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SUBDERE\Subdere 2022\Glosas prespuestarias 2022\8.- 2° trimestre\"/>
    </mc:Choice>
  </mc:AlternateContent>
  <xr:revisionPtr revIDLastSave="0" documentId="8_{2088E175-541D-483D-B2F8-BE9111127036}" xr6:coauthVersionLast="47" xr6:coauthVersionMax="47" xr10:uidLastSave="{00000000-0000-0000-0000-000000000000}"/>
  <bookViews>
    <workbookView xWindow="-108" yWindow="-108" windowWidth="23256" windowHeight="12456" xr2:uid="{00000000-000D-0000-FFFF-FFFF00000000}"/>
  </bookViews>
  <sheets>
    <sheet name="2do trimestr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4" l="1"/>
  <c r="G32" i="4"/>
  <c r="G33" i="4"/>
  <c r="G34" i="4"/>
  <c r="G35" i="4"/>
  <c r="G36" i="4"/>
  <c r="G37" i="4"/>
  <c r="G38" i="4"/>
  <c r="G39" i="4"/>
  <c r="G40" i="4"/>
  <c r="G41" i="4"/>
  <c r="G31" i="4"/>
  <c r="F43" i="4"/>
  <c r="G49" i="4" l="1"/>
  <c r="G50" i="4"/>
  <c r="G51" i="4"/>
  <c r="G52" i="4"/>
  <c r="G53" i="4"/>
  <c r="G54" i="4"/>
  <c r="G55" i="4"/>
  <c r="G56" i="4"/>
  <c r="G57" i="4"/>
  <c r="G58" i="4"/>
  <c r="G48" i="4"/>
  <c r="G45" i="4" l="1"/>
  <c r="G46" i="4"/>
  <c r="G44" i="4"/>
  <c r="F59" i="4"/>
  <c r="F47" i="4"/>
  <c r="G26" i="4" l="1"/>
  <c r="G27" i="4"/>
  <c r="G28" i="4"/>
  <c r="G29" i="4"/>
  <c r="G23" i="4"/>
  <c r="G24" i="4"/>
  <c r="G25" i="4"/>
  <c r="G22" i="4"/>
  <c r="F30" i="4"/>
  <c r="E59" i="4" l="1"/>
  <c r="G59" i="4" s="1"/>
  <c r="E47" i="4"/>
  <c r="G47" i="4" s="1"/>
  <c r="E43" i="4"/>
  <c r="G43" i="4" s="1"/>
  <c r="E30" i="4"/>
  <c r="G30" i="4" s="1"/>
  <c r="E60" i="4" l="1"/>
</calcChain>
</file>

<file path=xl/sharedStrings.xml><?xml version="1.0" encoding="utf-8"?>
<sst xmlns="http://schemas.openxmlformats.org/spreadsheetml/2006/main" count="92" uniqueCount="59">
  <si>
    <t>Periodicidad:</t>
  </si>
  <si>
    <t>Requerimiento</t>
  </si>
  <si>
    <t>Programa 06</t>
  </si>
  <si>
    <t>Cartera de Proyectos</t>
  </si>
  <si>
    <t>Criterio</t>
  </si>
  <si>
    <t>LOS LAGOS</t>
  </si>
  <si>
    <t>MAGALLANES</t>
  </si>
  <si>
    <t>AYSÈN</t>
  </si>
  <si>
    <t>ARICA Y PARINACOTA</t>
  </si>
  <si>
    <t>TOTAL</t>
  </si>
  <si>
    <t>Región</t>
  </si>
  <si>
    <t>Subtotal</t>
  </si>
  <si>
    <t>REPOSICION POSTA DE SALUD RURAL LA TAPERA, LAGO VERDE</t>
  </si>
  <si>
    <t>REPOSICION POSTA SALUD RURAL DE CALETA ANDRADE, AYSEN</t>
  </si>
  <si>
    <t>MEJORAMIENTO RUTA 7 SUR. SECTOR: CERRO CASTILLO-ALCANTARILLA CASCADA</t>
  </si>
  <si>
    <t>CONSTRUCCION CAMINO RIO HOLLEMBERG - RIO PEREZ (II ETAPA)</t>
  </si>
  <si>
    <t>Glosa 01 Fondo de Equidad Interregional</t>
  </si>
  <si>
    <t>Año 2022</t>
  </si>
  <si>
    <t>Al menos un 50% de estos recursos deberá estar distribuido antes del 31 de diciembre de 2021,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</si>
  <si>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MEJORAMIENTO RUTA V 69 SECTOR RALUN COCHAMO</t>
  </si>
  <si>
    <t>CONSTRUCCION CONEXION VIAL SECTOR PALENA - LAGO PALENA</t>
  </si>
  <si>
    <t>REPOSICION Y AMPLIACION CUARTEL 1° COMPAÑIA DE BOMBEROS DE PALENA</t>
  </si>
  <si>
    <t>CONSTRUCCION CAMINO RUTA W 807 SECTOR PUENTE NEGRO PTE. AQUELLAS</t>
  </si>
  <si>
    <t>MEJORAMIENTO HOSPITAL DE CHAITEN.</t>
  </si>
  <si>
    <t>MEJORAMIENTO RUTA 235-CH SECTOR V. S. LUCIA-P. RAMIREZ, PROV. PALENA</t>
  </si>
  <si>
    <t>SANEAMIENTO TENENCIA IRREGULAR DE LA PROPIEDAD - PATAGONIA VERDE</t>
  </si>
  <si>
    <t>REPOSICION EDIFICIO MUNICIPAL DE CHAITEN</t>
  </si>
  <si>
    <t>CONSTRUCCION ALCANTARILLADO Y CASETAS SANITARIAS PUERTO BERTRAND</t>
  </si>
  <si>
    <t>CONSTRUCCION INFRAESTRUCTURA DE USO PUBLICO PARQUE NACIONAL QUEULAT</t>
  </si>
  <si>
    <t>CONSTRUCCION OBRAS DE CIERRE VERTEDERO RESIDUOS PUERTO TRANQUILO</t>
  </si>
  <si>
    <t>CONSTRUCCION MIRADORES DE LA REGIÓN DE AYSEN</t>
  </si>
  <si>
    <t>REPOSICION POSTA SALUD RURAL CERRO CASTILLO, RIO IBÁNEZ</t>
  </si>
  <si>
    <t>CONSTRUCCION PILOTO CALEFACCIÓN DISTRITAL EN EL SECTOR ESCUELA AGRÍCOLA DE COYHAIQUE.</t>
  </si>
  <si>
    <t>CONSTRUCCION INFRAESTRUCTURA FUNDACIONAL UNIVERSIDAD DE AYSÉN</t>
  </si>
  <si>
    <t>SERVIU REGION DE AYSEN - MEJORAMIENTO AL SUBSIDIO A LA VIVIENDA</t>
  </si>
  <si>
    <t>SEREMI DE MEDIO AMBIENTE - TRANSFERENCIA RECAMBIO ARTEFACTOS A LEÑA EN ZONA SATURADA COYHAIQUE (30356377-0)</t>
  </si>
  <si>
    <t>HABILITACION CONS. ARCHIVO Y BIBLIOTECA REGIONAL PUNTA ARENAS</t>
  </si>
  <si>
    <t>CONST INFRAESTRUCTURA PORTUARIA MULTIPROPÓSITO P. WILLIAMS.</t>
  </si>
  <si>
    <t>CONSTRUCCION RELLENO SANITARIO COMUNA DE ARICA</t>
  </si>
  <si>
    <t>CONSTRUCCION MUSEO ANTROPOLOGICO SAN MIGUEL DE AZAPA, REG. A Y P.</t>
  </si>
  <si>
    <t>CONSTRUCCION CENTRO DE LA CULTURA Y LAS ARTES DE ARICA</t>
  </si>
  <si>
    <t>CONSTRUCCIÓN OBRAS DE RELOCALIZACIÓN CALETA PESQUERA ARICA</t>
  </si>
  <si>
    <t>CONSTRUCCION PASEO BORDE RIO, LOCALIDAD DE CODPA, CAMARONES</t>
  </si>
  <si>
    <t>CONSTRUCCION COMPLEJO DEPORTIVO COMUNAL DE PUTRE, ETAPA I</t>
  </si>
  <si>
    <t>MEJORAMIENTO BORDE COSTERO BALNEARIO CHINCHORRO</t>
  </si>
  <si>
    <t>CONSTRUCCION ESPACIO PÚBLICO MIRAMAR SUR II, ARICA</t>
  </si>
  <si>
    <t>MEJORAMIENTO PARQUE HÉROES DE LA CONCEPCIÓN, POBL.EDUARDO FREI,ARICA</t>
  </si>
  <si>
    <t>CONSERVACION CAMINO BASICO RUTAS PROVINCIA DE PARINACOTA</t>
  </si>
  <si>
    <t>MEJORAMIENTO PARQUE CENTENARIO ETAPA 2 -SKATE PARK, ARICA</t>
  </si>
  <si>
    <t>Estos recursos se destinarán a:
a) $ 59.148.816 miles a la adquisición de activos no financieros y a la ejecución de programas e iniciativas de inversión, aprobados por los respectivos gobiernos regionales y que sean o hayan sido parte de los Planes Especiales de Zonas Extremas. Los recursos que se incorporen a los gobiernos regionales, programas de inversión regional, estarán sujetos a las mismas prohibiciones y podrán aplicarse a los mismos objetivos establecidos en su normativa legal y en las glosas que los rigen. Los gobiernos regionales que tengan aprobados planes especiales de zonas extremas, aquellos que los tuvieron en años anteriores y que siguen ejecutando arrastres de estos,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2021, de acuerdo a los montos comprometidos en proyectos de arrastre.</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</si>
  <si>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delas comisiones de Zonas Extremas de cada corporación del Congreso Nacional.</t>
  </si>
  <si>
    <t>Distribución M$</t>
  </si>
  <si>
    <t xml:space="preserve">Ejecución M$ </t>
  </si>
  <si>
    <t>Segundo Trimestre 2022</t>
  </si>
  <si>
    <t>Primera Distribución solicitada por medio del Ord 4868 (30.12.2021). Decreto 160  (14.02.2022) - El monto ejecutado corresponde a reportabilidad entregada por el GORE hasta el mes de Mayo 2022</t>
  </si>
  <si>
    <t>% Ejecución</t>
  </si>
  <si>
    <t>Primera Distribución solicitada por medio del Ord 4868 (30.12.2021). Decreto 160 (14.02.2022) -  El monto ejecutado corresponde a reportabilidad entregada por el GORE hasta el mes de abril 2022</t>
  </si>
  <si>
    <t>Primera Distribución solicitada por medio del Ord 4868 (30.12.2021). Decreto 160  (14.02.2022) - El monto ejecutado corresponde a reportabilidad entregada por el GORE hasta el mes de abril 2022</t>
  </si>
  <si>
    <t>Primera Distribución solicitada por medio del Ord 4868 (30.12.2021). Decreto 160  (14.02.2022) - - El monto ejecutado corresponde a reportabilidad entregada por el GORE hasta el mes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</si>
</sst>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7" x14ac:knownFonts="1">
    <font>
      <sz val="10"/>
      <name val="Arial"/>
    </font>
    <font>
      <b/>
      <sz val="10"/>
      <color theme="1"/>
      <name val="Verdana"/>
      <family val="2"/>
    </font>
    <font>
      <sz val="10"/>
      <color theme="1"/>
      <name val="Verdana"/>
      <family val="2"/>
    </font>
    <font>
      <sz val="10"/>
      <color rgb="FF000000"/>
      <name val="Arial"/>
      <family val="2"/>
    </font>
    <font>
      <b/>
      <sz val="10"/>
      <name val="Verdana"/>
      <family val="2"/>
    </font>
    <font>
      <sz val="10"/>
      <name val="Arial"/>
    </font>
    <font>
      <sz val="10"/>
      <name val="Verdana"/>
      <family val="2"/>
    </font>
  </fonts>
  <fills count="6">
    <fill>
      <patternFill patternType="none"/>
    </fill>
    <fill>
      <patternFill patternType="gray125"/>
    </fill>
    <fill>
      <patternFill patternType="solid">
        <fgColor theme="0"/>
        <bgColor indexed="64"/>
      </patternFill>
    </fill>
    <fill>
      <patternFill patternType="solid">
        <fgColor rgb="FFCFF9FD"/>
        <bgColor indexed="64"/>
      </patternFill>
    </fill>
    <fill>
      <patternFill patternType="solid">
        <fgColor rgb="FFFFFFFF"/>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3" fillId="0" borderId="0" applyNumberFormat="0" applyFont="0" applyBorder="0" applyProtection="0"/>
    <xf numFmtId="9" fontId="5" fillId="0" borderId="0" applyFont="0" applyFill="0" applyBorder="0" applyAlignment="0" applyProtection="0"/>
  </cellStyleXfs>
  <cellXfs count="65">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0" fontId="2" fillId="0" borderId="1" xfId="0" applyFont="1" applyFill="1" applyBorder="1" applyAlignment="1">
      <alignment vertical="center" wrapText="1"/>
    </xf>
    <xf numFmtId="3" fontId="4" fillId="3" borderId="5" xfId="0" applyNumberFormat="1" applyFont="1" applyFill="1" applyBorder="1" applyAlignment="1">
      <alignment horizontal="right"/>
    </xf>
    <xf numFmtId="3" fontId="1" fillId="3" borderId="1" xfId="0" applyNumberFormat="1" applyFont="1" applyFill="1" applyBorder="1" applyAlignment="1">
      <alignment horizontal="center" vertical="center" wrapText="1"/>
    </xf>
    <xf numFmtId="0" fontId="2" fillId="0" borderId="0" xfId="0" applyFont="1" applyAlignment="1">
      <alignment horizontal="right"/>
    </xf>
    <xf numFmtId="0" fontId="1" fillId="0" borderId="0" xfId="0" applyFont="1" applyAlignment="1">
      <alignment horizontal="right" vertical="center" wrapText="1"/>
    </xf>
    <xf numFmtId="0" fontId="1" fillId="0" borderId="0" xfId="0" applyFont="1" applyAlignment="1">
      <alignment horizontal="right" vertical="justify"/>
    </xf>
    <xf numFmtId="0" fontId="2" fillId="2" borderId="0" xfId="0" applyFont="1" applyFill="1" applyBorder="1" applyAlignment="1">
      <alignment horizontal="right" vertical="justify"/>
    </xf>
    <xf numFmtId="0" fontId="1" fillId="3" borderId="1" xfId="0" applyFont="1" applyFill="1" applyBorder="1" applyAlignment="1">
      <alignment horizontal="right" vertical="center" wrapText="1"/>
    </xf>
    <xf numFmtId="3" fontId="1" fillId="3" borderId="1" xfId="0" applyNumberFormat="1" applyFont="1" applyFill="1" applyBorder="1" applyAlignment="1">
      <alignment horizontal="right" vertical="center" wrapText="1"/>
    </xf>
    <xf numFmtId="164" fontId="2" fillId="0" borderId="0" xfId="0" applyNumberFormat="1" applyFont="1" applyAlignment="1">
      <alignment horizontal="right"/>
    </xf>
    <xf numFmtId="0" fontId="2" fillId="0" borderId="0" xfId="0" applyFont="1" applyFill="1" applyBorder="1" applyAlignment="1">
      <alignment horizontal="right" vertical="justify"/>
    </xf>
    <xf numFmtId="0" fontId="1" fillId="3" borderId="5" xfId="0" applyFont="1" applyFill="1" applyBorder="1" applyAlignment="1">
      <alignment horizontal="right" vertical="center"/>
    </xf>
    <xf numFmtId="0" fontId="2" fillId="0" borderId="0" xfId="0" applyFont="1" applyBorder="1" applyAlignment="1">
      <alignment vertical="center" wrapText="1"/>
    </xf>
    <xf numFmtId="0" fontId="2" fillId="0" borderId="0" xfId="0" applyNumberFormat="1" applyFont="1" applyBorder="1" applyAlignment="1">
      <alignment horizontal="center" vertical="top" wrapText="1"/>
    </xf>
    <xf numFmtId="0" fontId="2" fillId="0" borderId="2" xfId="0" applyFont="1" applyFill="1" applyBorder="1" applyAlignment="1">
      <alignment vertical="center" wrapText="1"/>
    </xf>
    <xf numFmtId="0" fontId="1" fillId="3" borderId="6" xfId="0" applyFont="1" applyFill="1" applyBorder="1" applyAlignment="1">
      <alignment horizontal="right" vertical="center" wrapText="1"/>
    </xf>
    <xf numFmtId="3" fontId="1" fillId="3" borderId="5"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right" vertical="center" wrapText="1"/>
    </xf>
    <xf numFmtId="0" fontId="2" fillId="0" borderId="2" xfId="0" applyFont="1" applyBorder="1"/>
    <xf numFmtId="0" fontId="2" fillId="0" borderId="0" xfId="0" applyFont="1" applyFill="1" applyBorder="1" applyAlignment="1">
      <alignment horizontal="left" vertical="top" wrapText="1"/>
    </xf>
    <xf numFmtId="0" fontId="2" fillId="0" borderId="0" xfId="0" applyFont="1" applyAlignment="1">
      <alignment horizontal="center" vertical="center"/>
    </xf>
    <xf numFmtId="0" fontId="1" fillId="0" borderId="0" xfId="0" applyFont="1" applyAlignment="1">
      <alignment horizontal="left" vertical="justify"/>
    </xf>
    <xf numFmtId="9" fontId="1" fillId="3" borderId="1" xfId="2" applyFont="1" applyFill="1" applyBorder="1" applyAlignment="1">
      <alignment horizontal="center" vertical="center" wrapText="1"/>
    </xf>
    <xf numFmtId="0" fontId="1" fillId="0" borderId="0" xfId="0" applyFont="1" applyAlignment="1">
      <alignment horizontal="center" vertical="center" wrapText="1"/>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3" fontId="4" fillId="0" borderId="0" xfId="0" applyNumberFormat="1" applyFont="1" applyFill="1" applyBorder="1" applyAlignment="1">
      <alignment horizontal="right"/>
    </xf>
    <xf numFmtId="3" fontId="4" fillId="0" borderId="0"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wrapText="1"/>
    </xf>
    <xf numFmtId="3" fontId="6" fillId="0" borderId="1" xfId="0" applyNumberFormat="1" applyFont="1" applyFill="1" applyBorder="1" applyAlignment="1">
      <alignment horizontal="right" vertical="center" wrapText="1"/>
    </xf>
    <xf numFmtId="3" fontId="6" fillId="0" borderId="4" xfId="0" applyNumberFormat="1" applyFont="1" applyFill="1" applyBorder="1" applyAlignment="1">
      <alignment horizontal="right" vertical="center" wrapText="1"/>
    </xf>
    <xf numFmtId="9" fontId="6" fillId="0" borderId="4" xfId="2" applyFont="1" applyFill="1" applyBorder="1" applyAlignment="1">
      <alignment horizontal="center" vertical="center" wrapText="1"/>
    </xf>
    <xf numFmtId="9" fontId="6" fillId="0" borderId="1"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0" borderId="6" xfId="2" applyFont="1" applyFill="1" applyBorder="1" applyAlignment="1">
      <alignment horizontal="center" vertical="center" wrapText="1"/>
    </xf>
    <xf numFmtId="3" fontId="4" fillId="0" borderId="0" xfId="0" applyNumberFormat="1" applyFont="1"/>
    <xf numFmtId="9" fontId="4" fillId="3" borderId="6" xfId="2" applyFont="1" applyFill="1" applyBorder="1" applyAlignment="1">
      <alignment horizontal="center" vertical="center" wrapText="1"/>
    </xf>
    <xf numFmtId="0" fontId="6" fillId="4" borderId="1" xfId="0" applyFont="1" applyFill="1" applyBorder="1" applyAlignment="1">
      <alignment vertical="top" wrapText="1"/>
    </xf>
    <xf numFmtId="0" fontId="6" fillId="0" borderId="1" xfId="0" applyFont="1" applyBorder="1" applyAlignment="1">
      <alignment vertical="top"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0" xfId="0" applyFont="1" applyAlignment="1">
      <alignment horizontal="left" vertical="justify"/>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5" borderId="4" xfId="0" applyFont="1" applyFill="1" applyBorder="1" applyAlignment="1">
      <alignment horizontal="center" vertical="center" wrapText="1"/>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I71"/>
  <sheetViews>
    <sheetView tabSelected="1" workbookViewId="0">
      <selection activeCell="A20" sqref="A20"/>
    </sheetView>
  </sheetViews>
  <sheetFormatPr baseColWidth="10" defaultColWidth="11.44140625" defaultRowHeight="12.6" x14ac:dyDescent="0.2"/>
  <cols>
    <col min="1" max="1" width="11.44140625" style="1"/>
    <col min="2" max="2" width="28" style="8" customWidth="1"/>
    <col min="3" max="3" width="25.44140625" style="1" customWidth="1"/>
    <col min="4" max="4" width="45.21875" style="24" customWidth="1"/>
    <col min="5" max="5" width="19.21875" style="18" customWidth="1"/>
    <col min="6" max="6" width="16.6640625" style="18" customWidth="1"/>
    <col min="7" max="7" width="15" style="36" customWidth="1"/>
    <col min="8" max="8" width="38" style="1" customWidth="1"/>
    <col min="9" max="9" width="16.6640625" style="1" customWidth="1"/>
    <col min="10" max="10" width="48.6640625" style="1" customWidth="1"/>
    <col min="11" max="16384" width="11.44140625" style="1"/>
  </cols>
  <sheetData>
    <row r="5" spans="2:9" x14ac:dyDescent="0.2">
      <c r="B5" s="1"/>
      <c r="D5" s="18"/>
    </row>
    <row r="6" spans="2:9" x14ac:dyDescent="0.2">
      <c r="B6" s="9"/>
      <c r="C6" s="9"/>
      <c r="D6" s="19"/>
      <c r="E6" s="19"/>
      <c r="F6" s="19"/>
      <c r="G6" s="39"/>
      <c r="H6" s="9"/>
      <c r="I6" s="9"/>
    </row>
    <row r="7" spans="2:9" x14ac:dyDescent="0.2">
      <c r="B7" s="9"/>
      <c r="C7" s="9"/>
      <c r="D7" s="19"/>
      <c r="E7" s="19"/>
      <c r="F7" s="19"/>
      <c r="G7" s="39"/>
      <c r="H7" s="9"/>
      <c r="I7" s="9"/>
    </row>
    <row r="8" spans="2:9" ht="12.75" customHeight="1" x14ac:dyDescent="0.2">
      <c r="B8" s="11"/>
      <c r="C8" s="10"/>
      <c r="D8" s="20"/>
      <c r="E8" s="20"/>
      <c r="F8" s="20"/>
      <c r="G8" s="3"/>
      <c r="H8" s="37"/>
      <c r="I8" s="37"/>
    </row>
    <row r="9" spans="2:9" ht="12.75" customHeight="1" x14ac:dyDescent="0.2">
      <c r="B9" s="11" t="s">
        <v>17</v>
      </c>
      <c r="C9" s="10"/>
      <c r="D9" s="20"/>
      <c r="E9" s="20"/>
      <c r="F9" s="20"/>
      <c r="G9" s="3"/>
      <c r="H9" s="37"/>
      <c r="I9" s="37"/>
    </row>
    <row r="10" spans="2:9" x14ac:dyDescent="0.2">
      <c r="B10" s="10" t="s">
        <v>2</v>
      </c>
      <c r="C10" s="10"/>
      <c r="D10" s="20"/>
      <c r="E10" s="20"/>
      <c r="F10" s="20"/>
      <c r="G10" s="3"/>
      <c r="H10" s="37"/>
      <c r="I10" s="37"/>
    </row>
    <row r="11" spans="2:9" ht="12.75" customHeight="1" x14ac:dyDescent="0.2">
      <c r="B11" s="60" t="s">
        <v>16</v>
      </c>
      <c r="C11" s="60"/>
      <c r="D11" s="20"/>
      <c r="E11" s="20"/>
      <c r="F11" s="20"/>
      <c r="G11" s="3"/>
      <c r="H11" s="37"/>
      <c r="I11" s="37"/>
    </row>
    <row r="12" spans="2:9" ht="12.75" customHeight="1" x14ac:dyDescent="0.2">
      <c r="B12" s="37" t="s">
        <v>53</v>
      </c>
      <c r="C12" s="37"/>
      <c r="D12" s="20"/>
      <c r="E12" s="20"/>
      <c r="F12" s="20"/>
      <c r="G12" s="3"/>
      <c r="H12" s="37"/>
      <c r="I12" s="37"/>
    </row>
    <row r="13" spans="2:9" x14ac:dyDescent="0.2">
      <c r="B13" s="2"/>
      <c r="C13" s="3"/>
    </row>
    <row r="14" spans="2:9" ht="2.25" customHeight="1" x14ac:dyDescent="0.2">
      <c r="B14" s="4"/>
      <c r="C14" s="4"/>
      <c r="D14" s="21"/>
      <c r="E14" s="21"/>
      <c r="F14" s="21"/>
      <c r="G14" s="40"/>
      <c r="H14" s="4"/>
    </row>
    <row r="15" spans="2:9" hidden="1" x14ac:dyDescent="0.2">
      <c r="B15" s="4"/>
      <c r="C15" s="4"/>
      <c r="D15" s="18"/>
    </row>
    <row r="16" spans="2:9" hidden="1" x14ac:dyDescent="0.2">
      <c r="B16" s="5"/>
      <c r="C16" s="5"/>
      <c r="D16" s="25"/>
    </row>
    <row r="17" spans="2:8" ht="161.25" customHeight="1" x14ac:dyDescent="0.2">
      <c r="B17" s="6" t="s">
        <v>1</v>
      </c>
      <c r="C17" s="61" t="s">
        <v>49</v>
      </c>
      <c r="D17" s="62"/>
      <c r="E17" s="63"/>
      <c r="F17" s="35"/>
      <c r="G17" s="41"/>
    </row>
    <row r="18" spans="2:8" x14ac:dyDescent="0.2">
      <c r="B18" s="14"/>
      <c r="C18" s="5"/>
      <c r="D18" s="25"/>
    </row>
    <row r="19" spans="2:8" ht="95.25" customHeight="1" x14ac:dyDescent="0.2">
      <c r="B19" s="7" t="s">
        <v>0</v>
      </c>
      <c r="C19" s="61" t="s">
        <v>50</v>
      </c>
      <c r="D19" s="62"/>
      <c r="E19" s="63"/>
      <c r="F19" s="35"/>
      <c r="G19" s="41"/>
    </row>
    <row r="21" spans="2:8" ht="25.5" customHeight="1" x14ac:dyDescent="0.2">
      <c r="B21" s="6" t="s">
        <v>4</v>
      </c>
      <c r="C21" s="7" t="s">
        <v>10</v>
      </c>
      <c r="D21" s="30" t="s">
        <v>3</v>
      </c>
      <c r="E21" s="30" t="s">
        <v>51</v>
      </c>
      <c r="F21" s="22" t="s">
        <v>52</v>
      </c>
      <c r="G21" s="7" t="s">
        <v>55</v>
      </c>
    </row>
    <row r="22" spans="2:8" ht="26.25" customHeight="1" x14ac:dyDescent="0.2">
      <c r="B22" s="59" t="s">
        <v>18</v>
      </c>
      <c r="C22" s="29" t="s">
        <v>5</v>
      </c>
      <c r="D22" s="45" t="s">
        <v>19</v>
      </c>
      <c r="E22" s="46">
        <v>21832</v>
      </c>
      <c r="F22" s="47">
        <v>949</v>
      </c>
      <c r="G22" s="48">
        <f>F22/E22</f>
        <v>4.3468303407841698E-2</v>
      </c>
      <c r="H22" s="64" t="s">
        <v>54</v>
      </c>
    </row>
    <row r="23" spans="2:8" ht="31.5" customHeight="1" x14ac:dyDescent="0.2">
      <c r="B23" s="59"/>
      <c r="C23" s="29" t="s">
        <v>5</v>
      </c>
      <c r="D23" s="45" t="s">
        <v>20</v>
      </c>
      <c r="E23" s="46">
        <v>120000</v>
      </c>
      <c r="F23" s="47">
        <v>79000</v>
      </c>
      <c r="G23" s="48">
        <f t="shared" ref="G23:G29" si="0">F23/E23</f>
        <v>0.65833333333333333</v>
      </c>
      <c r="H23" s="64"/>
    </row>
    <row r="24" spans="2:8" ht="33" customHeight="1" x14ac:dyDescent="0.2">
      <c r="B24" s="59"/>
      <c r="C24" s="29" t="s">
        <v>5</v>
      </c>
      <c r="D24" s="45" t="s">
        <v>21</v>
      </c>
      <c r="E24" s="46">
        <v>230000</v>
      </c>
      <c r="F24" s="47">
        <v>676</v>
      </c>
      <c r="G24" s="48">
        <f t="shared" si="0"/>
        <v>2.9391304347826087E-3</v>
      </c>
      <c r="H24" s="64"/>
    </row>
    <row r="25" spans="2:8" ht="33.75" customHeight="1" x14ac:dyDescent="0.2">
      <c r="B25" s="59"/>
      <c r="C25" s="29" t="s">
        <v>5</v>
      </c>
      <c r="D25" s="45" t="s">
        <v>22</v>
      </c>
      <c r="E25" s="46">
        <v>400000</v>
      </c>
      <c r="F25" s="47">
        <v>0</v>
      </c>
      <c r="G25" s="48">
        <f t="shared" si="0"/>
        <v>0</v>
      </c>
      <c r="H25" s="64"/>
    </row>
    <row r="26" spans="2:8" ht="20.25" customHeight="1" x14ac:dyDescent="0.2">
      <c r="B26" s="59"/>
      <c r="C26" s="29" t="s">
        <v>5</v>
      </c>
      <c r="D26" s="45" t="s">
        <v>23</v>
      </c>
      <c r="E26" s="46">
        <v>1200000</v>
      </c>
      <c r="F26" s="47">
        <v>1200000</v>
      </c>
      <c r="G26" s="48">
        <f>F26/E26</f>
        <v>1</v>
      </c>
      <c r="H26" s="64"/>
    </row>
    <row r="27" spans="2:8" ht="29.25" customHeight="1" x14ac:dyDescent="0.2">
      <c r="B27" s="59"/>
      <c r="C27" s="29" t="s">
        <v>5</v>
      </c>
      <c r="D27" s="45" t="s">
        <v>24</v>
      </c>
      <c r="E27" s="46">
        <v>900000</v>
      </c>
      <c r="F27" s="47">
        <v>900000</v>
      </c>
      <c r="G27" s="48">
        <f t="shared" si="0"/>
        <v>1</v>
      </c>
      <c r="H27" s="64"/>
    </row>
    <row r="28" spans="2:8" ht="31.5" customHeight="1" x14ac:dyDescent="0.2">
      <c r="B28" s="59"/>
      <c r="C28" s="29" t="s">
        <v>5</v>
      </c>
      <c r="D28" s="45" t="s">
        <v>25</v>
      </c>
      <c r="E28" s="46">
        <v>25556</v>
      </c>
      <c r="F28" s="47">
        <v>0</v>
      </c>
      <c r="G28" s="48">
        <f t="shared" si="0"/>
        <v>0</v>
      </c>
      <c r="H28" s="64"/>
    </row>
    <row r="29" spans="2:8" ht="21.75" customHeight="1" x14ac:dyDescent="0.2">
      <c r="B29" s="59"/>
      <c r="C29" s="29" t="s">
        <v>5</v>
      </c>
      <c r="D29" s="45" t="s">
        <v>26</v>
      </c>
      <c r="E29" s="46">
        <v>100000</v>
      </c>
      <c r="F29" s="47">
        <v>0</v>
      </c>
      <c r="G29" s="48">
        <f t="shared" si="0"/>
        <v>0</v>
      </c>
      <c r="H29" s="64"/>
    </row>
    <row r="30" spans="2:8" x14ac:dyDescent="0.2">
      <c r="B30" s="59"/>
      <c r="C30" s="32"/>
      <c r="D30" s="33" t="s">
        <v>11</v>
      </c>
      <c r="E30" s="31">
        <f>SUM(E22:E29)</f>
        <v>2997388</v>
      </c>
      <c r="F30" s="31">
        <f>SUM(F22:F29)</f>
        <v>2180625</v>
      </c>
      <c r="G30" s="38">
        <f>F30/E30</f>
        <v>0.72750841732868754</v>
      </c>
      <c r="H30" s="7"/>
    </row>
    <row r="31" spans="2:8" ht="25.2" x14ac:dyDescent="0.2">
      <c r="B31" s="59"/>
      <c r="C31" s="15" t="s">
        <v>7</v>
      </c>
      <c r="D31" s="44" t="s">
        <v>27</v>
      </c>
      <c r="E31" s="46">
        <v>500000</v>
      </c>
      <c r="F31" s="46">
        <v>0</v>
      </c>
      <c r="G31" s="49">
        <f>F31/E31</f>
        <v>0</v>
      </c>
      <c r="H31" s="56" t="s">
        <v>58</v>
      </c>
    </row>
    <row r="32" spans="2:8" ht="25.2" x14ac:dyDescent="0.2">
      <c r="B32" s="59"/>
      <c r="C32" s="15" t="s">
        <v>7</v>
      </c>
      <c r="D32" s="44" t="s">
        <v>14</v>
      </c>
      <c r="E32" s="46">
        <v>5647212</v>
      </c>
      <c r="F32" s="46">
        <v>0</v>
      </c>
      <c r="G32" s="49">
        <f t="shared" ref="G32:G43" si="1">F32/E32</f>
        <v>0</v>
      </c>
      <c r="H32" s="57"/>
    </row>
    <row r="33" spans="2:9" ht="25.2" x14ac:dyDescent="0.2">
      <c r="B33" s="59"/>
      <c r="C33" s="15" t="s">
        <v>7</v>
      </c>
      <c r="D33" s="44" t="s">
        <v>13</v>
      </c>
      <c r="E33" s="46">
        <v>440319</v>
      </c>
      <c r="F33" s="46">
        <v>177842</v>
      </c>
      <c r="G33" s="49">
        <f t="shared" si="1"/>
        <v>0.40389354081926965</v>
      </c>
      <c r="H33" s="57"/>
    </row>
    <row r="34" spans="2:9" ht="25.2" x14ac:dyDescent="0.2">
      <c r="B34" s="59"/>
      <c r="C34" s="15" t="s">
        <v>7</v>
      </c>
      <c r="D34" s="44" t="s">
        <v>28</v>
      </c>
      <c r="E34" s="46">
        <v>100000</v>
      </c>
      <c r="F34" s="46">
        <v>0</v>
      </c>
      <c r="G34" s="49">
        <f t="shared" si="1"/>
        <v>0</v>
      </c>
      <c r="H34" s="57"/>
    </row>
    <row r="35" spans="2:9" ht="25.2" x14ac:dyDescent="0.2">
      <c r="B35" s="59"/>
      <c r="C35" s="15" t="s">
        <v>7</v>
      </c>
      <c r="D35" s="44" t="s">
        <v>29</v>
      </c>
      <c r="E35" s="46">
        <v>135036</v>
      </c>
      <c r="F35" s="46">
        <v>0</v>
      </c>
      <c r="G35" s="49">
        <f t="shared" si="1"/>
        <v>0</v>
      </c>
      <c r="H35" s="57"/>
    </row>
    <row r="36" spans="2:9" ht="25.2" x14ac:dyDescent="0.2">
      <c r="B36" s="59"/>
      <c r="C36" s="15" t="s">
        <v>7</v>
      </c>
      <c r="D36" s="44" t="s">
        <v>12</v>
      </c>
      <c r="E36" s="46">
        <v>208056</v>
      </c>
      <c r="F36" s="46">
        <v>0</v>
      </c>
      <c r="G36" s="49">
        <f t="shared" si="1"/>
        <v>0</v>
      </c>
      <c r="H36" s="57"/>
    </row>
    <row r="37" spans="2:9" ht="25.2" x14ac:dyDescent="0.2">
      <c r="B37" s="59"/>
      <c r="C37" s="15" t="s">
        <v>7</v>
      </c>
      <c r="D37" s="44" t="s">
        <v>30</v>
      </c>
      <c r="E37" s="46">
        <v>100000</v>
      </c>
      <c r="F37" s="46">
        <v>0</v>
      </c>
      <c r="G37" s="49">
        <f t="shared" si="1"/>
        <v>0</v>
      </c>
      <c r="H37" s="57"/>
    </row>
    <row r="38" spans="2:9" ht="25.2" x14ac:dyDescent="0.2">
      <c r="B38" s="59"/>
      <c r="C38" s="15" t="s">
        <v>7</v>
      </c>
      <c r="D38" s="44" t="s">
        <v>31</v>
      </c>
      <c r="E38" s="46">
        <v>400000</v>
      </c>
      <c r="F38" s="46">
        <v>0</v>
      </c>
      <c r="G38" s="49">
        <f t="shared" si="1"/>
        <v>0</v>
      </c>
      <c r="H38" s="57"/>
    </row>
    <row r="39" spans="2:9" ht="37.799999999999997" x14ac:dyDescent="0.2">
      <c r="B39" s="59"/>
      <c r="C39" s="15" t="s">
        <v>7</v>
      </c>
      <c r="D39" s="44" t="s">
        <v>32</v>
      </c>
      <c r="E39" s="46">
        <v>40000</v>
      </c>
      <c r="F39" s="46">
        <v>0</v>
      </c>
      <c r="G39" s="49">
        <f t="shared" si="1"/>
        <v>0</v>
      </c>
      <c r="H39" s="57"/>
    </row>
    <row r="40" spans="2:9" ht="12.75" customHeight="1" x14ac:dyDescent="0.2">
      <c r="B40" s="59"/>
      <c r="C40" s="15" t="s">
        <v>7</v>
      </c>
      <c r="D40" s="44" t="s">
        <v>33</v>
      </c>
      <c r="E40" s="46">
        <v>160916</v>
      </c>
      <c r="F40" s="46">
        <v>0</v>
      </c>
      <c r="G40" s="49">
        <f t="shared" si="1"/>
        <v>0</v>
      </c>
      <c r="H40" s="57"/>
    </row>
    <row r="41" spans="2:9" ht="37.799999999999997" x14ac:dyDescent="0.2">
      <c r="B41" s="59"/>
      <c r="C41" s="15" t="s">
        <v>7</v>
      </c>
      <c r="D41" s="44" t="s">
        <v>34</v>
      </c>
      <c r="E41" s="46">
        <v>1602326</v>
      </c>
      <c r="F41" s="46">
        <v>0</v>
      </c>
      <c r="G41" s="49">
        <f t="shared" si="1"/>
        <v>0</v>
      </c>
      <c r="H41" s="57"/>
    </row>
    <row r="42" spans="2:9" ht="50.4" x14ac:dyDescent="0.2">
      <c r="B42" s="59"/>
      <c r="C42" s="15" t="s">
        <v>7</v>
      </c>
      <c r="D42" s="44" t="s">
        <v>35</v>
      </c>
      <c r="E42" s="46">
        <v>906910</v>
      </c>
      <c r="F42" s="46">
        <v>0</v>
      </c>
      <c r="G42" s="49">
        <f t="shared" si="1"/>
        <v>0</v>
      </c>
      <c r="H42" s="57"/>
    </row>
    <row r="43" spans="2:9" x14ac:dyDescent="0.2">
      <c r="B43" s="59"/>
      <c r="C43" s="7"/>
      <c r="D43" s="30" t="s">
        <v>11</v>
      </c>
      <c r="E43" s="23">
        <f>SUM(E31:E42)</f>
        <v>10240775</v>
      </c>
      <c r="F43" s="23">
        <f>SUM(F31:F42)</f>
        <v>177842</v>
      </c>
      <c r="G43" s="50">
        <f t="shared" si="1"/>
        <v>1.7366068486027668E-2</v>
      </c>
      <c r="H43" s="7"/>
    </row>
    <row r="44" spans="2:9" ht="15" customHeight="1" x14ac:dyDescent="0.2">
      <c r="B44" s="59"/>
      <c r="C44" s="34" t="s">
        <v>6</v>
      </c>
      <c r="D44" s="44" t="s">
        <v>15</v>
      </c>
      <c r="E44" s="46">
        <v>2433000</v>
      </c>
      <c r="F44" s="46">
        <v>2433000</v>
      </c>
      <c r="G44" s="51">
        <f>F44/E44</f>
        <v>1</v>
      </c>
      <c r="H44" s="56" t="s">
        <v>56</v>
      </c>
      <c r="I44" s="52"/>
    </row>
    <row r="45" spans="2:9" ht="25.2" x14ac:dyDescent="0.2">
      <c r="B45" s="59"/>
      <c r="C45" s="29" t="s">
        <v>6</v>
      </c>
      <c r="D45" s="44" t="s">
        <v>36</v>
      </c>
      <c r="E45" s="46">
        <v>750000</v>
      </c>
      <c r="F45" s="46">
        <v>0</v>
      </c>
      <c r="G45" s="51">
        <f t="shared" ref="G45:G47" si="2">F45/E45</f>
        <v>0</v>
      </c>
      <c r="H45" s="57"/>
      <c r="I45" s="52"/>
    </row>
    <row r="46" spans="2:9" ht="45.75" customHeight="1" x14ac:dyDescent="0.2">
      <c r="B46" s="59"/>
      <c r="C46" s="29" t="s">
        <v>6</v>
      </c>
      <c r="D46" s="44" t="s">
        <v>37</v>
      </c>
      <c r="E46" s="46">
        <v>2104468</v>
      </c>
      <c r="F46" s="46">
        <v>2104468</v>
      </c>
      <c r="G46" s="51">
        <f t="shared" si="2"/>
        <v>1</v>
      </c>
      <c r="H46" s="57"/>
      <c r="I46" s="52"/>
    </row>
    <row r="47" spans="2:9" ht="12" customHeight="1" x14ac:dyDescent="0.2">
      <c r="B47" s="59"/>
      <c r="C47" s="7"/>
      <c r="D47" s="33" t="s">
        <v>11</v>
      </c>
      <c r="E47" s="23">
        <f>SUM(E44:E46)</f>
        <v>5287468</v>
      </c>
      <c r="F47" s="23">
        <f>SUM(F44:F46)</f>
        <v>4537468</v>
      </c>
      <c r="G47" s="53">
        <f t="shared" si="2"/>
        <v>0.85815516992254137</v>
      </c>
      <c r="H47" s="17"/>
    </row>
    <row r="48" spans="2:9" ht="15.75" customHeight="1" x14ac:dyDescent="0.2">
      <c r="B48" s="59"/>
      <c r="C48" s="29" t="s">
        <v>8</v>
      </c>
      <c r="D48" s="54" t="s">
        <v>38</v>
      </c>
      <c r="E48" s="46">
        <v>108610</v>
      </c>
      <c r="F48" s="46">
        <v>0</v>
      </c>
      <c r="G48" s="49">
        <f>F48/E48</f>
        <v>0</v>
      </c>
      <c r="H48" s="58" t="s">
        <v>57</v>
      </c>
    </row>
    <row r="49" spans="2:8" ht="25.2" x14ac:dyDescent="0.2">
      <c r="B49" s="59"/>
      <c r="C49" s="29" t="s">
        <v>8</v>
      </c>
      <c r="D49" s="54" t="s">
        <v>39</v>
      </c>
      <c r="E49" s="46">
        <v>4191995</v>
      </c>
      <c r="F49" s="46">
        <v>0</v>
      </c>
      <c r="G49" s="49">
        <f t="shared" ref="G49:G58" si="3">F49/E49</f>
        <v>0</v>
      </c>
      <c r="H49" s="58"/>
    </row>
    <row r="50" spans="2:8" ht="25.2" x14ac:dyDescent="0.2">
      <c r="B50" s="59"/>
      <c r="C50" s="29" t="s">
        <v>8</v>
      </c>
      <c r="D50" s="54" t="s">
        <v>40</v>
      </c>
      <c r="E50" s="46">
        <v>315000</v>
      </c>
      <c r="F50" s="46">
        <v>0</v>
      </c>
      <c r="G50" s="49">
        <f t="shared" si="3"/>
        <v>0</v>
      </c>
      <c r="H50" s="58"/>
    </row>
    <row r="51" spans="2:8" ht="25.2" x14ac:dyDescent="0.2">
      <c r="B51" s="59"/>
      <c r="C51" s="29" t="s">
        <v>8</v>
      </c>
      <c r="D51" s="54" t="s">
        <v>41</v>
      </c>
      <c r="E51" s="46">
        <v>307715</v>
      </c>
      <c r="F51" s="46">
        <v>205056</v>
      </c>
      <c r="G51" s="49">
        <f t="shared" si="3"/>
        <v>0.66638285426449795</v>
      </c>
      <c r="H51" s="58"/>
    </row>
    <row r="52" spans="2:8" ht="25.2" x14ac:dyDescent="0.2">
      <c r="B52" s="59"/>
      <c r="C52" s="29" t="s">
        <v>8</v>
      </c>
      <c r="D52" s="54" t="s">
        <v>42</v>
      </c>
      <c r="E52" s="46">
        <v>312974</v>
      </c>
      <c r="F52" s="46">
        <v>0</v>
      </c>
      <c r="G52" s="49">
        <f t="shared" si="3"/>
        <v>0</v>
      </c>
      <c r="H52" s="58"/>
    </row>
    <row r="53" spans="2:8" ht="25.2" x14ac:dyDescent="0.2">
      <c r="B53" s="59"/>
      <c r="C53" s="29" t="s">
        <v>8</v>
      </c>
      <c r="D53" s="54" t="s">
        <v>43</v>
      </c>
      <c r="E53" s="46">
        <v>1500000</v>
      </c>
      <c r="F53" s="46">
        <v>0</v>
      </c>
      <c r="G53" s="49">
        <f t="shared" si="3"/>
        <v>0</v>
      </c>
      <c r="H53" s="58"/>
    </row>
    <row r="54" spans="2:8" ht="25.2" x14ac:dyDescent="0.2">
      <c r="B54" s="59"/>
      <c r="C54" s="29" t="s">
        <v>8</v>
      </c>
      <c r="D54" s="54" t="s">
        <v>44</v>
      </c>
      <c r="E54" s="46">
        <v>151187</v>
      </c>
      <c r="F54" s="46">
        <v>0</v>
      </c>
      <c r="G54" s="49">
        <f t="shared" si="3"/>
        <v>0</v>
      </c>
      <c r="H54" s="58"/>
    </row>
    <row r="55" spans="2:8" ht="15" customHeight="1" x14ac:dyDescent="0.2">
      <c r="B55" s="59"/>
      <c r="C55" s="29" t="s">
        <v>8</v>
      </c>
      <c r="D55" s="54" t="s">
        <v>45</v>
      </c>
      <c r="E55" s="46">
        <v>490486</v>
      </c>
      <c r="F55" s="46">
        <v>3671</v>
      </c>
      <c r="G55" s="49">
        <f t="shared" si="3"/>
        <v>7.484413418527746E-3</v>
      </c>
      <c r="H55" s="58"/>
    </row>
    <row r="56" spans="2:8" ht="12.75" customHeight="1" x14ac:dyDescent="0.2">
      <c r="B56" s="59"/>
      <c r="C56" s="29" t="s">
        <v>8</v>
      </c>
      <c r="D56" s="54" t="s">
        <v>46</v>
      </c>
      <c r="E56" s="46">
        <v>457105</v>
      </c>
      <c r="F56" s="46">
        <v>246028</v>
      </c>
      <c r="G56" s="49">
        <f t="shared" si="3"/>
        <v>0.53823082223996677</v>
      </c>
      <c r="H56" s="58"/>
    </row>
    <row r="57" spans="2:8" ht="25.2" x14ac:dyDescent="0.2">
      <c r="B57" s="59"/>
      <c r="C57" s="29" t="s">
        <v>8</v>
      </c>
      <c r="D57" s="55" t="s">
        <v>47</v>
      </c>
      <c r="E57" s="46">
        <v>1592726</v>
      </c>
      <c r="F57" s="46">
        <v>911085</v>
      </c>
      <c r="G57" s="49">
        <f t="shared" si="3"/>
        <v>0.5720287105252253</v>
      </c>
      <c r="H57" s="58"/>
    </row>
    <row r="58" spans="2:8" ht="25.2" x14ac:dyDescent="0.2">
      <c r="B58" s="59"/>
      <c r="C58" s="29" t="s">
        <v>8</v>
      </c>
      <c r="D58" s="55" t="s">
        <v>48</v>
      </c>
      <c r="E58" s="46">
        <v>1620979</v>
      </c>
      <c r="F58" s="46">
        <v>0</v>
      </c>
      <c r="G58" s="49">
        <f t="shared" si="3"/>
        <v>0</v>
      </c>
      <c r="H58" s="58"/>
    </row>
    <row r="59" spans="2:8" x14ac:dyDescent="0.2">
      <c r="B59" s="28"/>
      <c r="C59" s="22"/>
      <c r="D59" s="26" t="s">
        <v>11</v>
      </c>
      <c r="E59" s="23">
        <f>SUM(E48:E58)</f>
        <v>11048777</v>
      </c>
      <c r="F59" s="23">
        <f>SUM(F48:F58)</f>
        <v>1365840</v>
      </c>
      <c r="G59" s="38">
        <f>F59/E59</f>
        <v>0.12361911187093377</v>
      </c>
      <c r="H59" s="27"/>
    </row>
    <row r="60" spans="2:8" ht="20.25" customHeight="1" x14ac:dyDescent="0.2">
      <c r="B60" s="12"/>
      <c r="C60" s="13"/>
      <c r="D60" s="26" t="s">
        <v>9</v>
      </c>
      <c r="E60" s="16">
        <f>E59+E47+E43+E30</f>
        <v>29574408</v>
      </c>
      <c r="F60" s="42"/>
      <c r="G60" s="43"/>
    </row>
    <row r="64" spans="2:8" ht="12" customHeight="1" x14ac:dyDescent="0.2"/>
    <row r="71" spans="3:3" x14ac:dyDescent="0.2">
      <c r="C71" s="36"/>
    </row>
  </sheetData>
  <mergeCells count="8">
    <mergeCell ref="H44:H46"/>
    <mergeCell ref="H48:H58"/>
    <mergeCell ref="B22:B58"/>
    <mergeCell ref="B11:C11"/>
    <mergeCell ref="C19:E19"/>
    <mergeCell ref="C17:E17"/>
    <mergeCell ref="H22:H29"/>
    <mergeCell ref="H31:H42"/>
  </mergeCells>
  <pageMargins left="0.7" right="0.7" top="0.75" bottom="0.75" header="0.3" footer="0.3"/>
  <pageSetup paperSize="5"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 Andrea Nazal Fernández</cp:lastModifiedBy>
  <cp:lastPrinted>2022-08-17T19:21:54Z</cp:lastPrinted>
  <dcterms:created xsi:type="dcterms:W3CDTF">2014-07-07T20:18:20Z</dcterms:created>
  <dcterms:modified xsi:type="dcterms:W3CDTF">2022-08-17T19:22:18Z</dcterms:modified>
</cp:coreProperties>
</file>