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4to Trimestre 2019\DM\"/>
    </mc:Choice>
  </mc:AlternateContent>
  <bookViews>
    <workbookView xWindow="0" yWindow="0" windowWidth="28800" windowHeight="11955" tabRatio="377"/>
  </bookViews>
  <sheets>
    <sheet name="4° trimestre " sheetId="5" r:id="rId1"/>
    <sheet name="Listado Profesionales AACC " sheetId="6" r:id="rId2"/>
    <sheet name="Listado Profesionales AACC" sheetId="4" state="hidden" r:id="rId3"/>
  </sheets>
  <externalReferences>
    <externalReference r:id="rId4"/>
  </externalReferences>
  <definedNames>
    <definedName name="_xlnm._FilterDatabase" localSheetId="0" hidden="1">'4° trimestre '!$A$27:$Z$923</definedName>
  </definedNames>
  <calcPr calcId="162913"/>
</workbook>
</file>

<file path=xl/calcChain.xml><?xml version="1.0" encoding="utf-8"?>
<calcChain xmlns="http://schemas.openxmlformats.org/spreadsheetml/2006/main">
  <c r="G335" i="5" l="1"/>
  <c r="G315" i="5"/>
  <c r="G304" i="5"/>
  <c r="G273" i="5"/>
  <c r="G139" i="5"/>
  <c r="G80" i="5"/>
  <c r="G59" i="5"/>
  <c r="G56" i="5"/>
  <c r="G53" i="5"/>
  <c r="G48" i="5"/>
  <c r="W923" i="5"/>
  <c r="H923" i="5" s="1"/>
  <c r="W922" i="5"/>
  <c r="H922" i="5" s="1"/>
  <c r="W921" i="5"/>
  <c r="W920" i="5"/>
  <c r="W919" i="5"/>
  <c r="W918" i="5"/>
  <c r="W917" i="5"/>
  <c r="W916" i="5"/>
  <c r="W915" i="5"/>
  <c r="H915" i="5" s="1"/>
  <c r="W914" i="5"/>
  <c r="H914" i="5" s="1"/>
  <c r="W913" i="5"/>
  <c r="W912" i="5"/>
  <c r="W911" i="5"/>
  <c r="W910" i="5"/>
  <c r="W909" i="5"/>
  <c r="H909" i="5" s="1"/>
  <c r="W908" i="5"/>
  <c r="H908" i="5" s="1"/>
  <c r="W907" i="5"/>
  <c r="H907" i="5" s="1"/>
  <c r="W906" i="5"/>
  <c r="H906" i="5" s="1"/>
  <c r="W905" i="5"/>
  <c r="H905" i="5" s="1"/>
  <c r="W904" i="5"/>
  <c r="W903" i="5"/>
  <c r="W902" i="5"/>
  <c r="W901" i="5"/>
  <c r="W900" i="5"/>
  <c r="W899" i="5"/>
  <c r="H899" i="5" s="1"/>
  <c r="W898" i="5"/>
  <c r="H898" i="5" s="1"/>
  <c r="W897" i="5"/>
  <c r="W896" i="5"/>
  <c r="W895" i="5"/>
  <c r="W894" i="5"/>
  <c r="W893" i="5"/>
  <c r="W892" i="5"/>
  <c r="H892" i="5" s="1"/>
  <c r="W891" i="5"/>
  <c r="H891" i="5" s="1"/>
  <c r="W890" i="5"/>
  <c r="H890" i="5" s="1"/>
  <c r="W889" i="5"/>
  <c r="H889" i="5" s="1"/>
  <c r="W888" i="5"/>
  <c r="W887" i="5"/>
  <c r="W886" i="5"/>
  <c r="W885" i="5"/>
  <c r="W884" i="5"/>
  <c r="W883" i="5"/>
  <c r="H883" i="5" s="1"/>
  <c r="W882" i="5"/>
  <c r="H882" i="5" s="1"/>
  <c r="W881" i="5"/>
  <c r="W880" i="5"/>
  <c r="W879" i="5"/>
  <c r="W878" i="5"/>
  <c r="W877" i="5"/>
  <c r="W876" i="5"/>
  <c r="H876" i="5" s="1"/>
  <c r="W875" i="5"/>
  <c r="H875" i="5" s="1"/>
  <c r="W874" i="5"/>
  <c r="H874" i="5" s="1"/>
  <c r="W873" i="5"/>
  <c r="H873" i="5" s="1"/>
  <c r="W872" i="5"/>
  <c r="W871" i="5"/>
  <c r="W870" i="5"/>
  <c r="W869" i="5"/>
  <c r="W868" i="5"/>
  <c r="W867" i="5"/>
  <c r="H867" i="5" s="1"/>
  <c r="W866" i="5"/>
  <c r="H866" i="5" s="1"/>
  <c r="W865" i="5"/>
  <c r="W864" i="5"/>
  <c r="W863" i="5"/>
  <c r="W862" i="5"/>
  <c r="W861" i="5"/>
  <c r="W860" i="5"/>
  <c r="H860" i="5" s="1"/>
  <c r="W859" i="5"/>
  <c r="H859" i="5" s="1"/>
  <c r="W858" i="5"/>
  <c r="H858" i="5" s="1"/>
  <c r="W857" i="5"/>
  <c r="H857" i="5" s="1"/>
  <c r="W856" i="5"/>
  <c r="W855" i="5"/>
  <c r="W854" i="5"/>
  <c r="W853" i="5"/>
  <c r="W852" i="5"/>
  <c r="W851" i="5"/>
  <c r="H851" i="5" s="1"/>
  <c r="W850" i="5"/>
  <c r="H850" i="5" s="1"/>
  <c r="W849" i="5"/>
  <c r="W848" i="5"/>
  <c r="W847" i="5"/>
  <c r="W846" i="5"/>
  <c r="W845" i="5"/>
  <c r="W844" i="5"/>
  <c r="H844" i="5" s="1"/>
  <c r="W843" i="5"/>
  <c r="H843" i="5" s="1"/>
  <c r="W842" i="5"/>
  <c r="H842" i="5" s="1"/>
  <c r="W841" i="5"/>
  <c r="H841" i="5" s="1"/>
  <c r="W840" i="5"/>
  <c r="W839" i="5"/>
  <c r="W838" i="5"/>
  <c r="W837" i="5"/>
  <c r="W836" i="5"/>
  <c r="H836" i="5" s="1"/>
  <c r="W835" i="5"/>
  <c r="H835" i="5" s="1"/>
  <c r="W834" i="5"/>
  <c r="H834" i="5" s="1"/>
  <c r="W833" i="5"/>
  <c r="W832" i="5"/>
  <c r="W831" i="5"/>
  <c r="W830" i="5"/>
  <c r="W829" i="5"/>
  <c r="W828" i="5"/>
  <c r="W827" i="5"/>
  <c r="H827" i="5" s="1"/>
  <c r="W826" i="5"/>
  <c r="H826" i="5" s="1"/>
  <c r="W825" i="5"/>
  <c r="H825" i="5" s="1"/>
  <c r="W824" i="5"/>
  <c r="H824" i="5" s="1"/>
  <c r="W823" i="5"/>
  <c r="W822" i="5"/>
  <c r="W821" i="5"/>
  <c r="W820" i="5"/>
  <c r="W819" i="5"/>
  <c r="H819" i="5" s="1"/>
  <c r="W818" i="5"/>
  <c r="H818" i="5" s="1"/>
  <c r="W817" i="5"/>
  <c r="W816" i="5"/>
  <c r="W815" i="5"/>
  <c r="W814" i="5"/>
  <c r="W813" i="5"/>
  <c r="W812" i="5"/>
  <c r="W811" i="5"/>
  <c r="H811" i="5" s="1"/>
  <c r="W810" i="5"/>
  <c r="H810" i="5" s="1"/>
  <c r="W809" i="5"/>
  <c r="H809" i="5" s="1"/>
  <c r="W808" i="5"/>
  <c r="H808" i="5" s="1"/>
  <c r="W807" i="5"/>
  <c r="W806" i="5"/>
  <c r="W805" i="5"/>
  <c r="W804" i="5"/>
  <c r="W803" i="5"/>
  <c r="H803" i="5" s="1"/>
  <c r="W802" i="5"/>
  <c r="H802" i="5" s="1"/>
  <c r="W801" i="5"/>
  <c r="W800" i="5"/>
  <c r="W799" i="5"/>
  <c r="W798" i="5"/>
  <c r="W797" i="5"/>
  <c r="W796" i="5"/>
  <c r="W795" i="5"/>
  <c r="H795" i="5" s="1"/>
  <c r="W794" i="5"/>
  <c r="H794" i="5" s="1"/>
  <c r="W793" i="5"/>
  <c r="H793" i="5" s="1"/>
  <c r="W792" i="5"/>
  <c r="H792" i="5" s="1"/>
  <c r="W791" i="5"/>
  <c r="W790" i="5"/>
  <c r="W789" i="5"/>
  <c r="W788" i="5"/>
  <c r="W787" i="5"/>
  <c r="H787" i="5" s="1"/>
  <c r="W786" i="5"/>
  <c r="H786" i="5" s="1"/>
  <c r="W785" i="5"/>
  <c r="W784" i="5"/>
  <c r="W783" i="5"/>
  <c r="W782" i="5"/>
  <c r="W781" i="5"/>
  <c r="H781" i="5" s="1"/>
  <c r="W780" i="5"/>
  <c r="W779" i="5"/>
  <c r="W778" i="5"/>
  <c r="H778" i="5" s="1"/>
  <c r="W777" i="5"/>
  <c r="H777" i="5" s="1"/>
  <c r="W776" i="5"/>
  <c r="H776" i="5" s="1"/>
  <c r="W775" i="5"/>
  <c r="H775" i="5" s="1"/>
  <c r="W774" i="5"/>
  <c r="H774" i="5" s="1"/>
  <c r="W773" i="5"/>
  <c r="H773" i="5" s="1"/>
  <c r="W772" i="5"/>
  <c r="H772" i="5" s="1"/>
  <c r="W771" i="5"/>
  <c r="W770" i="5"/>
  <c r="W769" i="5"/>
  <c r="W768" i="5"/>
  <c r="W767" i="5"/>
  <c r="W766" i="5"/>
  <c r="W765" i="5"/>
  <c r="H765" i="5" s="1"/>
  <c r="W764" i="5"/>
  <c r="H764" i="5" s="1"/>
  <c r="W763" i="5"/>
  <c r="W762" i="5"/>
  <c r="H762" i="5" s="1"/>
  <c r="W761" i="5"/>
  <c r="W760" i="5"/>
  <c r="W759" i="5"/>
  <c r="W758" i="5"/>
  <c r="H758" i="5" s="1"/>
  <c r="W757" i="5"/>
  <c r="H757" i="5" s="1"/>
  <c r="W756" i="5"/>
  <c r="H756" i="5" s="1"/>
  <c r="W755" i="5"/>
  <c r="H755" i="5" s="1"/>
  <c r="W754" i="5"/>
  <c r="W753" i="5"/>
  <c r="W752" i="5"/>
  <c r="W751" i="5"/>
  <c r="W750" i="5"/>
  <c r="W749" i="5"/>
  <c r="H749" i="5" s="1"/>
  <c r="W748" i="5"/>
  <c r="H748" i="5" s="1"/>
  <c r="W747" i="5"/>
  <c r="H747" i="5" s="1"/>
  <c r="W746" i="5"/>
  <c r="H746" i="5" s="1"/>
  <c r="W745" i="5"/>
  <c r="H745" i="5" s="1"/>
  <c r="W744" i="5"/>
  <c r="H744" i="5" s="1"/>
  <c r="W743" i="5"/>
  <c r="H743" i="5" s="1"/>
  <c r="W742" i="5"/>
  <c r="W741" i="5"/>
  <c r="W740" i="5"/>
  <c r="W739" i="5"/>
  <c r="W738" i="5"/>
  <c r="H738" i="5" s="1"/>
  <c r="W737" i="5"/>
  <c r="H737" i="5" s="1"/>
  <c r="W736" i="5"/>
  <c r="W735" i="5"/>
  <c r="H735" i="5" s="1"/>
  <c r="W734" i="5"/>
  <c r="W733" i="5"/>
  <c r="H733" i="5" s="1"/>
  <c r="W732" i="5"/>
  <c r="W731" i="5"/>
  <c r="H731" i="5" s="1"/>
  <c r="W730" i="5"/>
  <c r="H730" i="5" s="1"/>
  <c r="W729" i="5"/>
  <c r="H729" i="5" s="1"/>
  <c r="W728" i="5"/>
  <c r="W727" i="5"/>
  <c r="W726" i="5"/>
  <c r="W725" i="5"/>
  <c r="W724" i="5"/>
  <c r="W723" i="5"/>
  <c r="H723" i="5" s="1"/>
  <c r="W722" i="5"/>
  <c r="H722" i="5" s="1"/>
  <c r="W721" i="5"/>
  <c r="W720" i="5"/>
  <c r="W719" i="5"/>
  <c r="H719" i="5" s="1"/>
  <c r="W718" i="5"/>
  <c r="H718" i="5" s="1"/>
  <c r="W717" i="5"/>
  <c r="H717" i="5" s="1"/>
  <c r="W716" i="5"/>
  <c r="W715" i="5"/>
  <c r="W714" i="5"/>
  <c r="H714" i="5" s="1"/>
  <c r="W713" i="5"/>
  <c r="H713" i="5" s="1"/>
  <c r="W712" i="5"/>
  <c r="H712" i="5" s="1"/>
  <c r="W711" i="5"/>
  <c r="W710" i="5"/>
  <c r="H710" i="5" s="1"/>
  <c r="W709" i="5"/>
  <c r="H709" i="5" s="1"/>
  <c r="W708" i="5"/>
  <c r="H708" i="5" s="1"/>
  <c r="W707" i="5"/>
  <c r="H707" i="5" s="1"/>
  <c r="W706" i="5"/>
  <c r="H706" i="5" s="1"/>
  <c r="W705" i="5"/>
  <c r="H705" i="5" s="1"/>
  <c r="W704" i="5"/>
  <c r="W703" i="5"/>
  <c r="H703" i="5" s="1"/>
  <c r="W702" i="5"/>
  <c r="H702" i="5" s="1"/>
  <c r="W701" i="5"/>
  <c r="H701" i="5" s="1"/>
  <c r="W700" i="5"/>
  <c r="H700" i="5" s="1"/>
  <c r="W699" i="5"/>
  <c r="H699" i="5" s="1"/>
  <c r="W698" i="5"/>
  <c r="H698" i="5" s="1"/>
  <c r="W697" i="5"/>
  <c r="H697" i="5" s="1"/>
  <c r="W696" i="5"/>
  <c r="H696" i="5" s="1"/>
  <c r="W695" i="5"/>
  <c r="H695" i="5" s="1"/>
  <c r="W694" i="5"/>
  <c r="H694" i="5" s="1"/>
  <c r="W693" i="5"/>
  <c r="H693" i="5" s="1"/>
  <c r="W692" i="5"/>
  <c r="H692" i="5" s="1"/>
  <c r="W691" i="5"/>
  <c r="H691" i="5" s="1"/>
  <c r="W690" i="5"/>
  <c r="H690" i="5" s="1"/>
  <c r="W689" i="5"/>
  <c r="H689" i="5" s="1"/>
  <c r="W688" i="5"/>
  <c r="H688" i="5" s="1"/>
  <c r="W687" i="5"/>
  <c r="H687" i="5" s="1"/>
  <c r="W686" i="5"/>
  <c r="W685" i="5"/>
  <c r="W684" i="5"/>
  <c r="W683" i="5"/>
  <c r="W682" i="5"/>
  <c r="H682" i="5" s="1"/>
  <c r="W681" i="5"/>
  <c r="H681" i="5" s="1"/>
  <c r="W680" i="5"/>
  <c r="H680" i="5" s="1"/>
  <c r="W679" i="5"/>
  <c r="W678" i="5"/>
  <c r="H678" i="5" s="1"/>
  <c r="W677" i="5"/>
  <c r="H677" i="5" s="1"/>
  <c r="W676" i="5"/>
  <c r="H676" i="5" s="1"/>
  <c r="W675" i="5"/>
  <c r="H675" i="5" s="1"/>
  <c r="W674" i="5"/>
  <c r="H674" i="5" s="1"/>
  <c r="W673" i="5"/>
  <c r="W672" i="5"/>
  <c r="W671" i="5"/>
  <c r="W670" i="5"/>
  <c r="W669" i="5"/>
  <c r="H669" i="5" s="1"/>
  <c r="W668" i="5"/>
  <c r="H668" i="5" s="1"/>
  <c r="W667" i="5"/>
  <c r="H667" i="5" s="1"/>
  <c r="W666" i="5"/>
  <c r="H666" i="5" s="1"/>
  <c r="W665" i="5"/>
  <c r="H665" i="5" s="1"/>
  <c r="W664" i="5"/>
  <c r="H664" i="5" s="1"/>
  <c r="W663" i="5"/>
  <c r="H663" i="5" s="1"/>
  <c r="W662" i="5"/>
  <c r="H662" i="5" s="1"/>
  <c r="W661" i="5"/>
  <c r="H661" i="5" s="1"/>
  <c r="W660" i="5"/>
  <c r="H660" i="5" s="1"/>
  <c r="W659" i="5"/>
  <c r="H659" i="5" s="1"/>
  <c r="W658" i="5"/>
  <c r="H658" i="5" s="1"/>
  <c r="W657" i="5"/>
  <c r="H657" i="5" s="1"/>
  <c r="W656" i="5"/>
  <c r="H656" i="5" s="1"/>
  <c r="W655" i="5"/>
  <c r="H655" i="5" s="1"/>
  <c r="W654" i="5"/>
  <c r="H654" i="5" s="1"/>
  <c r="W653" i="5"/>
  <c r="H653" i="5" s="1"/>
  <c r="W652" i="5"/>
  <c r="H652" i="5" s="1"/>
  <c r="W651" i="5"/>
  <c r="H651" i="5" s="1"/>
  <c r="W650" i="5"/>
  <c r="H650" i="5" s="1"/>
  <c r="W649" i="5"/>
  <c r="H649" i="5" s="1"/>
  <c r="W648" i="5"/>
  <c r="H648" i="5" s="1"/>
  <c r="W647" i="5"/>
  <c r="H647" i="5" s="1"/>
  <c r="W646" i="5"/>
  <c r="H646" i="5" s="1"/>
  <c r="W645" i="5"/>
  <c r="H645" i="5" s="1"/>
  <c r="W644" i="5"/>
  <c r="H644" i="5" s="1"/>
  <c r="W643" i="5"/>
  <c r="H643" i="5" s="1"/>
  <c r="W642" i="5"/>
  <c r="H642" i="5" s="1"/>
  <c r="W641" i="5"/>
  <c r="H641" i="5" s="1"/>
  <c r="W640" i="5"/>
  <c r="H640" i="5" s="1"/>
  <c r="W639" i="5"/>
  <c r="H639" i="5" s="1"/>
  <c r="W638" i="5"/>
  <c r="H638" i="5" s="1"/>
  <c r="W637" i="5"/>
  <c r="H637" i="5" s="1"/>
  <c r="W636" i="5"/>
  <c r="H636" i="5" s="1"/>
  <c r="W635" i="5"/>
  <c r="H635" i="5" s="1"/>
  <c r="W634" i="5"/>
  <c r="H634" i="5" s="1"/>
  <c r="W633" i="5"/>
  <c r="H633" i="5" s="1"/>
  <c r="W632" i="5"/>
  <c r="H632" i="5" s="1"/>
  <c r="W631" i="5"/>
  <c r="H631" i="5" s="1"/>
  <c r="W630" i="5"/>
  <c r="H630" i="5" s="1"/>
  <c r="W629" i="5"/>
  <c r="H629" i="5" s="1"/>
  <c r="W628" i="5"/>
  <c r="H628" i="5" s="1"/>
  <c r="W627" i="5"/>
  <c r="H627" i="5" s="1"/>
  <c r="W626" i="5"/>
  <c r="H626" i="5" s="1"/>
  <c r="W625" i="5"/>
  <c r="H625" i="5" s="1"/>
  <c r="W624" i="5"/>
  <c r="H624" i="5" s="1"/>
  <c r="W623" i="5"/>
  <c r="H623" i="5" s="1"/>
  <c r="W622" i="5"/>
  <c r="H622" i="5" s="1"/>
  <c r="W621" i="5"/>
  <c r="H621" i="5" s="1"/>
  <c r="W620" i="5"/>
  <c r="H620" i="5" s="1"/>
  <c r="W619" i="5"/>
  <c r="H619" i="5" s="1"/>
  <c r="W618" i="5"/>
  <c r="H618" i="5" s="1"/>
  <c r="W617" i="5"/>
  <c r="H617" i="5" s="1"/>
  <c r="W616" i="5"/>
  <c r="W615" i="5"/>
  <c r="H615" i="5" s="1"/>
  <c r="W614" i="5"/>
  <c r="W613" i="5"/>
  <c r="W612" i="5"/>
  <c r="W611" i="5"/>
  <c r="W610" i="5"/>
  <c r="H610" i="5" s="1"/>
  <c r="W609" i="5"/>
  <c r="W608" i="5"/>
  <c r="H608" i="5" s="1"/>
  <c r="W607" i="5"/>
  <c r="W606" i="5"/>
  <c r="W605" i="5"/>
  <c r="H605" i="5" s="1"/>
  <c r="W604" i="5"/>
  <c r="W603" i="5"/>
  <c r="W602" i="5"/>
  <c r="W601" i="5"/>
  <c r="W600" i="5"/>
  <c r="W599" i="5"/>
  <c r="H599" i="5" s="1"/>
  <c r="W598" i="5"/>
  <c r="H598" i="5" s="1"/>
  <c r="W597" i="5"/>
  <c r="W596" i="5"/>
  <c r="W595" i="5"/>
  <c r="W594" i="5"/>
  <c r="W593" i="5"/>
  <c r="H593" i="5" s="1"/>
  <c r="W592" i="5"/>
  <c r="H592" i="5" s="1"/>
  <c r="W591" i="5"/>
  <c r="W590" i="5"/>
  <c r="W589" i="5"/>
  <c r="W588" i="5"/>
  <c r="W587" i="5"/>
  <c r="H587" i="5" s="1"/>
  <c r="W586" i="5"/>
  <c r="W585" i="5"/>
  <c r="W584" i="5"/>
  <c r="W583" i="5"/>
  <c r="W582" i="5"/>
  <c r="W581" i="5"/>
  <c r="H581" i="5" s="1"/>
  <c r="W580" i="5"/>
  <c r="H580" i="5" s="1"/>
  <c r="W579" i="5"/>
  <c r="H579" i="5" s="1"/>
  <c r="W578" i="5"/>
  <c r="H578" i="5" s="1"/>
  <c r="W577" i="5"/>
  <c r="H577" i="5" s="1"/>
  <c r="W576" i="5"/>
  <c r="H576" i="5" s="1"/>
  <c r="W575" i="5"/>
  <c r="H575" i="5" s="1"/>
  <c r="W574" i="5"/>
  <c r="H574" i="5" s="1"/>
  <c r="W573" i="5"/>
  <c r="W572" i="5"/>
  <c r="W571" i="5"/>
  <c r="W570" i="5"/>
  <c r="W569" i="5"/>
  <c r="W568" i="5"/>
  <c r="W567" i="5"/>
  <c r="W566" i="5"/>
  <c r="H566" i="5" s="1"/>
  <c r="W565" i="5"/>
  <c r="H565" i="5" s="1"/>
  <c r="W564" i="5"/>
  <c r="H564" i="5" s="1"/>
  <c r="W563" i="5"/>
  <c r="H563" i="5" s="1"/>
  <c r="W562" i="5"/>
  <c r="W561" i="5"/>
  <c r="W560" i="5"/>
  <c r="W559" i="5"/>
  <c r="W558" i="5"/>
  <c r="W557" i="5"/>
  <c r="W556" i="5"/>
  <c r="W555" i="5"/>
  <c r="H555" i="5" s="1"/>
  <c r="W554" i="5"/>
  <c r="H554" i="5" s="1"/>
  <c r="W553" i="5"/>
  <c r="H553" i="5" s="1"/>
  <c r="W552" i="5"/>
  <c r="H552" i="5" s="1"/>
  <c r="W551" i="5"/>
  <c r="W550" i="5"/>
  <c r="W549" i="5"/>
  <c r="H549" i="5" s="1"/>
  <c r="W548" i="5"/>
  <c r="H548" i="5" s="1"/>
  <c r="W547" i="5"/>
  <c r="H547" i="5" s="1"/>
  <c r="W546" i="5"/>
  <c r="H546" i="5" s="1"/>
  <c r="W545" i="5"/>
  <c r="H545" i="5" s="1"/>
  <c r="W544" i="5"/>
  <c r="H544" i="5" s="1"/>
  <c r="W543" i="5"/>
  <c r="H543" i="5" s="1"/>
  <c r="J326" i="5"/>
  <c r="J325" i="5"/>
  <c r="J324" i="5"/>
  <c r="J323" i="5"/>
  <c r="J322" i="5"/>
  <c r="J321" i="5"/>
  <c r="J320" i="5"/>
  <c r="J319" i="5"/>
  <c r="J318" i="5"/>
  <c r="J317" i="5"/>
  <c r="J316" i="5"/>
  <c r="J315" i="5"/>
  <c r="J314" i="5"/>
  <c r="J313" i="5"/>
  <c r="J312" i="5"/>
  <c r="J311" i="5"/>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H740" i="5" l="1"/>
  <c r="H900" i="5"/>
  <c r="H588" i="5"/>
  <c r="H704" i="5"/>
  <c r="H896" i="5"/>
  <c r="H568" i="5"/>
  <c r="H734" i="5"/>
  <c r="H616" i="5"/>
  <c r="H800" i="5"/>
  <c r="H582" i="5"/>
  <c r="H736" i="5"/>
  <c r="H600" i="5"/>
  <c r="H550" i="5"/>
  <c r="H868" i="5"/>
  <c r="H614" i="5"/>
  <c r="H798" i="5"/>
  <c r="H837" i="5"/>
  <c r="H557" i="5"/>
  <c r="H589" i="5"/>
  <c r="H853" i="5"/>
  <c r="H901" i="5"/>
  <c r="H597" i="5"/>
  <c r="H741" i="5"/>
  <c r="H804" i="5"/>
  <c r="H862" i="5"/>
  <c r="H917" i="5"/>
  <c r="H613" i="5"/>
  <c r="H789" i="5"/>
  <c r="H573" i="5"/>
  <c r="H604" i="5"/>
  <c r="H830" i="5"/>
  <c r="H885" i="5"/>
  <c r="H805" i="5"/>
  <c r="H766" i="5"/>
  <c r="H821" i="5"/>
  <c r="H869" i="5"/>
  <c r="H670" i="5"/>
  <c r="H725" i="5"/>
  <c r="H832" i="5"/>
  <c r="H894" i="5"/>
  <c r="H570" i="5"/>
  <c r="H594" i="5"/>
  <c r="H572" i="5"/>
  <c r="H551" i="5"/>
  <c r="H559" i="5"/>
  <c r="H567" i="5"/>
  <c r="H583" i="5"/>
  <c r="H591" i="5"/>
  <c r="H607" i="5"/>
  <c r="H671" i="5"/>
  <c r="H679" i="5"/>
  <c r="H711" i="5"/>
  <c r="H727" i="5"/>
  <c r="H751" i="5"/>
  <c r="H759" i="5"/>
  <c r="H767" i="5"/>
  <c r="H783" i="5"/>
  <c r="H791" i="5"/>
  <c r="H799" i="5"/>
  <c r="H807" i="5"/>
  <c r="H815" i="5"/>
  <c r="H823" i="5"/>
  <c r="H831" i="5"/>
  <c r="H839" i="5"/>
  <c r="H847" i="5"/>
  <c r="H855" i="5"/>
  <c r="H863" i="5"/>
  <c r="H871" i="5"/>
  <c r="H879" i="5"/>
  <c r="H887" i="5"/>
  <c r="H895" i="5"/>
  <c r="H903" i="5"/>
  <c r="H911" i="5"/>
  <c r="H919" i="5"/>
  <c r="H556" i="5"/>
  <c r="H864" i="5"/>
  <c r="H560" i="5"/>
  <c r="H720" i="5"/>
  <c r="H728" i="5"/>
  <c r="H752" i="5"/>
  <c r="H760" i="5"/>
  <c r="H784" i="5"/>
  <c r="H816" i="5"/>
  <c r="H840" i="5"/>
  <c r="H848" i="5"/>
  <c r="H856" i="5"/>
  <c r="H872" i="5"/>
  <c r="H880" i="5"/>
  <c r="H888" i="5"/>
  <c r="H904" i="5"/>
  <c r="H912" i="5"/>
  <c r="H920" i="5"/>
  <c r="H584" i="5"/>
  <c r="H768" i="5"/>
  <c r="H562" i="5"/>
  <c r="H586" i="5"/>
  <c r="H561" i="5"/>
  <c r="H569" i="5"/>
  <c r="H585" i="5"/>
  <c r="H601" i="5"/>
  <c r="H609" i="5"/>
  <c r="H673" i="5"/>
  <c r="H721" i="5"/>
  <c r="H753" i="5"/>
  <c r="H761" i="5"/>
  <c r="H769" i="5"/>
  <c r="H785" i="5"/>
  <c r="H801" i="5"/>
  <c r="H817" i="5"/>
  <c r="H833" i="5"/>
  <c r="H849" i="5"/>
  <c r="H865" i="5"/>
  <c r="H881" i="5"/>
  <c r="H897" i="5"/>
  <c r="H913" i="5"/>
  <c r="H921" i="5"/>
  <c r="H672" i="5"/>
  <c r="H602" i="5"/>
  <c r="H754" i="5"/>
  <c r="H770" i="5"/>
  <c r="H571" i="5"/>
  <c r="H595" i="5"/>
  <c r="H603" i="5"/>
  <c r="H611" i="5"/>
  <c r="H683" i="5"/>
  <c r="H715" i="5"/>
  <c r="H739" i="5"/>
  <c r="H763" i="5"/>
  <c r="H771" i="5"/>
  <c r="H779" i="5"/>
  <c r="H558" i="5"/>
  <c r="H590" i="5"/>
  <c r="H606" i="5"/>
  <c r="H686" i="5"/>
  <c r="H750" i="5"/>
  <c r="H782" i="5"/>
  <c r="H814" i="5"/>
  <c r="H846" i="5"/>
  <c r="H878" i="5"/>
  <c r="H910" i="5"/>
  <c r="H684" i="5"/>
  <c r="H780" i="5"/>
  <c r="H796" i="5"/>
  <c r="H812" i="5"/>
  <c r="H828" i="5"/>
  <c r="H685" i="5"/>
  <c r="H797" i="5"/>
  <c r="H813" i="5"/>
  <c r="H829" i="5"/>
  <c r="H845" i="5"/>
  <c r="H861" i="5"/>
  <c r="H877" i="5"/>
  <c r="H893" i="5"/>
  <c r="H596" i="5"/>
  <c r="H612" i="5"/>
  <c r="H724" i="5"/>
  <c r="H788" i="5"/>
  <c r="H820" i="5"/>
  <c r="H852" i="5"/>
  <c r="H884" i="5"/>
  <c r="H916" i="5"/>
  <c r="H716" i="5"/>
  <c r="H732" i="5"/>
  <c r="H726" i="5"/>
  <c r="H742" i="5"/>
  <c r="H790" i="5"/>
  <c r="H806" i="5"/>
  <c r="H822" i="5"/>
  <c r="H838" i="5"/>
  <c r="H854" i="5"/>
  <c r="H870" i="5"/>
  <c r="H886" i="5"/>
  <c r="H902" i="5"/>
  <c r="H918" i="5"/>
  <c r="D22" i="5"/>
  <c r="W542" i="5"/>
  <c r="H542" i="5" s="1"/>
  <c r="W541" i="5"/>
  <c r="W540" i="5"/>
  <c r="W539" i="5"/>
  <c r="W538" i="5"/>
  <c r="W537" i="5"/>
  <c r="W536" i="5"/>
  <c r="W535" i="5"/>
  <c r="W534" i="5"/>
  <c r="W533" i="5"/>
  <c r="W532" i="5"/>
  <c r="W531" i="5"/>
  <c r="W530" i="5"/>
  <c r="W529" i="5"/>
  <c r="W528" i="5"/>
  <c r="W527" i="5"/>
  <c r="W526" i="5"/>
  <c r="W525" i="5"/>
  <c r="W524" i="5"/>
  <c r="W523" i="5"/>
  <c r="W522" i="5"/>
  <c r="W521" i="5"/>
  <c r="H521" i="5" s="1"/>
  <c r="W520" i="5"/>
  <c r="H520" i="5" s="1"/>
  <c r="W519" i="5"/>
  <c r="W518" i="5"/>
  <c r="W517" i="5"/>
  <c r="H517" i="5" s="1"/>
  <c r="W516" i="5"/>
  <c r="H516" i="5" s="1"/>
  <c r="W515" i="5"/>
  <c r="H515" i="5" s="1"/>
  <c r="W514" i="5"/>
  <c r="H514" i="5" s="1"/>
  <c r="W513" i="5"/>
  <c r="H513" i="5" s="1"/>
  <c r="W512" i="5"/>
  <c r="H512" i="5" s="1"/>
  <c r="W511" i="5"/>
  <c r="H511" i="5" s="1"/>
  <c r="W510" i="5"/>
  <c r="H510" i="5" s="1"/>
  <c r="W509" i="5"/>
  <c r="H509" i="5" s="1"/>
  <c r="W508" i="5"/>
  <c r="H508" i="5" s="1"/>
  <c r="W507" i="5"/>
  <c r="H507" i="5" s="1"/>
  <c r="W506" i="5"/>
  <c r="H506" i="5" s="1"/>
  <c r="W505" i="5"/>
  <c r="H505" i="5" s="1"/>
  <c r="W504" i="5"/>
  <c r="H504" i="5" s="1"/>
  <c r="W503" i="5"/>
  <c r="H503" i="5" s="1"/>
  <c r="W502" i="5"/>
  <c r="H502" i="5" s="1"/>
  <c r="W501" i="5"/>
  <c r="H501" i="5" s="1"/>
  <c r="W500" i="5"/>
  <c r="H500" i="5" s="1"/>
  <c r="W499" i="5"/>
  <c r="H499" i="5" s="1"/>
  <c r="W498" i="5"/>
  <c r="H498" i="5" s="1"/>
  <c r="W497" i="5"/>
  <c r="H497" i="5" s="1"/>
  <c r="W496" i="5"/>
  <c r="H496" i="5" s="1"/>
  <c r="W495" i="5"/>
  <c r="W494" i="5"/>
  <c r="W493" i="5"/>
  <c r="W492" i="5"/>
  <c r="W491" i="5"/>
  <c r="W490" i="5"/>
  <c r="W489" i="5"/>
  <c r="H489" i="5" s="1"/>
  <c r="W488" i="5"/>
  <c r="H488" i="5" s="1"/>
  <c r="W487" i="5"/>
  <c r="H487" i="5" s="1"/>
  <c r="W486" i="5"/>
  <c r="H486" i="5" s="1"/>
  <c r="W485" i="5"/>
  <c r="H485" i="5" s="1"/>
  <c r="W484" i="5"/>
  <c r="W483" i="5"/>
  <c r="W482" i="5"/>
  <c r="H482" i="5" s="1"/>
  <c r="W481" i="5"/>
  <c r="W480" i="5"/>
  <c r="W479" i="5"/>
  <c r="W478" i="5"/>
  <c r="H478" i="5" s="1"/>
  <c r="W477" i="5"/>
  <c r="H477" i="5" s="1"/>
  <c r="W476" i="5"/>
  <c r="W475" i="5"/>
  <c r="H475" i="5" s="1"/>
  <c r="W474" i="5"/>
  <c r="H474" i="5" s="1"/>
  <c r="W473" i="5"/>
  <c r="H473" i="5" s="1"/>
  <c r="W472" i="5"/>
  <c r="H472" i="5" s="1"/>
  <c r="W471" i="5"/>
  <c r="H471" i="5" s="1"/>
  <c r="W470" i="5"/>
  <c r="W469" i="5"/>
  <c r="H469" i="5" s="1"/>
  <c r="W468" i="5"/>
  <c r="H468" i="5" s="1"/>
  <c r="W467" i="5"/>
  <c r="H467" i="5" s="1"/>
  <c r="W466" i="5"/>
  <c r="H466" i="5" s="1"/>
  <c r="W465" i="5"/>
  <c r="W464" i="5"/>
  <c r="W463" i="5"/>
  <c r="H463" i="5" s="1"/>
  <c r="W462" i="5"/>
  <c r="W461" i="5"/>
  <c r="H461" i="5" s="1"/>
  <c r="W460" i="5"/>
  <c r="W459" i="5"/>
  <c r="W458" i="5"/>
  <c r="W457" i="5"/>
  <c r="W456" i="5"/>
  <c r="W455" i="5"/>
  <c r="W454" i="5"/>
  <c r="W453" i="5"/>
  <c r="H453" i="5" s="1"/>
  <c r="W452" i="5"/>
  <c r="W451" i="5"/>
  <c r="W450" i="5"/>
  <c r="W449" i="5"/>
  <c r="W448" i="5"/>
  <c r="H448" i="5" s="1"/>
  <c r="W447" i="5"/>
  <c r="H447" i="5" s="1"/>
  <c r="W446" i="5"/>
  <c r="W445" i="5"/>
  <c r="W444" i="5"/>
  <c r="W443" i="5"/>
  <c r="H443" i="5" s="1"/>
  <c r="W442" i="5"/>
  <c r="H442" i="5" s="1"/>
  <c r="W441" i="5"/>
  <c r="H441" i="5" s="1"/>
  <c r="W440" i="5"/>
  <c r="H440" i="5" s="1"/>
  <c r="W439" i="5"/>
  <c r="H439" i="5" s="1"/>
  <c r="W438" i="5"/>
  <c r="H438" i="5" s="1"/>
  <c r="W437" i="5"/>
  <c r="H437" i="5" s="1"/>
  <c r="W436" i="5"/>
  <c r="H436" i="5" s="1"/>
  <c r="W435" i="5"/>
  <c r="H435" i="5" s="1"/>
  <c r="W434" i="5"/>
  <c r="H434" i="5" s="1"/>
  <c r="W433" i="5"/>
  <c r="H433" i="5" s="1"/>
  <c r="W432" i="5"/>
  <c r="H432" i="5" s="1"/>
  <c r="W431" i="5"/>
  <c r="H431" i="5" s="1"/>
  <c r="W430" i="5"/>
  <c r="H430" i="5" s="1"/>
  <c r="W429" i="5"/>
  <c r="H429" i="5" s="1"/>
  <c r="W428" i="5"/>
  <c r="H428" i="5" s="1"/>
  <c r="W427" i="5"/>
  <c r="H427" i="5" s="1"/>
  <c r="W426" i="5"/>
  <c r="H426" i="5" s="1"/>
  <c r="W425" i="5"/>
  <c r="W424" i="5"/>
  <c r="W423" i="5"/>
  <c r="W422" i="5"/>
  <c r="W421" i="5"/>
  <c r="W420" i="5"/>
  <c r="W419" i="5"/>
  <c r="W418" i="5"/>
  <c r="W417" i="5"/>
  <c r="H417" i="5" s="1"/>
  <c r="W416" i="5"/>
  <c r="W415" i="5"/>
  <c r="H415" i="5" s="1"/>
  <c r="W414" i="5"/>
  <c r="H414" i="5" s="1"/>
  <c r="W413" i="5"/>
  <c r="H413" i="5" s="1"/>
  <c r="W412" i="5"/>
  <c r="W411" i="5"/>
  <c r="W410" i="5"/>
  <c r="W409" i="5"/>
  <c r="W408" i="5"/>
  <c r="W407" i="5"/>
  <c r="W406" i="5"/>
  <c r="W405" i="5"/>
  <c r="W404" i="5"/>
  <c r="W403" i="5"/>
  <c r="W402" i="5"/>
  <c r="W401" i="5"/>
  <c r="W400" i="5"/>
  <c r="W399" i="5"/>
  <c r="W398" i="5"/>
  <c r="W397" i="5"/>
  <c r="W396" i="5"/>
  <c r="W395" i="5"/>
  <c r="W394" i="5"/>
  <c r="W393" i="5"/>
  <c r="W392" i="5"/>
  <c r="W391" i="5"/>
  <c r="W390" i="5"/>
  <c r="W389" i="5"/>
  <c r="W388" i="5"/>
  <c r="W387" i="5"/>
  <c r="W386" i="5"/>
  <c r="W385" i="5"/>
  <c r="W384" i="5"/>
  <c r="W383" i="5"/>
  <c r="W382" i="5"/>
  <c r="W381" i="5"/>
  <c r="W380" i="5"/>
  <c r="W379" i="5"/>
  <c r="W378" i="5"/>
  <c r="W377" i="5"/>
  <c r="W376" i="5"/>
  <c r="W375" i="5"/>
  <c r="W374" i="5"/>
  <c r="W373" i="5"/>
  <c r="W372" i="5"/>
  <c r="W371" i="5"/>
  <c r="W370" i="5"/>
  <c r="W369" i="5"/>
  <c r="W368" i="5"/>
  <c r="W367" i="5"/>
  <c r="W366" i="5"/>
  <c r="W365" i="5"/>
  <c r="W364" i="5"/>
  <c r="W363" i="5"/>
  <c r="W362" i="5"/>
  <c r="W361" i="5"/>
  <c r="W360" i="5"/>
  <c r="W359" i="5"/>
  <c r="W358" i="5"/>
  <c r="W357" i="5"/>
  <c r="W356" i="5"/>
  <c r="W355" i="5"/>
  <c r="W354" i="5"/>
  <c r="W353" i="5"/>
  <c r="W352" i="5"/>
  <c r="W351" i="5"/>
  <c r="W350" i="5"/>
  <c r="W349" i="5"/>
  <c r="W348" i="5"/>
  <c r="W347" i="5"/>
  <c r="W346" i="5"/>
  <c r="W345" i="5"/>
  <c r="W344" i="5"/>
  <c r="W343" i="5"/>
  <c r="W342" i="5"/>
  <c r="W341" i="5"/>
  <c r="W340" i="5"/>
  <c r="W339" i="5"/>
  <c r="W338" i="5"/>
  <c r="W337" i="5"/>
  <c r="W336" i="5"/>
  <c r="W335" i="5"/>
  <c r="W334" i="5"/>
  <c r="W333" i="5"/>
  <c r="W332" i="5"/>
  <c r="W331" i="5"/>
  <c r="W330" i="5"/>
  <c r="W329" i="5"/>
  <c r="W328" i="5"/>
  <c r="W327" i="5"/>
  <c r="W326" i="5"/>
  <c r="W325" i="5"/>
  <c r="W324" i="5"/>
  <c r="W323" i="5"/>
  <c r="W322" i="5"/>
  <c r="W321" i="5"/>
  <c r="W320" i="5"/>
  <c r="W319" i="5"/>
  <c r="W318" i="5"/>
  <c r="W317" i="5"/>
  <c r="W316" i="5"/>
  <c r="W315" i="5"/>
  <c r="W314" i="5"/>
  <c r="W313" i="5"/>
  <c r="W312" i="5"/>
  <c r="W311" i="5"/>
  <c r="W310" i="5"/>
  <c r="W309" i="5"/>
  <c r="W308" i="5"/>
  <c r="W307" i="5"/>
  <c r="W306" i="5"/>
  <c r="W305" i="5"/>
  <c r="W304" i="5"/>
  <c r="W303" i="5"/>
  <c r="W302" i="5"/>
  <c r="W301" i="5"/>
  <c r="W300" i="5"/>
  <c r="W299" i="5"/>
  <c r="W298" i="5"/>
  <c r="W297" i="5"/>
  <c r="W296" i="5"/>
  <c r="W295" i="5"/>
  <c r="W294" i="5"/>
  <c r="W293" i="5"/>
  <c r="W292" i="5"/>
  <c r="W291" i="5"/>
  <c r="W290" i="5"/>
  <c r="W289" i="5"/>
  <c r="W288" i="5"/>
  <c r="W287" i="5"/>
  <c r="W286" i="5"/>
  <c r="W285" i="5"/>
  <c r="W284" i="5"/>
  <c r="W283" i="5"/>
  <c r="W282" i="5"/>
  <c r="H282" i="5" s="1"/>
  <c r="W281" i="5"/>
  <c r="H281" i="5" s="1"/>
  <c r="W280" i="5"/>
  <c r="H280" i="5" s="1"/>
  <c r="W279" i="5"/>
  <c r="H279" i="5" s="1"/>
  <c r="W278" i="5"/>
  <c r="H278" i="5" s="1"/>
  <c r="W277" i="5"/>
  <c r="H277" i="5" s="1"/>
  <c r="W276" i="5"/>
  <c r="H276" i="5" s="1"/>
  <c r="W275" i="5"/>
  <c r="H275" i="5" s="1"/>
  <c r="W274" i="5"/>
  <c r="H274" i="5" s="1"/>
  <c r="W273" i="5"/>
  <c r="H273" i="5" s="1"/>
  <c r="W272" i="5"/>
  <c r="H272" i="5" s="1"/>
  <c r="W271" i="5"/>
  <c r="H271" i="5" s="1"/>
  <c r="W270" i="5"/>
  <c r="H270" i="5" s="1"/>
  <c r="W269" i="5"/>
  <c r="H269" i="5" s="1"/>
  <c r="W268" i="5"/>
  <c r="H268" i="5" s="1"/>
  <c r="W267" i="5"/>
  <c r="H267" i="5" s="1"/>
  <c r="W266" i="5"/>
  <c r="H266" i="5" s="1"/>
  <c r="W265" i="5"/>
  <c r="H265" i="5" s="1"/>
  <c r="W264" i="5"/>
  <c r="H264" i="5" s="1"/>
  <c r="W263" i="5"/>
  <c r="H263" i="5" s="1"/>
  <c r="W262" i="5"/>
  <c r="W261" i="5"/>
  <c r="H533" i="5" l="1"/>
  <c r="H262" i="5"/>
  <c r="H422" i="5"/>
  <c r="H454" i="5"/>
  <c r="H423" i="5"/>
  <c r="H455" i="5"/>
  <c r="H479" i="5"/>
  <c r="H495" i="5"/>
  <c r="H519" i="5"/>
  <c r="H527" i="5"/>
  <c r="H535" i="5"/>
  <c r="H416" i="5"/>
  <c r="H424" i="5"/>
  <c r="H456" i="5"/>
  <c r="H464" i="5"/>
  <c r="H480" i="5"/>
  <c r="H528" i="5"/>
  <c r="H536" i="5"/>
  <c r="H261" i="5"/>
  <c r="H421" i="5"/>
  <c r="H446" i="5"/>
  <c r="H462" i="5"/>
  <c r="H470" i="5"/>
  <c r="H494" i="5"/>
  <c r="H518" i="5"/>
  <c r="H526" i="5"/>
  <c r="H418" i="5"/>
  <c r="H450" i="5"/>
  <c r="H458" i="5"/>
  <c r="H490" i="5"/>
  <c r="H522" i="5"/>
  <c r="H530" i="5"/>
  <c r="H538" i="5"/>
  <c r="H419" i="5"/>
  <c r="H451" i="5"/>
  <c r="H459" i="5"/>
  <c r="H483" i="5"/>
  <c r="H491" i="5"/>
  <c r="H523" i="5"/>
  <c r="H531" i="5"/>
  <c r="H539" i="5"/>
  <c r="H445" i="5"/>
  <c r="H493" i="5"/>
  <c r="H525" i="5"/>
  <c r="H541" i="5"/>
  <c r="H534" i="5"/>
  <c r="H425" i="5"/>
  <c r="H449" i="5"/>
  <c r="H457" i="5"/>
  <c r="H465" i="5"/>
  <c r="H481" i="5"/>
  <c r="H529" i="5"/>
  <c r="H537" i="5"/>
  <c r="H420" i="5"/>
  <c r="H444" i="5"/>
  <c r="H452" i="5"/>
  <c r="H460" i="5"/>
  <c r="H476" i="5"/>
  <c r="H484" i="5"/>
  <c r="H492" i="5"/>
  <c r="H524" i="5"/>
  <c r="H532" i="5"/>
  <c r="H540" i="5"/>
  <c r="W260" i="5"/>
  <c r="W259" i="5"/>
  <c r="W258" i="5"/>
  <c r="W257" i="5"/>
  <c r="W256" i="5"/>
  <c r="W255" i="5"/>
  <c r="W254" i="5"/>
  <c r="W253" i="5"/>
  <c r="W252" i="5"/>
  <c r="W251" i="5"/>
  <c r="W250" i="5"/>
  <c r="W249" i="5"/>
  <c r="W248" i="5"/>
  <c r="W247" i="5"/>
  <c r="W246" i="5"/>
  <c r="W245" i="5"/>
  <c r="W244" i="5"/>
  <c r="W243" i="5"/>
  <c r="W242" i="5"/>
  <c r="W241" i="5"/>
  <c r="W240" i="5"/>
  <c r="W239" i="5"/>
  <c r="W238" i="5"/>
  <c r="W237" i="5"/>
  <c r="W236" i="5"/>
  <c r="W235" i="5"/>
  <c r="W234" i="5"/>
  <c r="W233" i="5"/>
  <c r="W232" i="5"/>
  <c r="W231" i="5"/>
  <c r="W230" i="5"/>
  <c r="W229" i="5"/>
  <c r="W228" i="5"/>
  <c r="W227" i="5"/>
  <c r="W226" i="5"/>
  <c r="W225" i="5"/>
  <c r="W224" i="5"/>
  <c r="W223" i="5"/>
  <c r="W222" i="5"/>
  <c r="W221" i="5"/>
  <c r="W220" i="5"/>
  <c r="W219" i="5"/>
  <c r="W218" i="5"/>
  <c r="W217" i="5"/>
  <c r="W216" i="5"/>
  <c r="W215" i="5"/>
  <c r="W214" i="5"/>
  <c r="W213" i="5"/>
  <c r="W212" i="5"/>
  <c r="W211" i="5"/>
  <c r="W210" i="5"/>
  <c r="W209" i="5"/>
  <c r="W208" i="5"/>
  <c r="W207" i="5"/>
  <c r="W206" i="5"/>
  <c r="W205" i="5"/>
  <c r="W204" i="5"/>
  <c r="W203" i="5"/>
  <c r="W202" i="5"/>
  <c r="W201" i="5"/>
  <c r="W200" i="5"/>
  <c r="W199" i="5"/>
  <c r="W198" i="5"/>
  <c r="W197" i="5"/>
  <c r="W196" i="5"/>
  <c r="W195" i="5"/>
  <c r="W194" i="5"/>
  <c r="W193" i="5"/>
  <c r="W192" i="5"/>
  <c r="W191" i="5"/>
  <c r="W190" i="5"/>
  <c r="W189" i="5"/>
  <c r="W188" i="5"/>
  <c r="W187" i="5"/>
  <c r="W186" i="5"/>
  <c r="W185" i="5"/>
  <c r="W184" i="5"/>
  <c r="W183" i="5"/>
  <c r="W182" i="5"/>
  <c r="W181" i="5"/>
  <c r="W180" i="5"/>
  <c r="W179" i="5"/>
  <c r="W178" i="5"/>
  <c r="W177" i="5"/>
  <c r="W176" i="5"/>
  <c r="W175" i="5"/>
  <c r="W174" i="5"/>
  <c r="W173" i="5"/>
  <c r="W172" i="5"/>
  <c r="W171" i="5"/>
  <c r="W170" i="5"/>
  <c r="W169" i="5"/>
  <c r="W168" i="5"/>
  <c r="W167" i="5"/>
  <c r="W166" i="5"/>
  <c r="W165" i="5"/>
  <c r="W164" i="5"/>
  <c r="W163" i="5"/>
  <c r="W162" i="5"/>
  <c r="W161" i="5"/>
  <c r="W160" i="5"/>
  <c r="W159" i="5"/>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H257" i="5" l="1"/>
  <c r="H256" i="5"/>
  <c r="H255" i="5"/>
  <c r="H249" i="5"/>
  <c r="H248" i="5"/>
  <c r="H247" i="5"/>
  <c r="H245" i="5"/>
  <c r="H244" i="5"/>
  <c r="H243" i="5"/>
  <c r="H241" i="5"/>
  <c r="H240" i="5"/>
  <c r="H239" i="5"/>
  <c r="H238" i="5"/>
  <c r="H237" i="5"/>
  <c r="H236" i="5"/>
  <c r="H235" i="5"/>
  <c r="H234" i="5"/>
  <c r="H233" i="5"/>
  <c r="H230" i="5"/>
  <c r="H227" i="5"/>
  <c r="H226" i="5"/>
  <c r="H225" i="5"/>
  <c r="H224" i="5"/>
  <c r="H223" i="5"/>
  <c r="H222" i="5"/>
  <c r="H221" i="5"/>
  <c r="H220" i="5"/>
  <c r="H218" i="5"/>
  <c r="H217" i="5"/>
  <c r="H214" i="5"/>
  <c r="H211" i="5"/>
  <c r="H210" i="5"/>
  <c r="H208" i="5"/>
  <c r="H207" i="5"/>
  <c r="H205" i="5"/>
  <c r="H204" i="5"/>
  <c r="H203" i="5"/>
  <c r="H201" i="5"/>
  <c r="H200" i="5"/>
  <c r="H199" i="5"/>
  <c r="H198" i="5"/>
  <c r="H197" i="5"/>
  <c r="H196" i="5"/>
  <c r="H195" i="5"/>
  <c r="H194" i="5"/>
  <c r="H193" i="5"/>
  <c r="H192" i="5"/>
  <c r="H191" i="5"/>
  <c r="H190" i="5"/>
  <c r="H189" i="5"/>
  <c r="H188" i="5"/>
  <c r="H187" i="5"/>
  <c r="H185" i="5"/>
  <c r="H184" i="5"/>
  <c r="H183" i="5"/>
  <c r="H182" i="5"/>
  <c r="H181" i="5"/>
  <c r="H177" i="5"/>
  <c r="H175" i="5"/>
  <c r="H174" i="5"/>
  <c r="H173" i="5"/>
  <c r="H172" i="5"/>
  <c r="H170" i="5"/>
  <c r="H167" i="5"/>
  <c r="H166" i="5"/>
  <c r="H165" i="5"/>
  <c r="H163" i="5"/>
  <c r="H162" i="5"/>
  <c r="H161" i="5"/>
  <c r="H160" i="5"/>
  <c r="H156" i="5"/>
  <c r="H155" i="5"/>
  <c r="H154" i="5"/>
  <c r="H153" i="5"/>
  <c r="H152" i="5"/>
  <c r="H150" i="5"/>
  <c r="H149" i="5"/>
  <c r="H148" i="5"/>
  <c r="H146" i="5"/>
  <c r="H145" i="5"/>
  <c r="H144" i="5"/>
  <c r="H143" i="5"/>
  <c r="H142" i="5"/>
  <c r="H139" i="5"/>
  <c r="H137" i="5"/>
  <c r="H136" i="5"/>
  <c r="H135" i="5"/>
  <c r="H134" i="5"/>
  <c r="H132" i="5"/>
  <c r="H131" i="5"/>
  <c r="H129" i="5"/>
  <c r="H127" i="5"/>
  <c r="H126" i="5"/>
  <c r="H125" i="5"/>
  <c r="H124" i="5"/>
  <c r="H123" i="5"/>
  <c r="H122" i="5"/>
  <c r="H121" i="5"/>
  <c r="H120" i="5"/>
  <c r="H119" i="5"/>
  <c r="H118" i="5"/>
  <c r="H117" i="5"/>
  <c r="H116" i="5"/>
  <c r="H115" i="5"/>
  <c r="H113" i="5"/>
  <c r="H109" i="5"/>
  <c r="H103" i="5"/>
  <c r="H102" i="5"/>
  <c r="H96" i="5"/>
  <c r="H94" i="5"/>
  <c r="H88" i="5"/>
  <c r="H87" i="5"/>
  <c r="H86" i="5"/>
  <c r="H85" i="5"/>
  <c r="H83" i="5"/>
  <c r="H81" i="5"/>
  <c r="H79" i="5"/>
  <c r="H78" i="5"/>
  <c r="H77" i="5"/>
  <c r="H73" i="5"/>
  <c r="H70" i="5"/>
  <c r="H63" i="5"/>
  <c r="H61" i="5"/>
  <c r="H60" i="5"/>
  <c r="H59" i="5"/>
  <c r="H57" i="5"/>
  <c r="H56" i="5"/>
  <c r="H53" i="5"/>
  <c r="H51" i="5"/>
  <c r="H50" i="5"/>
  <c r="H49" i="5"/>
  <c r="H47" i="5"/>
  <c r="H45" i="5"/>
  <c r="H44" i="5"/>
  <c r="H43" i="5"/>
  <c r="H42" i="5"/>
  <c r="H41" i="5"/>
  <c r="H36" i="5"/>
  <c r="H33" i="5"/>
  <c r="H31" i="5"/>
  <c r="H30" i="5"/>
  <c r="H29" i="5"/>
  <c r="H111" i="5"/>
  <c r="H108" i="5"/>
  <c r="H107" i="5"/>
  <c r="H106" i="5"/>
  <c r="H105" i="5"/>
  <c r="H104" i="5"/>
  <c r="H99" i="5"/>
  <c r="H98" i="5"/>
  <c r="H97" i="5"/>
  <c r="H91" i="5"/>
  <c r="H90" i="5"/>
  <c r="H89" i="5"/>
  <c r="H76" i="5"/>
  <c r="H75" i="5"/>
  <c r="H72" i="5"/>
  <c r="H69" i="5"/>
  <c r="H64" i="5"/>
  <c r="H48" i="5"/>
  <c r="H46" i="5"/>
  <c r="H40" i="5"/>
  <c r="H37" i="5"/>
  <c r="H35" i="5"/>
  <c r="H80" i="5"/>
  <c r="H71" i="5"/>
  <c r="H68" i="5"/>
  <c r="H39" i="5"/>
  <c r="H32" i="5"/>
  <c r="H82" i="5"/>
  <c r="H93" i="5"/>
  <c r="H34" i="5" l="1"/>
  <c r="H54" i="5"/>
  <c r="H58" i="5"/>
  <c r="H67" i="5"/>
  <c r="H74" i="5"/>
  <c r="H92" i="5"/>
  <c r="H100" i="5"/>
  <c r="H101" i="5"/>
  <c r="H110" i="5"/>
  <c r="H38" i="5"/>
  <c r="H52" i="5"/>
  <c r="H55" i="5"/>
  <c r="H62" i="5"/>
  <c r="H65" i="5"/>
  <c r="H66" i="5"/>
  <c r="H84" i="5"/>
  <c r="H95" i="5"/>
  <c r="H112" i="5"/>
  <c r="H114" i="5"/>
  <c r="H128" i="5"/>
  <c r="H130" i="5"/>
  <c r="H133" i="5"/>
  <c r="H138" i="5"/>
  <c r="H140" i="5"/>
  <c r="H141" i="5"/>
  <c r="H147" i="5"/>
  <c r="H151" i="5"/>
  <c r="H157" i="5"/>
  <c r="H158" i="5"/>
  <c r="H159" i="5"/>
  <c r="H164" i="5"/>
  <c r="H168" i="5"/>
  <c r="H169" i="5"/>
  <c r="H171" i="5"/>
  <c r="H176" i="5"/>
  <c r="H178" i="5"/>
  <c r="H179" i="5"/>
  <c r="H180" i="5"/>
  <c r="H186" i="5"/>
  <c r="H202" i="5"/>
  <c r="H206" i="5"/>
  <c r="H209" i="5"/>
  <c r="H212" i="5"/>
  <c r="H213" i="5"/>
  <c r="H215" i="5"/>
  <c r="H216" i="5"/>
  <c r="H219" i="5"/>
  <c r="H228" i="5"/>
  <c r="H229" i="5"/>
  <c r="H231" i="5"/>
  <c r="H232" i="5"/>
  <c r="H242" i="5"/>
  <c r="H246" i="5"/>
  <c r="H250" i="5"/>
  <c r="H251" i="5"/>
  <c r="H252" i="5"/>
  <c r="H253" i="5"/>
  <c r="H254" i="5"/>
  <c r="H258" i="5"/>
  <c r="H259" i="5"/>
  <c r="H260" i="5"/>
  <c r="H385" i="5" l="1"/>
  <c r="H381" i="5"/>
  <c r="H380" i="5"/>
  <c r="H379" i="5"/>
  <c r="H378" i="5"/>
  <c r="H376" i="5"/>
  <c r="H389" i="5"/>
  <c r="H387" i="5"/>
  <c r="H386" i="5"/>
  <c r="H372" i="5"/>
  <c r="H384" i="5"/>
  <c r="H370" i="5"/>
  <c r="H382" i="5"/>
  <c r="H410" i="5"/>
  <c r="H409" i="5"/>
  <c r="H408" i="5"/>
  <c r="H407" i="5"/>
  <c r="H406" i="5"/>
  <c r="H405" i="5"/>
  <c r="H391" i="5"/>
  <c r="H404" i="5"/>
  <c r="H403" i="5"/>
  <c r="H402" i="5"/>
  <c r="H399" i="5"/>
  <c r="H398" i="5"/>
  <c r="H397" i="5"/>
  <c r="H412" i="5"/>
  <c r="H411" i="5"/>
  <c r="H365" i="5"/>
  <c r="H383" i="5"/>
  <c r="H371" i="5"/>
  <c r="H364" i="5"/>
  <c r="H377" i="5"/>
  <c r="H393" i="5"/>
  <c r="H368" i="5"/>
  <c r="H363" i="5"/>
  <c r="H388" i="5"/>
  <c r="H394" i="5"/>
  <c r="H366" i="5"/>
  <c r="H369" i="5"/>
  <c r="H392" i="5"/>
  <c r="H396" i="5"/>
  <c r="H395" i="5"/>
  <c r="H374" i="5"/>
  <c r="H367" i="5"/>
  <c r="H400" i="5"/>
  <c r="H390" i="5"/>
  <c r="H373" i="5"/>
  <c r="H401" i="5"/>
  <c r="H375" i="5"/>
  <c r="H334" i="5" l="1"/>
  <c r="H339" i="5"/>
  <c r="H338" i="5"/>
  <c r="H337" i="5"/>
  <c r="H336" i="5"/>
  <c r="H335" i="5"/>
  <c r="H333" i="5"/>
  <c r="H332" i="5"/>
  <c r="H362" i="5"/>
  <c r="H361" i="5"/>
  <c r="H330" i="5"/>
  <c r="H327" i="5"/>
  <c r="H326" i="5"/>
  <c r="H325" i="5"/>
  <c r="H324" i="5"/>
  <c r="H323" i="5"/>
  <c r="H322" i="5"/>
  <c r="H321" i="5"/>
  <c r="H320" i="5"/>
  <c r="H319" i="5"/>
  <c r="H318" i="5"/>
  <c r="H317" i="5"/>
  <c r="H316" i="5"/>
  <c r="H331" i="5"/>
  <c r="H329" i="5"/>
  <c r="H328" i="5"/>
  <c r="H310" i="5"/>
  <c r="H315" i="5"/>
  <c r="H314" i="5"/>
  <c r="H313" i="5"/>
  <c r="H312" i="5"/>
  <c r="H309" i="5"/>
  <c r="H308" i="5"/>
  <c r="H307" i="5"/>
  <c r="H311" i="5"/>
  <c r="H306" i="5"/>
  <c r="H305" i="5"/>
  <c r="H304" i="5"/>
  <c r="H303" i="5"/>
  <c r="H302" i="5"/>
  <c r="H301" i="5"/>
  <c r="H297" i="5"/>
  <c r="H299" i="5"/>
  <c r="H298" i="5"/>
  <c r="H292" i="5"/>
  <c r="H293" i="5"/>
  <c r="H296" i="5"/>
  <c r="H295" i="5"/>
  <c r="H294" i="5"/>
  <c r="H300" i="5"/>
  <c r="H290" i="5"/>
  <c r="H288" i="5"/>
  <c r="H287" i="5"/>
  <c r="H291" i="5"/>
  <c r="H289" i="5"/>
  <c r="H286" i="5"/>
  <c r="H285" i="5"/>
  <c r="H284" i="5"/>
  <c r="H359" i="5"/>
  <c r="H360" i="5"/>
  <c r="H357" i="5"/>
  <c r="H358" i="5"/>
  <c r="H356" i="5"/>
  <c r="H355" i="5"/>
  <c r="H351" i="5"/>
  <c r="H354" i="5"/>
  <c r="H353" i="5"/>
  <c r="H352" i="5"/>
  <c r="H350" i="5"/>
  <c r="H283" i="5"/>
  <c r="H341" i="5"/>
  <c r="H349" i="5"/>
  <c r="H346" i="5"/>
  <c r="H345" i="5"/>
  <c r="H344" i="5"/>
  <c r="H348" i="5"/>
  <c r="H347" i="5"/>
  <c r="H340" i="5"/>
  <c r="H343" i="5"/>
  <c r="H342" i="5"/>
  <c r="W28" i="5" l="1"/>
  <c r="H28" i="5" l="1"/>
</calcChain>
</file>

<file path=xl/sharedStrings.xml><?xml version="1.0" encoding="utf-8"?>
<sst xmlns="http://schemas.openxmlformats.org/spreadsheetml/2006/main" count="7315" uniqueCount="2369">
  <si>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</si>
  <si>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</si>
  <si>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</si>
  <si>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</si>
  <si>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</si>
  <si>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</si>
  <si>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</si>
  <si>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</si>
  <si>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</si>
  <si>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</si>
  <si>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</si>
  <si>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</si>
  <si>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</si>
  <si>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</si>
  <si>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</si>
  <si>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</si>
  <si>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</si>
  <si>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</si>
  <si>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</si>
  <si>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</si>
  <si>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</si>
  <si>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</si>
  <si>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</si>
  <si>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</si>
  <si>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</si>
  <si>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</si>
  <si>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</si>
  <si>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</si>
  <si>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</si>
  <si>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</si>
  <si>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</si>
  <si>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</si>
  <si>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</si>
  <si>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</si>
  <si>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</si>
  <si>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</si>
  <si>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</si>
  <si>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</si>
  <si>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</si>
  <si>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</si>
  <si>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</si>
  <si>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</si>
  <si>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</si>
  <si>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</si>
  <si>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</si>
  <si>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</si>
  <si>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</si>
  <si>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</si>
  <si>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</si>
  <si>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</si>
  <si>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</si>
  <si>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</si>
  <si>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</si>
  <si>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</si>
  <si>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</si>
  <si>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</si>
  <si>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</si>
  <si>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</si>
  <si>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</si>
  <si>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</si>
  <si>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</si>
  <si>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</si>
  <si>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</si>
  <si>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</si>
  <si>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</si>
  <si>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</si>
  <si>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</si>
  <si>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</si>
  <si>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</si>
  <si>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</si>
  <si>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</si>
  <si>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</si>
  <si>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</si>
  <si>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</si>
  <si>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</si>
  <si>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</si>
  <si>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</si>
  <si>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</si>
  <si>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</si>
  <si>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</si>
  <si>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</si>
  <si>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</si>
  <si>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</si>
  <si>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</si>
  <si>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</si>
  <si>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</si>
  <si>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</si>
  <si>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</si>
  <si>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</si>
  <si>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</si>
  <si>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</si>
  <si>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</si>
  <si>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</si>
  <si>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</si>
  <si>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</si>
  <si>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</si>
  <si>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</si>
  <si>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</si>
  <si>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</si>
  <si>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</si>
  <si>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</si>
  <si>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</si>
  <si>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</si>
  <si>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</si>
  <si>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</si>
  <si>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07</t>
  </si>
  <si>
    <t>CERRO NAVIA</t>
  </si>
  <si>
    <t>03</t>
  </si>
  <si>
    <t>ALTO DEL CARMEN</t>
  </si>
  <si>
    <t>06</t>
  </si>
  <si>
    <t>SAGRADA FAMILIA</t>
  </si>
  <si>
    <t>09</t>
  </si>
  <si>
    <t>COCHRANE</t>
  </si>
  <si>
    <t>01</t>
  </si>
  <si>
    <t>PICA</t>
  </si>
  <si>
    <t>LIMACHE</t>
  </si>
  <si>
    <t>LONQUIMAY</t>
  </si>
  <si>
    <t>08</t>
  </si>
  <si>
    <t>SANTA JUANA</t>
  </si>
  <si>
    <t>LOS ÁLAMOS</t>
  </si>
  <si>
    <t>YUMBEL</t>
  </si>
  <si>
    <t>RENCA</t>
  </si>
  <si>
    <t>CURACO DE VÉLEZ</t>
  </si>
  <si>
    <t>QUINCHAO</t>
  </si>
  <si>
    <t>ALTO HOSPICIO</t>
  </si>
  <si>
    <t>02</t>
  </si>
  <si>
    <t>16</t>
  </si>
  <si>
    <t>MULCHÉN</t>
  </si>
  <si>
    <t>FREIRINA</t>
  </si>
  <si>
    <t>QUILPUÉ</t>
  </si>
  <si>
    <t>CURICÓ</t>
  </si>
  <si>
    <t>PUERTO VARAS</t>
  </si>
  <si>
    <t>HUASCO</t>
  </si>
  <si>
    <t>TEODORO SCHMIDT</t>
  </si>
  <si>
    <t>MARIQUINA</t>
  </si>
  <si>
    <t>COPIAPÓ</t>
  </si>
  <si>
    <t>CHAÑARAL</t>
  </si>
  <si>
    <t>PUCHUNCAVÍ</t>
  </si>
  <si>
    <t>QUINTERO</t>
  </si>
  <si>
    <t>SAN CLEMENTE</t>
  </si>
  <si>
    <t>CHANCO</t>
  </si>
  <si>
    <t>PARRAL</t>
  </si>
  <si>
    <t>CONTULMO</t>
  </si>
  <si>
    <t>CABRERO</t>
  </si>
  <si>
    <t>QUILLECO</t>
  </si>
  <si>
    <t>CHOLCHOL</t>
  </si>
  <si>
    <t>LOS SAUCES</t>
  </si>
  <si>
    <t>PUERTO OCTAY</t>
  </si>
  <si>
    <t>ARAUCO</t>
  </si>
  <si>
    <t>SAN PEDRO DE ATACAMA</t>
  </si>
  <si>
    <t>ISLA DE PASCUA</t>
  </si>
  <si>
    <t>CURANILAHUE</t>
  </si>
  <si>
    <t>LOS MUERMOS</t>
  </si>
  <si>
    <t>CISNES</t>
  </si>
  <si>
    <t>ALGARROBO</t>
  </si>
  <si>
    <t>AYSEN</t>
  </si>
  <si>
    <t>HABILITACIÓN DE ASISTENCIA TÉCNICA PARA GENERACIÓN DE PROYECTOS VARIOS ALTO DEL CARMEN</t>
  </si>
  <si>
    <t>CONTRATACION DE PROFESIONALES PARA GENERACION Y CONTRAPARTE TECNICA DE PROYECTOS PARA LA COMUNA DE PICA</t>
  </si>
  <si>
    <t>“RESTITUCIÓN DE SERVICIOS BÁSICOS AGUA POTABLE, ALCANTARILLADO Y ELECTRICIDAD POR EMERGENCIA SECTOR LOS MAITENES, COMUNA DE LIMACHE”.</t>
  </si>
  <si>
    <t>ASISTENCIA TECNICA SANEAMIENTO SANITARIO LOTE A, COMUNA DE LOS ALAMOS</t>
  </si>
  <si>
    <t>ASISTENCIA TECNICA SANEAMIENTO SANITARIO SECTOR BUREO MAMULEO Y M. IZAURIETA, MULCHEN</t>
  </si>
  <si>
    <t>ELABORACION Y APOYO EN DESARROLLO DE PROYECTOS DE LA COMUNA DE FREIRINA</t>
  </si>
  <si>
    <t>ASISTENCIA TECNICA PARA PREPARACION DE PROYECTOS EN COMUNA DE HUASCO</t>
  </si>
  <si>
    <t>ESTUDIO AMPLIACION RED DE ALCANTARILLADO Y PLANTA DE TRATAMIENTO DE AGUAS SERVIDAS, HUALPIN.</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</si>
  <si>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</si>
  <si>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</si>
  <si>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</si>
  <si>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</si>
  <si>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</si>
  <si>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</si>
  <si>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TECNICA PROYECTOS PMB, COMUNA DE CABRERO</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</si>
  <si>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</si>
  <si>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</si>
  <si>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</si>
  <si>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</si>
  <si>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</si>
  <si>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</si>
  <si>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</si>
  <si>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</si>
  <si>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</si>
  <si>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</si>
  <si>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</si>
  <si>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</si>
  <si>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</si>
  <si>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</si>
  <si>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</si>
  <si>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</si>
  <si>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16204180708-C</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</si>
  <si>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</si>
  <si>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</si>
  <si>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</si>
  <si>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</si>
  <si>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</si>
  <si>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</si>
  <si>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</si>
  <si>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</si>
  <si>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</si>
  <si>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</si>
  <si>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</si>
  <si>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</si>
  <si>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</si>
  <si>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</si>
  <si>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</si>
  <si>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</si>
  <si>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</si>
  <si>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</si>
  <si>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</si>
  <si>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</si>
  <si>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</si>
  <si>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</si>
  <si>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</si>
  <si>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</si>
  <si>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</si>
  <si>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</si>
  <si>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</si>
  <si>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</si>
  <si>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</si>
  <si>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</si>
  <si>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</si>
  <si>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</si>
  <si>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</si>
  <si>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</si>
  <si>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</si>
  <si>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</si>
  <si>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</si>
  <si>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</si>
  <si>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</si>
  <si>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</si>
  <si>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</si>
  <si>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</si>
  <si>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</si>
  <si>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</si>
  <si>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</si>
  <si>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</si>
  <si>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</si>
  <si>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</si>
  <si>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</si>
  <si>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</si>
  <si>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</si>
  <si>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</si>
  <si>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</si>
  <si>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</si>
  <si>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</si>
  <si>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</si>
  <si>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</si>
  <si>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</si>
  <si>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</si>
  <si>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</si>
  <si>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</si>
  <si>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</si>
  <si>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</si>
  <si>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</si>
  <si>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</si>
  <si>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</si>
  <si>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</si>
  <si>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</si>
  <si>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</si>
  <si>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</si>
  <si>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</si>
  <si>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</si>
  <si>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</si>
  <si>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</si>
  <si>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</si>
  <si>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</si>
  <si>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</si>
  <si>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</si>
  <si>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</si>
  <si>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</si>
  <si>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</si>
  <si>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</si>
  <si>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</si>
  <si>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</si>
  <si>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</si>
  <si>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</si>
  <si>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</si>
  <si>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REGIÓN DEL BIOBÍO</t>
  </si>
  <si>
    <t>REGIÓN DE LA ARAUCANÍA</t>
  </si>
  <si>
    <t>ASOCIACIÓN DE MUNICIPALIDADES CON ALCALDE MAPUCHE</t>
  </si>
  <si>
    <t>ASISTENCIA TECNICA PARA REDUCCION DE BRECHAS DE ABASTECIMIENTO DE AGUA POTABLE RURAL EN MUNICIPIOS PERTENECIENTES A AMCAM</t>
  </si>
  <si>
    <t>CRISTIAN EDUARDO CABRERA VILLANUEVA  </t>
  </si>
  <si>
    <t>MIGUEL ANGEL ARELLANO VERA</t>
  </si>
  <si>
    <t>PATRICIO MORA  HENRIQUEZ</t>
  </si>
  <si>
    <t>PATRICIA PAINEMAL BARBOSA</t>
  </si>
  <si>
    <t>REGIÓN DE LOS LAGOS</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</si>
  <si>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</si>
  <si>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</si>
  <si>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</si>
  <si>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</si>
  <si>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</si>
  <si>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</si>
  <si>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</si>
  <si>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</si>
  <si>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</si>
  <si>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</si>
  <si>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</si>
  <si>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</si>
  <si>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</si>
  <si>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</si>
  <si>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</si>
  <si>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</si>
  <si>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</si>
  <si>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</si>
  <si>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</si>
  <si>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</si>
  <si>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</si>
  <si>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</si>
  <si>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</si>
  <si>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</si>
  <si>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</si>
  <si>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</si>
  <si>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</si>
  <si>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</si>
  <si>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</si>
  <si>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</si>
  <si>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</si>
  <si>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</si>
  <si>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</si>
  <si>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</si>
  <si>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</si>
  <si>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</si>
  <si>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</si>
  <si>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</si>
  <si>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</si>
  <si>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</si>
  <si>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</si>
  <si>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</si>
  <si>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</si>
  <si>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</si>
  <si>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</si>
  <si>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</si>
  <si>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</si>
  <si>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</si>
  <si>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</si>
  <si>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</si>
  <si>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</si>
  <si>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</si>
  <si>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</si>
  <si>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</si>
  <si>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</si>
  <si>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</si>
  <si>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</si>
  <si>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</si>
  <si>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</si>
  <si>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</si>
  <si>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</si>
  <si>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</si>
  <si>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</si>
  <si>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</si>
  <si>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</si>
  <si>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</si>
  <si>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</si>
  <si>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</si>
  <si>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</si>
  <si>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</si>
  <si>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</si>
  <si>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</si>
  <si>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</si>
  <si>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</si>
  <si>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</si>
  <si>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</si>
  <si>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</si>
  <si>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</si>
  <si>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</si>
  <si>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</si>
  <si>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</si>
  <si>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</si>
  <si>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</si>
  <si>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</si>
  <si>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</si>
  <si>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</si>
  <si>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</si>
  <si>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</si>
  <si>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</si>
  <si>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</si>
  <si>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</si>
  <si>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</si>
  <si>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</si>
  <si>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</si>
  <si>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</si>
  <si>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</si>
  <si>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</si>
  <si>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</si>
  <si>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</si>
  <si>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</si>
  <si>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</si>
  <si>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</si>
  <si>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</si>
  <si>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</si>
  <si>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</si>
  <si>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</si>
  <si>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</si>
  <si>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</si>
  <si>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</si>
  <si>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</si>
  <si>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</si>
  <si>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</si>
  <si>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</si>
  <si>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</si>
  <si>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</si>
  <si>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</si>
  <si>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</si>
  <si>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</si>
  <si>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</si>
  <si>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</si>
  <si>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</si>
  <si>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</si>
  <si>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</si>
  <si>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</si>
  <si>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</si>
  <si>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</si>
  <si>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</si>
  <si>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</si>
  <si>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</si>
  <si>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</si>
  <si>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ANDACOLLO</t>
  </si>
  <si>
    <t>MONTE PATRIA</t>
  </si>
  <si>
    <t>PANQUEHUE</t>
  </si>
  <si>
    <t>LAJA</t>
  </si>
  <si>
    <t>PINTO</t>
  </si>
  <si>
    <t>CURARREHUE</t>
  </si>
  <si>
    <t>LAUTARO</t>
  </si>
  <si>
    <t>PADRE LAS CASAS</t>
  </si>
  <si>
    <t>PURÉN</t>
  </si>
  <si>
    <t>SANTA BÁRBARA</t>
  </si>
  <si>
    <t>HIJUELAS</t>
  </si>
  <si>
    <t>QUELLÓN</t>
  </si>
  <si>
    <t>LA FLORIDA</t>
  </si>
  <si>
    <t>CURACAVÍ</t>
  </si>
  <si>
    <t>LA SERENA</t>
  </si>
  <si>
    <t>CHONCHI</t>
  </si>
  <si>
    <t>TORTEL</t>
  </si>
  <si>
    <t>LO PRADO</t>
  </si>
  <si>
    <t>FRUTILLAR</t>
  </si>
  <si>
    <t>DALCAHUE</t>
  </si>
  <si>
    <t>PURRANQUE</t>
  </si>
  <si>
    <t>COLINA</t>
  </si>
  <si>
    <t>COLCHANE</t>
  </si>
  <si>
    <t>CORRAL</t>
  </si>
  <si>
    <t>PANGUIPULLI</t>
  </si>
  <si>
    <t>TIERRA AMARILLA</t>
  </si>
  <si>
    <t>PAIHUANO</t>
  </si>
  <si>
    <t>LLAY LLAY</t>
  </si>
  <si>
    <t>LUMACO</t>
  </si>
  <si>
    <t>VILLA ALEMANA</t>
  </si>
  <si>
    <t>LA LIGUA</t>
  </si>
  <si>
    <t>PEDRO AGUIRRE CERDA</t>
  </si>
  <si>
    <t>NOGALES</t>
  </si>
  <si>
    <t>FRESIA</t>
  </si>
  <si>
    <t>HUALAIHUÉ</t>
  </si>
  <si>
    <t>LLANQUIHUE</t>
  </si>
  <si>
    <t>LAGO VERDE</t>
  </si>
  <si>
    <t>CHILE CHICO</t>
  </si>
  <si>
    <t>CONCHALÍ</t>
  </si>
  <si>
    <t>SAN PEDRO</t>
  </si>
  <si>
    <t>LAGO RANCO</t>
  </si>
  <si>
    <t>COQUIMBO</t>
  </si>
  <si>
    <t>LA HIGUERA</t>
  </si>
  <si>
    <t>ILLAPEL</t>
  </si>
  <si>
    <t>CANELA</t>
  </si>
  <si>
    <t>LOS VILOS</t>
  </si>
  <si>
    <t>CUREPTO</t>
  </si>
  <si>
    <t>BULNES</t>
  </si>
  <si>
    <t>ÑIQUÉN</t>
  </si>
  <si>
    <t>PUCÓN</t>
  </si>
  <si>
    <t>VICTORIA</t>
  </si>
  <si>
    <t>LINARES</t>
  </si>
  <si>
    <t>COINCO</t>
  </si>
  <si>
    <t>LONCOCHE</t>
  </si>
  <si>
    <t>SAAVEDRA</t>
  </si>
  <si>
    <t>PROGRAMA SANEAMIENTO Y OTRAS INICIATIVAS LOCALES RURALES, COMUNA DE ALHUÉ</t>
  </si>
  <si>
    <t>SANEAMIENTO SANITARIO EN SECTORES RURALES, COMUNA DE LEBU</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</si>
  <si>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</si>
  <si>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</si>
  <si>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</si>
  <si>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</si>
  <si>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</si>
  <si>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</si>
  <si>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</si>
  <si>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</si>
  <si>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CONTRATACIÓN DE PROFESIONALES PARA GENERACIÓN DE PROYECTOS, CARTERA SANEAMIENTO SANITARIO, MONTE PATRIA</t>
  </si>
  <si>
    <t>ASISTENCIA TÉCNICA EN DESARROLLO DE PROYECTOS DE AGUA POTABLE, ALCANTARILLADO Y ELECTRIFICACIÓN RURAL EN LA COMUNA DE PANQUEHUE</t>
  </si>
  <si>
    <t>ASISTENCIA TÉCNICA DE DISEÑOS DE APR Y SANEAMIENTO SANITARIO LAJA</t>
  </si>
  <si>
    <t>ASISTENCIA TECNICA PARA GENERACIÓN DE PROYECTOS,PMB, COMUNA DE NINHUE</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</si>
  <si>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</si>
  <si>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</si>
  <si>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</si>
  <si>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</si>
  <si>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</si>
  <si>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</si>
  <si>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</si>
  <si>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</si>
  <si>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</si>
  <si>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</si>
  <si>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APOYO LEGAL DIVERSOS SECTORES</t>
  </si>
  <si>
    <t>SECTORES URBANO/RURAL II ETAPA, COMUNA DE CURACAVI</t>
  </si>
  <si>
    <t>ASISTENCIA TECNICA PARA DISPONER DE CARTERA DE PROYECTOS ESTRATÉGICOS COMUNA DE LA SERENA</t>
  </si>
  <si>
    <t>ASISTENCIA TÉCNICA PARA REALIZACION DE PROYECTOS COMUNA PARRAL</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</si>
  <si>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</si>
  <si>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</si>
  <si>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</si>
  <si>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</si>
  <si>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CATASTRO Y FORMULACIÓN DE PROYECTOS DE INFRAESTRUCTURA PÚBLICA DE LA COMUNA DE DALCAHUE</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</si>
  <si>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</si>
  <si>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</si>
  <si>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</si>
  <si>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</si>
  <si>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ASISTENCIA TECNICA PARA LA ELABORACIÓN DE PROYECTOS EN APOYO A LA COMUNIDAD DE TIERRA AMARILLA</t>
  </si>
  <si>
    <t>ASISTENCIA TECNICA PARA ELABORACION PROYECTOS DE SISTEMA DE AGUA POTABLE RURAL PARA SECTORES SEMI-CONCENTRADOS Y DISPERSOS DE PAIHUANO</t>
  </si>
  <si>
    <t>SANEAMIENTO SANITARIO DIVERSOS SECTORES, COMUNA CAÑETE</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</si>
  <si>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</si>
  <si>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</si>
  <si>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</si>
  <si>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</si>
  <si>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</si>
  <si>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</si>
  <si>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</si>
  <si>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</si>
  <si>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</si>
  <si>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ASISTENCIA TÉCNICA PARA SUPERVISIÓN DE PROYECTOS EN ETAPA DE EJECUCIÓN DE OBRAS CIVILES, COMUNA DE MARIQUINA</t>
  </si>
  <si>
    <t>AMPLIACION RED DE DISTRIBUCION APR PANQUEHUE CENTRO DESDE SHELL A PARADERO 12</t>
  </si>
  <si>
    <t>SANEAMIENTO INTEGRAL PARA COLECTORES DE AGUAS LLUVIAS EN DIVERSOS SECTORES DE LA COMUNA DE CERRO NAVIA</t>
  </si>
  <si>
    <t>ASISTENCIA TÉCNICA PARA LA MODERNIZACIÓN DEL MANEJO DE RESIDUOS EN PEDRO AGUIRRE CERDA, CON ENFOQUE MEDIOAMBIENTAL</t>
  </si>
  <si>
    <t>IMPLEMENTACIÓN DE ACCIONES DE GESTIÓN INTEGRAL PARA EL MANEJO DE LOS RESIDUOS SÓLIDOS EN LA REGIÓN DE O'HIGGINS</t>
  </si>
  <si>
    <t>ASISTENCIA TECNICA Y PERFILES DE INVERSION EN EL MARCO DEL PLAN PATAGONIA VERDE COMUNA DE HUALAIHUE</t>
  </si>
  <si>
    <t>ESTUDIO CONSTRUCCIÓN AGUA POTABLE RURAL SECTOR TOTORAL</t>
  </si>
  <si>
    <t>CONTINUIDAD II ASISTENCIA TECNICA SOLUCIONES SANITARIAS COMUNA LAGO VERDE</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</si>
  <si>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</si>
  <si>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</si>
  <si>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</si>
  <si>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</si>
  <si>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</si>
  <si>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</si>
  <si>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</si>
  <si>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</si>
  <si>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ASISTENCIA TÉCNICA PARA ELABORACIÓN DE DISEÑOS DE PROYECTOS DE ESPECIALIDADES</t>
  </si>
  <si>
    <t>ASISTENCIA TÉCNICA RESIDUOS SÓLIDOS, COMUNA DE NOGALES</t>
  </si>
  <si>
    <t>ASISTENCIA TÉCNICA, SOLUCION SANITARIA, PMB EL PROGRESO, COMUNA DE BULNES</t>
  </si>
  <si>
    <t>EQUIPO TÉCNICO DE APOYO PARA PROYECTO “CONSTRUCCIÓN SANEAMIENTO SANITARIO SAN GREGORIO, COMUNA DE ÑIQUÉN</t>
  </si>
  <si>
    <t>ASISTENCIA TÉCNICA PARA ELABORACIÓN DE PROYECTOS DE CONSTRUCCIÓN CASETAS SANITARIAS Y SISTEMAS DE CAPTACIÓN DE AGUA DE LA COMUNA DE GALVARINO</t>
  </si>
  <si>
    <t>"CONSULTORIA: ESTUDIOS GEOFÍSICOS PARA PROYECTO RELLENO SANITARIO MUNICIPAL PUCON"</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</si>
  <si>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</si>
  <si>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</si>
  <si>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</si>
  <si>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</si>
  <si>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</si>
  <si>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</si>
  <si>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</si>
  <si>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</si>
  <si>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</si>
  <si>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</si>
  <si>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</si>
  <si>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</si>
  <si>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</si>
  <si>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</si>
  <si>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</si>
  <si>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</si>
  <si>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</si>
  <si>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</si>
  <si>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</si>
  <si>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</si>
  <si>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</si>
  <si>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15202190402-C</t>
  </si>
  <si>
    <t>15202170703-C</t>
  </si>
  <si>
    <t>13504180701-C</t>
  </si>
  <si>
    <t>7110191001-C</t>
  </si>
  <si>
    <t>6106181002-C</t>
  </si>
  <si>
    <t>14107181001-C</t>
  </si>
  <si>
    <t>11301180501-C</t>
  </si>
  <si>
    <t>3901180401-C</t>
  </si>
  <si>
    <t>6109160704-C</t>
  </si>
  <si>
    <t>14105170705-C</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</si>
  <si>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</si>
  <si>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</si>
  <si>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</si>
  <si>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</si>
  <si>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</si>
  <si>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</si>
  <si>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</si>
  <si>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</si>
  <si>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</si>
  <si>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</si>
  <si>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</si>
  <si>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</si>
  <si>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</si>
  <si>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</si>
  <si>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</si>
  <si>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</si>
  <si>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</si>
  <si>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</si>
  <si>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</si>
  <si>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</si>
  <si>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</si>
  <si>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</si>
  <si>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</si>
  <si>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</si>
  <si>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</si>
  <si>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</si>
  <si>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</si>
  <si>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</si>
  <si>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</si>
  <si>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</si>
  <si>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</si>
  <si>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</si>
  <si>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</si>
  <si>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</si>
  <si>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</si>
  <si>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</si>
  <si>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</si>
  <si>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</si>
  <si>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</si>
  <si>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</si>
  <si>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</si>
  <si>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</si>
  <si>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</si>
  <si>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</si>
  <si>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</si>
  <si>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</si>
  <si>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</si>
  <si>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</si>
  <si>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</si>
  <si>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</si>
  <si>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</si>
  <si>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</si>
  <si>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</si>
  <si>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</si>
  <si>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</si>
  <si>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</si>
  <si>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</si>
  <si>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</si>
  <si>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</si>
  <si>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</si>
  <si>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</si>
  <si>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</si>
  <si>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</si>
  <si>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</si>
  <si>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</si>
  <si>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</si>
  <si>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</si>
  <si>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</si>
  <si>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</si>
  <si>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</si>
  <si>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</si>
  <si>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</si>
  <si>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</si>
  <si>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</si>
  <si>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</si>
  <si>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</si>
  <si>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</si>
  <si>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</si>
  <si>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</si>
  <si>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</si>
  <si>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</si>
  <si>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</si>
  <si>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</si>
  <si>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</si>
  <si>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</si>
  <si>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</si>
  <si>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</si>
  <si>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</si>
  <si>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</si>
  <si>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</si>
  <si>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</si>
  <si>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</si>
  <si>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</si>
  <si>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</si>
  <si>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</si>
  <si>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ELIAS JAVIER MOLLO MEDINA</t>
  </si>
  <si>
    <t>RODRIGO ALEJANDRO MUÑOZ CHANG</t>
  </si>
  <si>
    <t>EVELYN BERNARDA DIAZ MAMANI</t>
  </si>
  <si>
    <t>CLAUDIO CEBALLOS ROJAS</t>
  </si>
  <si>
    <t>JUAN  SANTANDER RIVAS</t>
  </si>
  <si>
    <t>REGIÓN DE COQUIMBO</t>
  </si>
  <si>
    <t>MIGUEL ALFONSO FUENTES LUENGO</t>
  </si>
  <si>
    <t>PAOLA ALEJANDRA ARDILES CORTÉS</t>
  </si>
  <si>
    <t>JOSÉ LUIS  PINO SALINAS</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</si>
  <si>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</si>
  <si>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</si>
  <si>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</si>
  <si>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</si>
  <si>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</si>
  <si>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</si>
  <si>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CARMEN GLORIA DUGUET VOGT</t>
  </si>
  <si>
    <t>JHONATAN MAGDIEL AMAZA  GUZMAN</t>
  </si>
  <si>
    <t>CLAUDIO ANDRÉS GUTIÉRREZ RAMÍREZ</t>
  </si>
  <si>
    <t>TEMISTOCLES ARNALDO LIZAMA AROS</t>
  </si>
  <si>
    <t>Estudio</t>
  </si>
  <si>
    <t>MIGUEL ANGEL LONCON AGUILAR</t>
  </si>
  <si>
    <t>JAIRO CARRILLANCA HARO</t>
  </si>
  <si>
    <t>NICOLAS  MANRIQUEZ MANSILLA</t>
  </si>
  <si>
    <t>CLAUDIA ALEJANDRA  MATAMALA PERALES</t>
  </si>
  <si>
    <t>JUAN RODOLFO  ALARCON ÑANCUPAN</t>
  </si>
  <si>
    <t>HANS ALEJANDRO  ASENCIO TELLEZ</t>
  </si>
  <si>
    <t>REGIÓN DE MAGALLANES Y DE LA ANTÁRTICA CHILENA</t>
  </si>
  <si>
    <t>HIDROLOGIA AUSTRAL SPA</t>
  </si>
  <si>
    <t>REGIÓN DE ÑUBLE</t>
  </si>
  <si>
    <t>10102170901-C</t>
  </si>
  <si>
    <t>10209181001-C</t>
  </si>
  <si>
    <t>13120160705-C</t>
  </si>
  <si>
    <t>1404171006-C</t>
  </si>
  <si>
    <t>2203180701-C</t>
  </si>
  <si>
    <t>3102181001-C</t>
  </si>
  <si>
    <t>3302150704-C</t>
  </si>
  <si>
    <t>4305181008-C</t>
  </si>
  <si>
    <t>6107181001-C</t>
  </si>
  <si>
    <t>6116170701-C</t>
  </si>
  <si>
    <t>7108181011-C</t>
  </si>
  <si>
    <t>7309161006-C</t>
  </si>
  <si>
    <t>8304150707-C</t>
  </si>
  <si>
    <t>8409150706-C</t>
  </si>
  <si>
    <t>8414170708-C</t>
  </si>
  <si>
    <t>8418170702-C</t>
  </si>
  <si>
    <t>9119150715-C</t>
  </si>
  <si>
    <t>9911181002-C</t>
  </si>
  <si>
    <t>10302170705-C</t>
  </si>
  <si>
    <t>13117181004-C</t>
  </si>
  <si>
    <t>14103170706-C</t>
  </si>
  <si>
    <t>3302150707-C</t>
  </si>
  <si>
    <t>5102181003-C</t>
  </si>
  <si>
    <t>8308170705-C</t>
  </si>
  <si>
    <t>8308171003-C</t>
  </si>
  <si>
    <t>8421171005-C</t>
  </si>
  <si>
    <t>9209140704-C</t>
  </si>
  <si>
    <t>9209180715-C</t>
  </si>
  <si>
    <t>13101171004-C</t>
  </si>
  <si>
    <t>13112170703-C</t>
  </si>
  <si>
    <t>3202181003-C</t>
  </si>
  <si>
    <t>4101181004-C</t>
  </si>
  <si>
    <t>7304160709-C</t>
  </si>
  <si>
    <t>8104181006-C</t>
  </si>
  <si>
    <t>9209130706-C</t>
  </si>
  <si>
    <t>9911180601-C</t>
  </si>
  <si>
    <t>OLLAGUE</t>
  </si>
  <si>
    <t>SANTA BARBARA</t>
  </si>
  <si>
    <t>Asociación de Municipalidades Rurales RM - AMUR</t>
  </si>
  <si>
    <t>CURICO</t>
  </si>
  <si>
    <t>PUCHUNCAVI</t>
  </si>
  <si>
    <t>O'HIGGINS</t>
  </si>
  <si>
    <t>QUELLON</t>
  </si>
  <si>
    <t>CURACO DE VELEZ</t>
  </si>
  <si>
    <t>COPIAPO</t>
  </si>
  <si>
    <t>HUALAÑE</t>
  </si>
  <si>
    <t>9112180814-C</t>
  </si>
  <si>
    <t>ADQUISICIÓN DE TERRENO PARA NUEVO CEMENTERIO MUNICIPAL DE PADRE LAS CASAS</t>
  </si>
  <si>
    <t>TOME</t>
  </si>
  <si>
    <t>"ESTUDIO SISMOELÉCTRICO Y CONSTRUCCIÓN POZO PROFUNDO SECTOR EL COIHUE Y COLICO ALTO, COMUNA DE SANTA JUANA"</t>
  </si>
  <si>
    <t>10109180801-C</t>
  </si>
  <si>
    <t>ADQUISICIÓN CEMENTERIO PARQUE LAS ROSAS, PUERTO VARAS</t>
  </si>
  <si>
    <t>LA UNION</t>
  </si>
  <si>
    <t>LLAYLLAY</t>
  </si>
  <si>
    <t>8419180717-C</t>
  </si>
  <si>
    <t>CONSTRUCCIÓN SISTEMA AGUA POTABLE RURAL SECTOR PUYAMAVIDA PONIENTE</t>
  </si>
  <si>
    <t>2203180401-C</t>
  </si>
  <si>
    <t>ESTUDIO HIDROGEOLÓGICO EXPLORACIÓN DE NUEVAS FUENTES DE AGUAS PARA ABASTECIMIENTO PLANTA DE AGUA POTABLE APR SAN PEDRO DE ATACAMA</t>
  </si>
  <si>
    <t>5804181001-C</t>
  </si>
  <si>
    <t>ASISTENCIA TÉCNICA PREPARACIÓN Y EVALUACIÓN DE PROYECTOS SOCIALES EN LA CIUDAD DE VILLA ALEMANA</t>
  </si>
  <si>
    <t>8111170713-C</t>
  </si>
  <si>
    <t>CONSTRUCCIÓN ALUMBRADO PÚBLICO SAN CARLITOS - RANCHO GRANDE</t>
  </si>
  <si>
    <t>7101180701-C</t>
  </si>
  <si>
    <t>ALCANTARILLADO Y AGUA POTABLE VILLORRIO LIRCAY</t>
  </si>
  <si>
    <t>CONSTRUCCION RED DE AGUA POTABLE Y ALCANTARILLADO CALLE SAN JOAQUIN , COMUNA SAN PABLO</t>
  </si>
  <si>
    <t>SAN MIGUEL</t>
  </si>
  <si>
    <t>13130190701-C</t>
  </si>
  <si>
    <t>PROYECTO DE ILUMINACIÓN ORNAMENTAL LED, PLAZA 12 DE OCTUBRE, COMUNA DE SAN MIGUEL</t>
  </si>
  <si>
    <t>SAN JOAQUIN</t>
  </si>
  <si>
    <t>13129181011-C</t>
  </si>
  <si>
    <t>ASISTENCIA TECNICA PARA EL DISEÑO DE PROYECTOS DE INFRAESTRUCTURA COMUNAL</t>
  </si>
  <si>
    <t>SAN FABIAN</t>
  </si>
  <si>
    <t>8417171010-C</t>
  </si>
  <si>
    <t>SOLUCIONES SANITARIAS A SISTEMAS DE AGUA POTABLE RURAL SAN FABIÁN</t>
  </si>
  <si>
    <t>16106191001-C</t>
  </si>
  <si>
    <t>AGUA POTABLE RURAL DIVERSOS SECTORES, COMUNA DE PINTO</t>
  </si>
  <si>
    <t>1405191001-C</t>
  </si>
  <si>
    <t>CONTRATACIÓN DE PROFESIONALES PARA GENERAR CARTERA DE PROYECTOS, COMUNA DE PICA</t>
  </si>
  <si>
    <t>5704180708-C</t>
  </si>
  <si>
    <t>REPOSICIÓN PLANTA ELEVADORA VILLA EL BOSQUE, COMUNA DE PANQUEHUE</t>
  </si>
  <si>
    <t>14105181006-C</t>
  </si>
  <si>
    <t>ASISTENCIA TÉCNICA PARA FORMULACIÓN Y APOYO EN INICIATIVAS DE INVERSIÓN PÚBLICA EN LA COMUNA DE MÁFIL</t>
  </si>
  <si>
    <t>9207180710-C</t>
  </si>
  <si>
    <t>CONSTRUCCION ABASTOS DE AGUA POTABLE, COMUNIDAD INDIGENA RAIÑMAÑ PUNOLEF ANADELA EL PERAL, COMUNA DE LUMACO</t>
  </si>
  <si>
    <t>LOS ALAMOS</t>
  </si>
  <si>
    <t>8206191001-C</t>
  </si>
  <si>
    <t>ASISTENCIA TÉCNICA SANEAMIENTO SANITARIO DIVERSOS CASOS CERRO ALTO, COMUNA DE LOS ÁLAMOS</t>
  </si>
  <si>
    <t>9109180712-C</t>
  </si>
  <si>
    <t>CONSTRUCCIÓN PLANTA ELEVADORA AGUAS LLUVIA COMITÉ RIBERA SUR DE LONCOCHE</t>
  </si>
  <si>
    <t>10107181001-C</t>
  </si>
  <si>
    <t>ASISTENCIA TÉCNICA PARA FORMULACIÓN DE PROYECTOS SANEAMIENTO SANITARIO EN SIETE SECTORES RURALES Y EN UN SECTOR URBANO, LLANQUIHUE</t>
  </si>
  <si>
    <t>8304160708-C</t>
  </si>
  <si>
    <t>PROYECTO DE SOLUCIÓN DE AGUAS LLUVIAS PASAJE LOS NARANJOS CON CALLE LOS TILOS PASAJE LOS CASTAÑOS Y CALLE LOS MAGNOLIOS POBLACIÓN NIVEQUETEN</t>
  </si>
  <si>
    <t>4104181001-C</t>
  </si>
  <si>
    <t>ASISTENCIA TECNICA PARA GENERACIÓN DE PROYECTOS VARIAS LOCALIDADES DE LA COMUNA DE LA HIGUERA –PERIODO 2018</t>
  </si>
  <si>
    <t>FUTRONO</t>
  </si>
  <si>
    <t>14202190401-C</t>
  </si>
  <si>
    <t>ACTUALIZACION DE DISEÑO DE INGENIERIA PARA EL SANEAMIENTO SANITARIO Y APR – LOCALIDAD DE ISLA HUAPI</t>
  </si>
  <si>
    <t>10105180701-C</t>
  </si>
  <si>
    <t>MEJORAMIENTO PLANTA TRATAMIENTO DE AGUAS SERVIDAS PARA LA LOCALIDAD DE CASMA</t>
  </si>
  <si>
    <t>FREIRE</t>
  </si>
  <si>
    <t>9105130401-C</t>
  </si>
  <si>
    <t>ESTUDIO SOCIAL PARA LA CONSTRUCCION DE INFRAESTRUCTURAS SANITARIAS DE RADAL, FREIRE</t>
  </si>
  <si>
    <t>9105190701-C</t>
  </si>
  <si>
    <t>REHABILITACIÓN SANITARIA DE VIVIENDA POR INCENDIO, FEBRERO 2019</t>
  </si>
  <si>
    <t>9106170505-C</t>
  </si>
  <si>
    <t>INSPECCIÓN TÉCNICA ABASTO DE AGUA; COMUNIDAD PEÑEIPIL, CUEL ÑIELOL, Y SUPLEMENTO COLPI SUR COMUNA DE GALVARINO</t>
  </si>
  <si>
    <t>FLORIDA</t>
  </si>
  <si>
    <t>8104190701-C</t>
  </si>
  <si>
    <t>CONSTRUCCION EXTENSIÓN COLECTOR A.S. CALLE E. RIQUELME, COMUNA DE FLORIDA</t>
  </si>
  <si>
    <t>EL BOSQUE</t>
  </si>
  <si>
    <t>13105170705-C</t>
  </si>
  <si>
    <t>ILUMINACIÓN PEATONAL Y ORNAMENTAL LED PARQUE EL ESFUERZO I ETAPA, COMUNA DE EL BOSQUE</t>
  </si>
  <si>
    <t>14102181001-C</t>
  </si>
  <si>
    <t>ASISTENCIA TÉCNICA DE DOS PROFESIONALES PARA PROYECTOS CON FINANCIAMIENTO DE LA SUBDERE EN LA COMUNA DE CORRAL, AÑO 2019</t>
  </si>
  <si>
    <t>CONCHALI</t>
  </si>
  <si>
    <t>13104181003-C</t>
  </si>
  <si>
    <t>ASISTENCIA TÉCNICA DE MODELOS DE GESTIÓN Y ALTERNATIVAS DE MEJORA PARA EL TRATAMIENTO DE RESIDUOS SÓLIDOS DE CONCHALÍ</t>
  </si>
  <si>
    <t>16202181002-C</t>
  </si>
  <si>
    <t>“EQUIPO TÉCNICO DE APOYO PARA PROYECTO “CONSTRUCCIÓN SANEAMIENTO SANITARIO SECTOR BUCHUPUREO, COMUNA DE COBQUECURA 2019-2020”.</t>
  </si>
  <si>
    <t>CASTRO</t>
  </si>
  <si>
    <t>10201180407-C</t>
  </si>
  <si>
    <t>ESTUDIO DE ALTERNATIVAS DE PRETRATAMIENTO, TRATAMIENTO, VALORIZACIÓN Y DISPOSICIÓN DE RESIDUOS SÓLIDOS DOMICILIARIOS PARA COMUNA DE CASTRO.</t>
  </si>
  <si>
    <t>8402181007-C</t>
  </si>
  <si>
    <t>ASISTENCIA TECNICA "DISEÑO SISTEMA DE EVACUACIÓN DE AGUAS LLUVIAS, DIVERSOS SECTORES DE LA COMUNA DE BULNES"</t>
  </si>
  <si>
    <t>ANTUCO</t>
  </si>
  <si>
    <t>8302170701-C</t>
  </si>
  <si>
    <t>REPOSICIÓN LUMINARIAS ALUMBRADO PÚBLICO CON AHORRO DE ENERGÍA (LED), SECTORES RURALES, COMUNA DE ANTUCO</t>
  </si>
  <si>
    <t>10203190701-B</t>
  </si>
  <si>
    <t>AUMENTO DE COBERTURA DE AGUA POTABLE SECTORES DE PINDACO, TARA Y PETANES BAJO</t>
  </si>
  <si>
    <t>10204190701-B</t>
  </si>
  <si>
    <t>MEJORAMIENTO SISTEMA APR SAN JAVIER, HUYAR ALTO Y PALQUI, COMUNA CURACO DE VELEZ</t>
  </si>
  <si>
    <t>16204190701-B</t>
  </si>
  <si>
    <t>CONSTRUCCIÓN POZO PROFUNDO SECTORES RURALES DE NINHUE</t>
  </si>
  <si>
    <t>10304190701-B</t>
  </si>
  <si>
    <t>OBRAS COMPLEMENTARIAS PTAS PILMAIQUEN Y APR EL ENCANTO</t>
  </si>
  <si>
    <t>10307190701-B</t>
  </si>
  <si>
    <t>MEJORAMIENTO Y AMPLIACION DE COBERTURA SISTEMA DE AGUA POTABLE SECTOR RURAL MAILE, COMUNA DE SAN PABLO</t>
  </si>
  <si>
    <t>Asociación de Municipalidades de la Región de O´Higgins</t>
  </si>
  <si>
    <t>6901191001-C</t>
  </si>
  <si>
    <t>ASISTENCIA TÉCNICA PROFESIONALES REGIÓN DE O´HIGGINS</t>
  </si>
  <si>
    <t>CHEPICA</t>
  </si>
  <si>
    <t>6302191001-C</t>
  </si>
  <si>
    <t>ASISTENCIA TÉCNICA GENERACIÓN DE PROYECTOS SANITARIOS DIVERSOS SECTORES, COMUNA DE CHÉPICA</t>
  </si>
  <si>
    <t>CHIMBARONGO</t>
  </si>
  <si>
    <t>6303180707-C</t>
  </si>
  <si>
    <t>REPOSICIÓN DE LUMINARIAS LED EN SECTOR RURAL LA LUCANA, TRES PUENTE, LA MACARENA, EUCALIPTUS, EL SAUCE, SAN JOSÉ DE LO TORO Y COLONIA DE QUINTA</t>
  </si>
  <si>
    <t>6303180708-C</t>
  </si>
  <si>
    <t>REPOSICIÓN DE LUMINARIAS EN SECTOR RURAL DE SAN JUAN DE LA SIERRA Y SANTA VALENTINA</t>
  </si>
  <si>
    <t>6103181001-C</t>
  </si>
  <si>
    <t>ASISTENCIA TÉCNICA PARA LA EJECUCIÓN DE CATASTRO SANITARIO Y GENERACIÓN DE PROYECTOS, PARA LA FORMULACIÓN DE DISEÑOS DE PROYECTOS SANITARIOS</t>
  </si>
  <si>
    <t>LOLOL</t>
  </si>
  <si>
    <t>6304170701-C</t>
  </si>
  <si>
    <t>CONSTRUCCIÓN ALUMBRADO PÚBLICO SECTOR RURAL COMUNA DE LOLOL</t>
  </si>
  <si>
    <t>6304180401-C</t>
  </si>
  <si>
    <t>CATASTRO SANITARIO Y FACTIBILIDAD TÉCNICA PARA ALCANTARILLADO Y PLANTA DE TRATAMIENTO DE AGUAS SERVIDAS SECTOR VILLA MANUEL LARRAIN, COMUNA DE LOLOL</t>
  </si>
  <si>
    <t>6109180401-C</t>
  </si>
  <si>
    <t>MEJORAMIENTO PTAS ESCUELA CORCOLEN, PANQUEHUE, LICEO PORTEZUELO Y LOCALIDADES SANTA EMILIA, EL ROSEDAL, VILLA LOS CRISTALES.</t>
  </si>
  <si>
    <t>MARCHIGUE</t>
  </si>
  <si>
    <t>6204180403-C</t>
  </si>
  <si>
    <t>CONSTRUCCIÓN PREFACTIBILIDAD CASETAS SANITARIAS LOS MAITENES - TRINIDAD -CHEQUEN, MARCHIGUE</t>
  </si>
  <si>
    <t>NAVIDAD</t>
  </si>
  <si>
    <t>6205180701-C</t>
  </si>
  <si>
    <t>REPOSICIÓN DE LUMINARIAS PÚBLICAS EN DIVERSOS SECTORES, COMUNA DE NAVIDAD</t>
  </si>
  <si>
    <t>OLIVAR</t>
  </si>
  <si>
    <t>6111171002-C</t>
  </si>
  <si>
    <t>REVISIÓN Y MODIFICACIÓN DEL CATASTRO DE LA PROPIEDAD DE INMUEBLES DE LOS SECTORES OLIVAR BAJO, GULTRO Y LO CONTY</t>
  </si>
  <si>
    <t>SAN VICENTE DE TAGUA TAGUA</t>
  </si>
  <si>
    <t>6117180403-C</t>
  </si>
  <si>
    <t>ESTUDIO CATASTRO SANITARIO Y FACTIBILIDAD TÉCNICA PARA SISTEMA DE ALCANTARILLADO CON PLANTA DE TRATAMIENTO DE AGUAS SERVIDAS, LOCALIDAD EL TAMBO.</t>
  </si>
  <si>
    <t>6117180406-C</t>
  </si>
  <si>
    <t>ESTUDIO CATASTRO SANITARIO Y FACTIBILIDAD TÉCNICA PARA SISTEMA DE ALCANTARILLADO CON PLANTA DE TRATAMIENTO DE AGUAS SERVIDAS, LOCALIDAD DE IDAHUE</t>
  </si>
  <si>
    <t>PALMILLA</t>
  </si>
  <si>
    <t>6306170902-C</t>
  </si>
  <si>
    <t>SANEAMIENTO DE TÍTULOS CCS LOS OLMOS, SANTA ANA Y TALHUEN</t>
  </si>
  <si>
    <t>PEUMO</t>
  </si>
  <si>
    <t>6112170401-C</t>
  </si>
  <si>
    <t>FACTIBILIDAD TÉCNICA SISTEMA DE ALCANTARILLADO CON PLANTA DE TRATAMIENTO DE AGUAS SERVIDAS, LA ESPERANZA, COMUNA DE PEUMO</t>
  </si>
  <si>
    <t>PICHIDEGUA</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</si>
  <si>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</si>
  <si>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</si>
  <si>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</si>
  <si>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</si>
  <si>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RANCAGUA</t>
  </si>
  <si>
    <t>6101170702-C</t>
  </si>
  <si>
    <t>MEJORAMIENTO LUMÍNICO EN ÁREAS VERDES Y PARQUES, COMUNA DE RANCAGUA</t>
  </si>
  <si>
    <t>6101170704-C</t>
  </si>
  <si>
    <t>RECAMBIO DE LUMINARIAS SECTOR NOR-ORIENTE</t>
  </si>
  <si>
    <t>RENGO</t>
  </si>
  <si>
    <t>6115180901-C</t>
  </si>
  <si>
    <t>SANEAMIENTO DE TÍTULOS DE DOMINIO II ETAPA, COMUNA DE RENGO</t>
  </si>
  <si>
    <t>REQUINOA</t>
  </si>
  <si>
    <t>6116180703-C</t>
  </si>
  <si>
    <t>REEMPLAZO DE LUMINARIAS DE ALUMBRADO PÚBLICO A LED, SECTOR REQUÍNOA CENTRO, LOS LIRIOS Y EL ABRA</t>
  </si>
  <si>
    <t>SAN FERNANDO</t>
  </si>
  <si>
    <t>6301180405-C</t>
  </si>
  <si>
    <t>MANEJO Y TRATAMIENTO RESIDUOS SÓLIDOS DOMICILIARIOS COMUNA SAN FERNANDO</t>
  </si>
  <si>
    <t>6306170804-C</t>
  </si>
  <si>
    <t>ADQUISICIÓN TERRENO PARA PTAS CCS LOS OLMOS, SANTA ANA Y TALHUÉN</t>
  </si>
  <si>
    <t>6301160801-C</t>
  </si>
  <si>
    <t>COMPRA DE TERRENO PEAS PROYECTO CASETAS SANITARIAS PUENTE NEGRO</t>
  </si>
  <si>
    <t>TENO</t>
  </si>
  <si>
    <t>7308190702-C</t>
  </si>
  <si>
    <t>MEJORAMIENTO PLANTAS DE TRATAMIENTO DE AGUAS SERVIDAS EL QUELMEN Y LAS LIRAS</t>
  </si>
  <si>
    <t>TIRÚA</t>
  </si>
  <si>
    <t>MEJORAMIENTO SISTEMA DE ALCANTARILLADO INTEGRAL DE TIRUA URBANO</t>
  </si>
  <si>
    <t>9112180815-C</t>
  </si>
  <si>
    <t>ADQUISICIÓN DE TERRENO PARA COMITÉS DE VIVIENDA AS KIYEN, BICENTENARIO Y NUEVA VIDA</t>
  </si>
  <si>
    <t>2202190701-B</t>
  </si>
  <si>
    <t>NORMALIZACIÓN INTEGRAL DE LOS SERVICIOS BÁSICOS DE LA ESCUELA SAN ANTONIO DE PADUA E-39, COMUNA DE OLLAGUE</t>
  </si>
  <si>
    <t>CALBUCO</t>
  </si>
  <si>
    <t>10102190701-B</t>
  </si>
  <si>
    <t>AMPLIACIÓN VACÍO DE COBERTURA POBLACIÓN BRISAS DEL MAR</t>
  </si>
  <si>
    <t>COCHAMÓ</t>
  </si>
  <si>
    <t>10103190701-B</t>
  </si>
  <si>
    <t>MEJORAMIENTO Y AMPLIACION APR EL BOSQUE</t>
  </si>
  <si>
    <t>5503190701-B</t>
  </si>
  <si>
    <t>CONSTRUCCIÓN RED DE AGUA POTABLE CALLE CHÉPICA, HIJUELAS</t>
  </si>
  <si>
    <t>5401190701-B</t>
  </si>
  <si>
    <t>UD CALLE FERROCARRIL ORIENTE LA CHIMBA</t>
  </si>
  <si>
    <t>8304190702-B</t>
  </si>
  <si>
    <t>CONSTRUCCIÓN Y HABILITACIÓN POZO PROFUNDO SECTOR RURAL PEÑA BLANCA, COMUNA DE LAJA</t>
  </si>
  <si>
    <t>8304190703-B</t>
  </si>
  <si>
    <t>CONSTRUCCIÓN Y HABILITACIÓN POZO PROFUNDO SECTOR RURAL RUCAHUE, COMUNA DE LAJA</t>
  </si>
  <si>
    <t>10106190701-B</t>
  </si>
  <si>
    <t>MEJORAMIENTO Y AMPLIACIÓN DE COBERTURA PTAS CAÑITAS</t>
  </si>
  <si>
    <t>6204190701-B</t>
  </si>
  <si>
    <t>CONSTRUCCIÓN HABILITACIÓN DE POZO APR RINCONADA DE ALCONES, MARCHIGUE</t>
  </si>
  <si>
    <t>MAULLIN</t>
  </si>
  <si>
    <t>10108190701-B</t>
  </si>
  <si>
    <t>MEJORAMIENTO Y AMPLIACIÓN DE COBERTURA SISTEMA AGUA POTABLE SECTOR TEN-TEN MAULLÍN</t>
  </si>
  <si>
    <t>5506190701-B</t>
  </si>
  <si>
    <t>OBRAS DE EXTENSIÓN DE ALCANTARILLADO PARA CALLE CONSULTORIO EL MELÓN, COMUNA DE NOGALES</t>
  </si>
  <si>
    <t>PALENA</t>
  </si>
  <si>
    <t>10404190701-B</t>
  </si>
  <si>
    <t>MEJORAMIENTO Y AMPLIACIÓN DE COBERTURA APR PALENA MEDIO</t>
  </si>
  <si>
    <t>PUERTO MONTT</t>
  </si>
  <si>
    <t>10101190701-B</t>
  </si>
  <si>
    <t>EXTENSION RED DE AGUA POTABLE RURAL PUTENIO - ILQUE PUERTO MONTT</t>
  </si>
  <si>
    <t>PUTAENDO</t>
  </si>
  <si>
    <t>5705190701-B</t>
  </si>
  <si>
    <t>EXTENSIÓN DE RED DE ALCANTARILLADO SECTOR LA GRUTA, COMUNA PUTAENDO</t>
  </si>
  <si>
    <t>QUEMCHI</t>
  </si>
  <si>
    <t>10209190701-B</t>
  </si>
  <si>
    <t>MEJORAMIENTO PARA AUMENTO DE COBERTURA APR LLIUCO Y QUICAVI</t>
  </si>
  <si>
    <t>10210190701-B</t>
  </si>
  <si>
    <t>MEJORAMIENTO Y AUMENTO DE COBERTURA SISTEMA APR SECTOR CAUCHAUQUES, COMUNA DE QUINCHAO</t>
  </si>
  <si>
    <t>RIO NEGRO</t>
  </si>
  <si>
    <t>10305190701-B</t>
  </si>
  <si>
    <t>MEJORAMIENTO Y AMPLIACIÓN DE COBERTURA ALCANTARILLADO SANITARIO CHIFIN BAJO</t>
  </si>
  <si>
    <t>SAN ANTONIO</t>
  </si>
  <si>
    <t>5601190701-B</t>
  </si>
  <si>
    <t>CONSTRUCCIÓN EXTENSIÓN DE RED DE AGUA POTABLE RURAL SECTOR SAN JUAN EL TRANQUE</t>
  </si>
  <si>
    <t>SAN JUAN DE LA COSTA</t>
  </si>
  <si>
    <t>10306190701-B</t>
  </si>
  <si>
    <t>AMPLIACIÓN DE ALCANTARILLADO DOMICILIARIO Y MEJORAMIENTO PLANTA TRATAMIENTO PUAUCHO</t>
  </si>
  <si>
    <t>8203181014-C</t>
  </si>
  <si>
    <t>“DISEÑOS DE SISTEMAS DE ENERGIZACIÓN, ALUMBRADO PÚBLICO Y CALEFACCIÓN EN DIVERSOS SECTORES E INFRAESTRUCTURA PÚBLICA, COMUNA CAÑETE”</t>
  </si>
  <si>
    <t>BUIN</t>
  </si>
  <si>
    <t>13402191001-C</t>
  </si>
  <si>
    <t>ASISTENCIA TÉCNICA PARA PROYECTOS DE ALUMBRADO PÚBLICO VIAL Y PEATONAL, COMUNA DE BUIN</t>
  </si>
  <si>
    <t>13503191002-C</t>
  </si>
  <si>
    <t>ASISTENCIA TÉCNICA, PROYECTO DE SANEAMIENTO SANITARIO, COMUNA DE CURACAVÍ</t>
  </si>
  <si>
    <t>13505191002-C</t>
  </si>
  <si>
    <t>ASISTENCIA TÉCNICA PROYECTOS DE SANEAMIENTO SANITARIO, COMUNA DE SAN PEDRO</t>
  </si>
  <si>
    <t>TIL-TIL</t>
  </si>
  <si>
    <t>13303191001-C</t>
  </si>
  <si>
    <t>ASISTENCIA TÉCNICA PARA ELABORAR PROYECTOS DE SANEAMIENTO SANITARIO EN DISTINTAS LOCALIDADES DE LA COMUNA DE TIL TIL</t>
  </si>
  <si>
    <t>ISLA DE MAIPO</t>
  </si>
  <si>
    <t>13603191001-C</t>
  </si>
  <si>
    <t>ASISTENCIA TÉCNICA PARA LA GENERACIÓN DE PROYECTOS COMUNA DE ISLA DE MAIPO</t>
  </si>
  <si>
    <t>EL MONTE</t>
  </si>
  <si>
    <t>13602191001-C</t>
  </si>
  <si>
    <t>ASISTENCIA TÉCNICA PARA LA ELABORACIÓN DE PROYECTOS DE ALCANTARILLADO Y AGUA POTABLE, COMUNA DE EL MONTE</t>
  </si>
  <si>
    <t>9112190501-C</t>
  </si>
  <si>
    <t>INSPECCIÓN TÉCNICA ABASTOS DE AGUA POTABLE, COMUNA DE PADRE LAS CASAS</t>
  </si>
  <si>
    <t>12101190701-B</t>
  </si>
  <si>
    <t>EXTENSIÓN RED DE AGUAS SERVIDAS CALLE JOSÉ GONZÁLEZ, PUNTA ARENAS</t>
  </si>
  <si>
    <t>10401190701-B</t>
  </si>
  <si>
    <t>MEJORAMIENTO Y AMPLIACION RED DE AGUA ISLA TALCAN</t>
  </si>
  <si>
    <t>13503170711-C</t>
  </si>
  <si>
    <t>PLANTA ELEVADORA (PEAS) CALLEJON LAS RITAS</t>
  </si>
  <si>
    <t>8305190701-B</t>
  </si>
  <si>
    <t>CONSTRUCCIÓN POZO PROFUNDO DE EMERGENCIA SECTOR AGUADAS DE CHUMULCO, MULCHÉN</t>
  </si>
  <si>
    <t>8305190702-B</t>
  </si>
  <si>
    <t>CONSTRUCCION POZO PROFUNDO DE EMERGENCIA SECTOR LAS CACHAÑAS, COMUNA DE MULCHEN</t>
  </si>
  <si>
    <t>RÍO NEGRO</t>
  </si>
  <si>
    <t>10305190703-C</t>
  </si>
  <si>
    <t>CONSTRUCCIÓN DE SISTEMA APR SECTOR EL BOLSÓN, COMUNA DE RÍO NEGRO</t>
  </si>
  <si>
    <t>CONCÓN</t>
  </si>
  <si>
    <t>5103190701-B</t>
  </si>
  <si>
    <t>CONSTRUCCIÓN ALCANTARILLADO VILLA LAS ILUSIONES, COMUNA DE CONCÓN</t>
  </si>
  <si>
    <t>RETIRO</t>
  </si>
  <si>
    <t>7405190701-B</t>
  </si>
  <si>
    <t>CONSTRUCCIÓN ABASTOS DE AGUA POTABLE, COMUNA DE RETIRO.-</t>
  </si>
  <si>
    <t>7305190701-B</t>
  </si>
  <si>
    <t>REPOSICION PLANTA TRATAMIENTO AGUAS SERVIDAS LODOS ACTIVOS, QUICHARCO</t>
  </si>
  <si>
    <t>7203190701-B</t>
  </si>
  <si>
    <t>AMPLIACIÓN REDES DE AGUA POTABLE Y ALACANTARILLADO CERRO LA PALOMA, PELLUHUE</t>
  </si>
  <si>
    <t>CAUQUENES</t>
  </si>
  <si>
    <t>7201190701-B</t>
  </si>
  <si>
    <t>CONSTRUCCIÓN SOLUCIONES AGUA POTABLE, ALCANTARILLADO Y PAVIMENTACION DIVERSOS PASAJES VILLA ESPERANZA CAUQUENES</t>
  </si>
  <si>
    <t>LOS LAGOS</t>
  </si>
  <si>
    <t>14104190701-B</t>
  </si>
  <si>
    <t>REPOSICIÓN RED DE AGUA POTABLE SECTOR PUÑACO, LOS LAGOS.</t>
  </si>
  <si>
    <t>6303190701-C</t>
  </si>
  <si>
    <t>REPOSICION DE LUMINARIAS LED SECTOR CAMINO A CODEGUA Y CAMINO A LAS CANTERAS, COMUNA CHIMBARONGO</t>
  </si>
  <si>
    <t>6306180805-C</t>
  </si>
  <si>
    <t>ADQUISICION TERRENO PARA PTAS CCS VALLE HERMOSO - LA ARBOLEDA</t>
  </si>
  <si>
    <t>LAMPA</t>
  </si>
  <si>
    <t>13302191003-C</t>
  </si>
  <si>
    <t>SANEAMIENTO SANITARIO EN DIVERSOS SECTORES DE LA COMUNA DE LAMPA</t>
  </si>
  <si>
    <t>CALERA DE TANGO</t>
  </si>
  <si>
    <t>13403191001-C</t>
  </si>
  <si>
    <t>MEJORAMIENTO DE SISTEMAS DE ELIMINACIÓN DE AGUAS SERVIDAS VILLORRIO RURAL EL CURATO</t>
  </si>
  <si>
    <t>13502191001-C</t>
  </si>
  <si>
    <t>ASISTENCIA TÉCNICA PARA EL SANEAMIENTO SANITARIO DE ESTABLECIMIENTOS EDUCACIONALES DE ALHUÉ.</t>
  </si>
  <si>
    <t>14107190701-B</t>
  </si>
  <si>
    <t>MEJORAMIENTO PLANTA DE TRATAMIENTO DE AGUAS SERVIDAS DE PICHIRROPULLI, PAILLACO</t>
  </si>
  <si>
    <t>PICHILEMU</t>
  </si>
  <si>
    <t>6201190701-B</t>
  </si>
  <si>
    <t>CONSTRUCCION DE COLECTOR DE ALCANTARILLADO CALLE AGUSTIN ROSS ENTRE VALDES CUEVAS Y DIAZ LIRA</t>
  </si>
  <si>
    <t>EL QUISCO</t>
  </si>
  <si>
    <t>5604190701-B</t>
  </si>
  <si>
    <t>"SANEAMIENTO SANITARIO DE LOS ESTABLECIMIENTOS EDUCACIONALES DE ADMINISTRACIÓN MUNICIPAL DE LA COMUNA DE EL QUISCO"</t>
  </si>
  <si>
    <t>LONGAVI</t>
  </si>
  <si>
    <t>7403190702-B</t>
  </si>
  <si>
    <t>CONSTRUCCION POZO PROFUNDOLA TERCERA-CHALET QUEMADO</t>
  </si>
  <si>
    <t>16202190701-B</t>
  </si>
  <si>
    <t>AUMENTO DE DOTACIÓN Y COBERTURA EN RED DE AGUA POTABLE DE BUCHUPUREO, COMUNA DE COBQUECURA</t>
  </si>
  <si>
    <t>5802190701-B</t>
  </si>
  <si>
    <t>REHABILITACION DE POZO PROFUNDO, APR TABOLANGO, COMUNA DE LIMACHE</t>
  </si>
  <si>
    <t>HUARA</t>
  </si>
  <si>
    <t>1404190701-B</t>
  </si>
  <si>
    <t>INSTALACIÓN PLANTA DE TRATAMIENTO DE AGUAS SERVIDAS DE LA POBLACIÓN 2 NOVIEMBRE, LOCALIDAD DE PISAGUA</t>
  </si>
  <si>
    <t>10109190701-B</t>
  </si>
  <si>
    <t>HABILITACIÓN POZOS PROFUNDOS CONSUMO HUMANO</t>
  </si>
  <si>
    <t>PORTEZUELO</t>
  </si>
  <si>
    <t>16205190702-B</t>
  </si>
  <si>
    <t>CONSTRUCCION SISTEMA DE DISTRIBUCION DE AGUA POTABLE RURAL SECTOR LA CANCHA</t>
  </si>
  <si>
    <t>3304191001-C</t>
  </si>
  <si>
    <t>9205190601-C</t>
  </si>
  <si>
    <t>ASISTENCIA LEGAL PARA PROYECTOS DE AGUA POTABLE RURAL, COMUNA DE LONQUIMAY</t>
  </si>
  <si>
    <t>10203190701-C</t>
  </si>
  <si>
    <t>RED DE ALCANTARILLADO PÚBLICO LOTEO 158 VIVIENDAS DS 49 CHONCHI</t>
  </si>
  <si>
    <t>10203190702-C</t>
  </si>
  <si>
    <t>RED DE AGUA POTABLE PÚBLICO LOTEO 158 VIVIENDAS DS49 CHONCHI</t>
  </si>
  <si>
    <t>10304190702-C</t>
  </si>
  <si>
    <t>REPOSICIÓN Y CONSERVACIÓN LUMINARIAS ENTRELAGOS</t>
  </si>
  <si>
    <t>MOSTAZAL</t>
  </si>
  <si>
    <t>6110190701-B</t>
  </si>
  <si>
    <t>EXTENSIÓN RED DE AGUA POTABLE CALLEJON LOS CABROS Y PASAJE LOS JEREZ, MOSTAZAL</t>
  </si>
  <si>
    <t>14108190701-B</t>
  </si>
  <si>
    <t>EXTENSIÓN RED PUBLICA AGUA POTABLE CALLE JOSÉ JOAQUIN PRIETO ENTRE MANUEL BULNES Y FIN DE CALLE</t>
  </si>
  <si>
    <t>10201190701-B</t>
  </si>
  <si>
    <t>MEJORAMIENTO DE SISTEMA DE AGUA Y AMPLIACIÓN DE COBERTURA SECTOR AGUANTAO</t>
  </si>
  <si>
    <t>10208190701-B</t>
  </si>
  <si>
    <t>CONSTRUCCIÓN SISTEMA DE CAPTACIÓN Y DISTRIBUCIÓN DE AGUA SECTOR QUILA QUEMADA, QUELLÓN</t>
  </si>
  <si>
    <t>10107190701-B</t>
  </si>
  <si>
    <t>MEJORAMIENTO SISTEMA SANITARIO RURAL LOS PELLINES</t>
  </si>
  <si>
    <t>ANGOL</t>
  </si>
  <si>
    <t>9201190701-B</t>
  </si>
  <si>
    <t>CONSTRUCCIÓN SISTEMA INDIVIDUAL DE AGUA POTABLE, SECTOR LOS TOLDOS</t>
  </si>
  <si>
    <t>CURACAUTIN</t>
  </si>
  <si>
    <t>9203190701-B</t>
  </si>
  <si>
    <t>ABASTO DE AGUA POTABLE SECTOR CAPTRÉN - MIRADOR</t>
  </si>
  <si>
    <t>TEMUCO</t>
  </si>
  <si>
    <t>9101170806-C</t>
  </si>
  <si>
    <t>ADQUISICION TERRENO PARA FAMILIAS DEL COMITÉ NUEVA ESPERANZA, TEMUCO</t>
  </si>
  <si>
    <t>9206180801-C</t>
  </si>
  <si>
    <t>ADQUISICIÓN TERRENO COMITÉ EL ESFUERZO</t>
  </si>
  <si>
    <t>9120170809-C</t>
  </si>
  <si>
    <t>“ADQUISICION DE TERRENO PROYECTO HABITACIONAL COMITÉS VILLA LAS AMERICAS, NUEVA VIDA, SOL NACIENTE, LUCHANDO UNIDOS Y SALVADOR ALLENDE, DE VILLARRICA”</t>
  </si>
  <si>
    <t>8304191001-C</t>
  </si>
  <si>
    <t>ASISTENCIA TÉCNICA PARA DISEÑOS DE SISTEMAS DE AGUA POTABLE RURAL Y SANEAMIENTO, LAJA</t>
  </si>
  <si>
    <t>PLACILLA</t>
  </si>
  <si>
    <t>6308180901-C</t>
  </si>
  <si>
    <t>SANEAMIENTO Y RGULARIZACIÓN DE TITULOS, COMUNA DE PLACILLA</t>
  </si>
  <si>
    <t>9201170807-C</t>
  </si>
  <si>
    <t>ADQUISICION DE TERRENO PARA COMITES HABITACIONALES VILLA WIJIMAPU Y POETAS DE CHILE</t>
  </si>
  <si>
    <t>14201190701-B</t>
  </si>
  <si>
    <t>CONSTRUCCION MATRIZ Y COLECTOR PUBLICO CALLE B Y D VILLA VERDE</t>
  </si>
  <si>
    <t>6117190701-B</t>
  </si>
  <si>
    <t>AMPLIACIÓN Y MEJORAMIENTO COLECTORES ALCANTARILLADO CAMINO EL LLANO DE PUEBLO DE INDIOS, COMUNA DE SAN VICENTE DE TAGUA TAGUA</t>
  </si>
  <si>
    <t>SANTA CRUZ</t>
  </si>
  <si>
    <t>6310190701-B</t>
  </si>
  <si>
    <t>CONSTRUCCIÓN Y HABILITACIÓN DE FUENTE APR RINCONADA DE YAQUIL</t>
  </si>
  <si>
    <t>14102190701-B</t>
  </si>
  <si>
    <t>MEJORAMIENTO SISTEMA DE ABASTECIMIENTO DE AGUA RURAL, SECTOR RURAL LA RAMA , COMUNA DE CORRAL</t>
  </si>
  <si>
    <t>OSORNO</t>
  </si>
  <si>
    <t>10301190701-B</t>
  </si>
  <si>
    <t>MEJORAMIENTO SISTEMA APR LAS QUEMAS BAJAS</t>
  </si>
  <si>
    <t>14103190702-B</t>
  </si>
  <si>
    <t>HABILITACIÓN POZO PROFUNDO APR MALALHUE</t>
  </si>
  <si>
    <t>14203190701-B</t>
  </si>
  <si>
    <t>REPOSICIÓN CAPTACIÓN SISTEMA DE AGUA COMUNITARIO LAS QUEMAS, COMUNA DE LAGO RANCO</t>
  </si>
  <si>
    <t>8203150706-C</t>
  </si>
  <si>
    <t>INSTALACIÓN SISTEMA FOTOVOLTAICO VIVIENDAS TRES MARÍAS Y EL NATRE</t>
  </si>
  <si>
    <t>6115190701-B</t>
  </si>
  <si>
    <t>REDES SANITARIAS RENGO; EXTENSIÓN RED AGUA POTABLE RUTA H-548 Y EXTENSIÓN RED ALCANTARILLADO CALLE DANIEL MORÁN, COMUNA DE RENGO.</t>
  </si>
  <si>
    <t>6303191002-C</t>
  </si>
  <si>
    <t>GENERACIÓN DE PROYECTOS DE SOLUCIONES SANITARIAS PARA ZONAS RURALES DE LA COMUNA DE CHIMBARONGO</t>
  </si>
  <si>
    <t>MARÍA PINTO</t>
  </si>
  <si>
    <t>13504190701-B</t>
  </si>
  <si>
    <t>CONSTRUCCION DE SISTEMA DE RESPALDO DE ENERGÍA PARA SOPORTAR AUMENTO DE COBERTURA PARA APR LO OVALLE, COMUNA DE MARÍA PINTO</t>
  </si>
  <si>
    <t>13504190702-B</t>
  </si>
  <si>
    <t>CONSTRUCCIÓN DE SISTEMA DE RESPALDO DE ENERGÍA PARA SOPORTAR AUMENTO DE COBERTURA APR COOMAPI, COMUNA DE MARIA PINTO</t>
  </si>
  <si>
    <t>13504190703-B</t>
  </si>
  <si>
    <t>CONSTRUCCION DE SISTEMA DE RESPALDO DE ENERGÍA PARA SOPORTAR AUMENTO DE COBERTURA PARA APR LOS RULOS, COMUNA DE MARÍA PINTO</t>
  </si>
  <si>
    <t>MEJORAMIENTO SISTEMA DE AGUA POTABLE PUERTO OCTAY COMUNA DE PUERTO OCTAY</t>
  </si>
  <si>
    <t>13901190901-C</t>
  </si>
  <si>
    <t>SANEAMIENTO DE TÍTULOS DE DOMINIO DEL PROGRAMA CHILE PROPIETARIO DEL MINISTERIO DE BIENES NACIONALES PARA LAS COMUNAS AMUR</t>
  </si>
  <si>
    <t>Transferencia 2019</t>
  </si>
  <si>
    <t>04</t>
  </si>
  <si>
    <t>SOLUCIONES MEJORADAS DE AGUA DE BEBIDA EN CASERIOS Y VILLORRIOS SIN APR - CANELA.</t>
  </si>
  <si>
    <t>COMBARBALÁ</t>
  </si>
  <si>
    <t>ELECTRIFICACION TRES SECTORES RURALES</t>
  </si>
  <si>
    <t>ELABORACIÓN DE PROYECTOS DE ENERGIZACIÓN VARIOS SECTORES DE LA COMUNA DE COMBARBALÁ</t>
  </si>
  <si>
    <t>ESTUDIO DE EVALUACION Y FACTIBILIDAD DE TERRENOS PARA CONSTRUCCIÓN DE RELLENO SANITARIO, COMUNA DE MONTE PATRIA</t>
  </si>
  <si>
    <t>JUAN FERNÁNDEZ</t>
  </si>
  <si>
    <t>ASESORÍA TÉCNICA DE PROYECTOS,DE INFRAESTRUCTURA SANITARIA ,COMUNA DE JUAN FERNANDEZ</t>
  </si>
  <si>
    <t>OBRAS DE MEJORAMIENTO PTAS EL MELÓN, COMUNA DE NOGALES: PRETRATAMIENTO Y SISTEMA DE LOMBRIFILTRO</t>
  </si>
  <si>
    <t>ASISTENCIA LEGAL PARA SERVIDUMBRES DE PASO EN PROYECTOS DE ALCANTARILLADO, AGUA POTABLE Y EVACUACIÓN DE AGUAS LLUVIAS – BARRIOS EL CARMEN Y CAMINO VIE</t>
  </si>
  <si>
    <t>ELABORACIÓN DE PROYECTOS DE ALCANTARILLADO, AGUA POTABLE Y EVACUACIÓN DE AGUAS LLUVIAS – REDISEÑO DE VÍAS DE CIRCULACIÓN - BARRIOS CAMINO VIEJO Y EL C</t>
  </si>
  <si>
    <t>MEJORAMIENTO SISTEMA DE ALCANTARILLADO POBLACION SANTA TERESA COMUNA DE PUTAENDO</t>
  </si>
  <si>
    <t>SANEAMIENTO DE TÍTULOS CALLE LA AGUADA Y POBL. ARGENTINA ALTO</t>
  </si>
  <si>
    <t>RECAMBIO DE LUMINARIAS SECTOR ORIENTE</t>
  </si>
  <si>
    <t>CONTRATACION DE PROFESIONALES PARA EJECUTAR SANEAMIENTO DE TÍTULOS DE DOMINIO, EN PROYECTOS PMB DE LA COMUNA DE PEUMO</t>
  </si>
  <si>
    <t>ASISTENCIA TECNICA, AÑO 2018, COMUNA DE LOLOL</t>
  </si>
  <si>
    <t>A.M. REGIÓN DE O'HIGGINS</t>
  </si>
  <si>
    <t>ASISTENCIA SANEAMIENTO DE LOTEOS Y TÍTULOS DE DOMINIO, SAN CLEMENTE</t>
  </si>
  <si>
    <t>CONSTRUCCION ENTUBAMIENTO CANAL VILLA RAUCO, CURICO</t>
  </si>
  <si>
    <t>MOLINA</t>
  </si>
  <si>
    <t>MEJORAMIENTO ALUMBRADO PUBLICO CASABLANCA,ENTRE RIOS, SANTA LUCIA Y LONTUE, COMUNA DE MOLINA</t>
  </si>
  <si>
    <t>CONSTRUCCION SOLUCIONES SANITARIAS DIVERSOS SECTORES MOLINA</t>
  </si>
  <si>
    <t>ASISTENCIA TÉCNICA PARA PROYECTOS DE SANEAMIENTO SANITARIO, COMUNA DE SAGRADA FAMILIA</t>
  </si>
  <si>
    <t>VILLA ALEGRE</t>
  </si>
  <si>
    <t>CONTRATACIÓN ASISTENCIA TÉCNICA PMB PARA VILLA ALEGRE</t>
  </si>
  <si>
    <t>ASISTENCIA TÉCNICA PARA EL DESARROLLO DE PROYECTOS DE SANEAMIENTO SANITARIO SECTOR SANTA INES BOCA SUR Y PJE.EL ESFUERZO MICHAIHUE SAN PEDRO DE LA PAZ</t>
  </si>
  <si>
    <t>ASISTENCIA TÉCNICA PARA LA ELABORACION DE PROYECTOS DE AGUA PARA EL CONSUMO HUMANO AÑO 2018</t>
  </si>
  <si>
    <t>TOMÉ</t>
  </si>
  <si>
    <t>EXTENSIÓN RED DE ALCANTARILLADO DE AGUAS SERVIDAS DIVERSAS CALLES SECTOR BELLAVISTA, COMUNA DE TOMÉ (SEGUNDA ETAPA)</t>
  </si>
  <si>
    <t>ASISTENCIA TECNICA PARA PROYECTOS DEL AMBITO SANITARIO EN DIVERSOS SECTORES DE LA COMUNA DE TOMÉ</t>
  </si>
  <si>
    <t>CONSTRUCCIÓN SOLUCIONES INDIVIDUALES DE AP SECTORES AGUA SANTA – PEÑABLANCA, LAS OBRAS Y LO NIEVE</t>
  </si>
  <si>
    <t>TUCAPEL</t>
  </si>
  <si>
    <t>ABASTECIMIENTO DE AGUA POTABLE RURAL SECTOR EL ARENAL, COMUNA DE TUCAPEL</t>
  </si>
  <si>
    <t>CONSTRUCCIÓN POZO Y ESTANQUE APR EL POLIGONO DE ESTACIÓN YUMBEL</t>
  </si>
  <si>
    <t>ESTUDIO SANEAMIENTO SANITARIO VILLA LOS ARTESANOS DE NINHUE</t>
  </si>
  <si>
    <t>CONSTRUCCION PLANTA ELEVADORA DE AGUAS SERVIDAS POBLACION LA VIÑITA PORTEZUELO</t>
  </si>
  <si>
    <t>ABASTECIMIENTO DE AGUA POTABLE SECTOR EL CASINO, QUILLÓN.</t>
  </si>
  <si>
    <t>ASISTENCIA TÉCNICA PROGRAMA DE SANEAMIENTO RURAL</t>
  </si>
  <si>
    <t>RÁNQUIL</t>
  </si>
  <si>
    <t>SANEAMIENTO SANITARIO VARIOS SECTORES COMUNA DE RANQUIL</t>
  </si>
  <si>
    <t>SOLUCIONES DE ABASTOS INTEGRADOS DE AGUA POTABLE PARA FAMILIAS DE PUENTE BASAS CHICO, PURRANQUE Y QUIÑENAHUIN</t>
  </si>
  <si>
    <t>GORBEA</t>
  </si>
  <si>
    <t>PLAN ABASTO ARAUCANIA, SECTOR 4TA FAJA, COMUNA DE GORBEA</t>
  </si>
  <si>
    <t>ABASTO DE AGUA POTABLE COMUNIDAD INDÍGENA JUAN DE DIOS NAMUNCURA</t>
  </si>
  <si>
    <t>TOLTÉN</t>
  </si>
  <si>
    <t>VILCúN</t>
  </si>
  <si>
    <t>ABASTO DE AGUA POTABLE COMUNIDAD JOSE ALONQUEO B SECTOR LLAMUCO GRUPO 1</t>
  </si>
  <si>
    <t>VILCÚN</t>
  </si>
  <si>
    <t>MEJORAMIENTO Y REGULARIZACIÓN PLANTA DE TRATAMIENTO DE AGUAS SERVIDAS, LOCALIDAD DE SAN PATRICIO</t>
  </si>
  <si>
    <t>CURACAUTÍN</t>
  </si>
  <si>
    <t>ASISTENCIA TÉCNICA PARA DISEÑO DE PROYECTOS DE SANEAMIENTO SANITARIO, COMUNA CURACAUTIN</t>
  </si>
  <si>
    <t>ERCILLA</t>
  </si>
  <si>
    <t>ABASTO DE AGUA POTABLE COMUNIDAD INDIGENA REQUEM CABRAPAN</t>
  </si>
  <si>
    <t>ASISTENCIA TECNICA PARA FORMULACIÓN DE CARTERA DE PROYECTOS DE ABASTOS DE AGUA POTABLE, DIVERSOS SECTORES DE LA COMUNA DE LONQUIMAY</t>
  </si>
  <si>
    <t>TRAIGUÉN</t>
  </si>
  <si>
    <t>ASISTENCIA TÉCNICA PARA DESARROLLAR PROYECTOS DE SANEAMIENTO SANITARIO EN LA COMUNA DE TRAIGUEN</t>
  </si>
  <si>
    <t>A.M. NAHUELBUTA</t>
  </si>
  <si>
    <t>ASISTENCIA TÉCNICA PARA APOYO PROFESIONAL EN PROYECTOS DEL FONDO DE CONVERGENCIA REGIONAL, PROVINCIA DE MALLECO</t>
  </si>
  <si>
    <t>A.M. DE ALCALDES MAPUCHES</t>
  </si>
  <si>
    <t>EXTENSION RED AGUA POTABLE EN CAMINO VECINAL EL ENCANTO, COLONIA ALERCE, PUERTO MONTT</t>
  </si>
  <si>
    <t>CONSTRUCCIÓN POZO PROFUNDO SECTOR LOS BAJOS BEATAS</t>
  </si>
  <si>
    <t>FACTIBILIZACIÓN SANITARIA 135 VIVIENDAS LOTEO ALTA ESPERANZA</t>
  </si>
  <si>
    <t>SANEAMIENTO SANITARIO JUAN PABLO II COMUNA DE CHONCHI</t>
  </si>
  <si>
    <t>GENERACION DE PERFILES DE PROYECTOS DE SANEMIENTO SANITARIO DE LA COMUNA DE QUELLON</t>
  </si>
  <si>
    <t>ASISTENCIA TÉCNICA EN GESTIÓN DE RESIDUOS SÓLIDOS DOMICILIARIOS PARA LA COMUNAS DE PALENA CHAITÉN Y FUTALEUFÚ</t>
  </si>
  <si>
    <t>CATASTRO PARA BENEFICIARIOS DE TÍTULOS DE DOMINIO, TERRITORIOS 1, 2, 3 Y 4, COMUNA DE CERRO NAVIA, PRIMERA ETAPA</t>
  </si>
  <si>
    <t>INDEPENDENCIA</t>
  </si>
  <si>
    <t>II ETAPA PROGRAMA RECUPERACIÓN DE CITÉS Y PASAJES, INDEPENDENCIA</t>
  </si>
  <si>
    <t>SISTEMATIZACIÓN Y ANÁLISIS TÉCNICO ELÉCTRICO PARA CONSULTORIOS MUNICIPALES</t>
  </si>
  <si>
    <t>INSTALACIÓN MONOPOSTES LED DIVERSOS SECTORES, COMUNA DE LA FLORIDA</t>
  </si>
  <si>
    <t>LO ESPEJO</t>
  </si>
  <si>
    <t>SOLUCIÓN INTEGRAL PARA MICRO-BASURALES DE LA COMUNA DE LO ESPEJO</t>
  </si>
  <si>
    <t>MACUL</t>
  </si>
  <si>
    <t>ASISTENCIA TÉCNICA PARA EL DESARROLLO DE SOLUCIONES ALTERNATIVAS PARA AGUAS LLUVIAS UNIDADES VECINALES 3: 4 :5 :9</t>
  </si>
  <si>
    <t>ASISTENCIA TÉCNICA PARA LA ELABORACIÓN DE PROYECTOS ESTRATÉGICOS PARA LA COMUNA DE MACUL</t>
  </si>
  <si>
    <t>PEÑALOLÉN</t>
  </si>
  <si>
    <t>ESTUDIO DE PREFACTIBILIDAD PARA LA REDUCCIÓN Y TRATAMIENTO DE RESIDUOS VEGETALES Y ORGÁNICOS PROVENIENTES DE FERIAS LIBRES DE LA COMUNA DE PEÑALOLEN</t>
  </si>
  <si>
    <t>SOLUCIONES DE AGUA POTABLE Y ALCANTARILLADO PARA FAMILIAS UNIDADES VECINALES N° 3. Y 4 SECTOR PEÑALOLEN ALTO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</si>
  <si>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</si>
  <si>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</si>
  <si>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CATASTRO BENEFICIARIOS DE TITULO DOMINIO Y SANEAMIENTO SANITARIO DIVERSOS SECTORES, COMUNA SAN MIGUEL</t>
  </si>
  <si>
    <t>ASESORÍA TÉCNICA PROYECTOS DE MEDIO AMBIENTE, COMUNA DE BUIN</t>
  </si>
  <si>
    <t>REPARACIÓN Y MEJORAMIENTO PLANTA DE TRATAMIENTO DE AGUAS SERVIDAS LOCALIDAD MARÍA PINTO</t>
  </si>
  <si>
    <t>REPARACIÓN Y MEJORAMIENTO PLANTA DE TRATAMIENTO DE AGUAS SERVIDAS LOCALIDAD SAN ENRIQUE</t>
  </si>
  <si>
    <t>DIAGNÓSTICO DE LA SITUACIÓN LEGAL Y DE HABITABILIDAD, SEGÚN LEY DEL MONO, EN DIVERSOS SECTORES DE LA COMUNA DE MARÍA PINTO</t>
  </si>
  <si>
    <t>CATASTRO PARA BENEFICIARIOS DE TITULOS DE DOMINIO Y LEY DEL MONO, DIVERSOS SECTORES EL MONTE</t>
  </si>
  <si>
    <t>PEÑAFLOR</t>
  </si>
  <si>
    <t>DISEÑO DE UNA CARTERA DE PROYECTOS ESTRATÉGICOS EN LA COMUNA DE PEÑAFLOR</t>
  </si>
  <si>
    <t>A.CH.M</t>
  </si>
  <si>
    <t>ASISTENCIA TÉCNICA PARA EL DIAGNÓSTICO OPERACIONAL DE APR EN COMUNAS RURALES DE LA REGIÓN METROPOLITANA</t>
  </si>
  <si>
    <t>A.M. CIUDAD SUR</t>
  </si>
  <si>
    <t>DIAGNÓSTICO DE PROBLEMAS MEDIOAMBIENTALES Y GENERACIÓN DE CARTERA DE PROYECTOS PARA ÁREAS LIMÍTROFES DE LAS COMUNAS DE LA ASOC. MUNICIPIOS CIUDAD SUR</t>
  </si>
  <si>
    <t>CAMARONES</t>
  </si>
  <si>
    <t>ASISTENCIA TÉCNICA PROYECTOS DE ENERGIZACIÓN SUSTENTABLE EN LA COMUNA DE CAMARONES</t>
  </si>
  <si>
    <t>SANEAMIENTO DE TITULOS DE DOMINIO DIVERSOS SECTORES URBANOS Y RURALES DE LA COMUNA DE CALBUCO PRIMERA ETAPA</t>
  </si>
  <si>
    <t>ASISTENCIA TÉCNICA PARA LA OPERACIÓN DEL RELLENO SANITARIO PROVINCIAL PUERTO VARAS</t>
  </si>
  <si>
    <t>CONSTRUCCIÓN SISTEMA DE AGUA POTABLE RURAL DE DUCÁN</t>
  </si>
  <si>
    <t>ASISTENCIA LEGAL PARA REGULARIZACION Y SANEAMIENTO DE TERRENOS URBANOS Y RURALES, COMUNA DE CURACO DE VELEZ</t>
  </si>
  <si>
    <t>QUEILÉN</t>
  </si>
  <si>
    <t>CREACIÓN DE DIVERSOS PROYECTOS DE INFRAESTRUCTURA PÚBLICA Y DE SANEAMIENTO SANITARIO, COMUNA DE QUEILÉN</t>
  </si>
  <si>
    <t>ASISTENCIA TÉCNICA DE SANEAMIENTO SANITARIO, COMUNA DE QUEMCHI.</t>
  </si>
  <si>
    <t>APOYO DE PROFESIONALES PARA LA ELABORACIÓN DE DIVERSOS PROYECTOS COMUNA DE QUINCHAO</t>
  </si>
  <si>
    <t>CONSTRUCCION POZO PROFUNDO SECTOR POZA BLANCA, COMUNA DE PURRANQUE</t>
  </si>
  <si>
    <t>A. DESARROLLO INTERCOMUNAL DE CHILOÉ</t>
  </si>
  <si>
    <t>ASISTENCIA TÉCNICA PARA PROGRAMA GESTIÓN DE RSD CHILOE</t>
  </si>
  <si>
    <t>CONTRATACION DE PROFESIONALES PARA GENERACION DE PROYECTOS DE ENERGIZACION</t>
  </si>
  <si>
    <t>CONTINUACION III: ELABORACIÓN SOLUCIONES SANITARIAS Y ASISTENCIA EN EJECUCION DE OBRAS DE SANEAMIENTO SANITARIO DE COCHRANE</t>
  </si>
  <si>
    <t>ASISTENCIA TÉCNICA SANITARIA</t>
  </si>
  <si>
    <t>SANTIAGO</t>
  </si>
  <si>
    <t>“ASISTENCIA TÉCNICA PARA LA ELABORACIÓN DE NORMAS DE INTERVENCIÓN DE LAS ZONAS TÍPICAS DE LA COMUNA DE SANTIAGO”</t>
  </si>
  <si>
    <t>LA PINTANA</t>
  </si>
  <si>
    <t>MEJORAMIENTO DE ILUMINACIÓN CALLE VIOLETA PARRA</t>
  </si>
  <si>
    <t>ASISTENCIA TÉCNICA, RESIDUOS SÓLIDOS DOMICILIARIOS, COMUNA DE LO PRADO</t>
  </si>
  <si>
    <t>ÑUÑOA</t>
  </si>
  <si>
    <t>INSTALACIÓN LUMINARIAS PEATONALES LED EN CALLES GRECIA Y EDUARDO CASTILLO VELASCO</t>
  </si>
  <si>
    <t>A. M. DE CHILE (AMUCH)</t>
  </si>
  <si>
    <t>CONTINUACIÓN III: CONTRATACIÒN DE PROFESIONALES PARA ELABORACION DE PROYECTOS AÑO 2017 EN LA COMUNA DE HUARA”</t>
  </si>
  <si>
    <t>CONSTRUCCIÓN DE POZO PROFUNDO EN SECTOR RURAL DE IMULFUDI - PILFE TRANA, COMUNA DE LANCO</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</si>
  <si>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</si>
  <si>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</si>
  <si>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</si>
  <si>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A.M. REGION DE LOS RÍOS</t>
  </si>
  <si>
    <t>ASISITENCIA TÉCNICA REGIÓN DE LOS RÍOS</t>
  </si>
  <si>
    <t>A.M. CORDILLERA DE LA COSTA COMUNAS DE CORRAL - LA UNION</t>
  </si>
  <si>
    <t>MEJORAMIENTO PLANTA DE TRATAMIENTO DE AGUAS SERVIDAS SAN PEDRO DE ATACAMA</t>
  </si>
  <si>
    <t>A.M. DE LA REGION DE ANTOFAGASTA</t>
  </si>
  <si>
    <t>DISEÑO DE SOLUCIONES SANITARIA Y DESARROLLO DE PROYECTOS INTEGRALES DE URBANIZACIÓN BASE II, DE LA REGIÓN ANTOFAGASTA</t>
  </si>
  <si>
    <t>CONSTRUCCIÓN 2 UD VTF JARDINES INFANTILES ALICANTO Y VIÑITAS DEL PALOMAR</t>
  </si>
  <si>
    <t>CONSTRUCCIÓN 2 UD VTF JARDINES INFANTILES CORONA DEL INCA Y GOTITAS DEL DESIERTO</t>
  </si>
  <si>
    <t>CONSTRUCCIÓN 2 UD VTF JARDINES INFANTILES CANTARITO DE GREDA, PUNTA NEGRA Y AGUAS BLANCAS</t>
  </si>
  <si>
    <t>CALDERA</t>
  </si>
  <si>
    <t>ASISTENCIA TÉCNICA DE PROFESIONALES PARA EL ESTUDIO Y DISEÑOS DE PROYECTOS DE INGENIERÍA.</t>
  </si>
  <si>
    <t>DIEGO DE ALMAGRO</t>
  </si>
  <si>
    <t>ASISTENCIA TÉCNICA CREACIÓN DE PROYECTOS MUNICIPALIDAD DE DIEGO DE ALMAGRO 2018</t>
  </si>
  <si>
    <t>CONSTRUCCION CASETAS SANITARIAS VALLE DEL TRANSITO</t>
  </si>
  <si>
    <t>INSTALACIÓN DE LUMINARIAS SOLARES SECTOR SAN FELIX , LOS CANALES</t>
  </si>
  <si>
    <t>MEJORAMIENTO RED DE AGUA POTABLE POBLACION SANTA ROSA DE MAITENCILLO, COMUNA DE FREIRINA</t>
  </si>
  <si>
    <t>CONSTRUCCIÓN TALUD ORGÁNICO POB. LOS OLIVOS, HUASCO BAJO</t>
  </si>
  <si>
    <t>CONSTRUCCION SUMIDEROS VARIOS SECTORES HUASCO</t>
  </si>
  <si>
    <t>URBANIZACIÓN LOCALIDAD DE PELICANA Y AMPLIACIÓN DEL APR DE GABRIELA MISTRAL</t>
  </si>
  <si>
    <t>ASISTENCIA TÉCNICA PARA LA ELABORACIÓN DE PROYECTOS DE SANEAMIENTO SANITARIOS Y APR ALTERNATIVOS ,EN LA COMUNA DE ANDACOLLO.</t>
  </si>
  <si>
    <t>SANEAMIENTO SANITARIO SECTOR LO OGALDE Y LOS CORRALONES, CANELA BAJA</t>
  </si>
  <si>
    <t>RÍO HURTADO</t>
  </si>
  <si>
    <t>CONTRATACIÓN DE PROFESIONALES ASISTENCIA TÉCNICA PARA CREACIÓN DE PROYECTOS, COMUNA DE RÍO HURTADO</t>
  </si>
  <si>
    <t>CASABLANCA</t>
  </si>
  <si>
    <t>ASISTENCIA TÉCNICA GESTIÓN INTEGRAL DE RESIDUOS</t>
  </si>
  <si>
    <t>QUILLOTA</t>
  </si>
  <si>
    <t>CONSTRUCCIÓN ALCANTARILLADO POBLACION DIEGO PORTALES QUILLOTA.</t>
  </si>
  <si>
    <t>CONSTRUCCIÓN DE CONEXIONES DE VIVIENDA A RED DE ALCANTARILLADO PUBLICO (UD EXISTENTE)</t>
  </si>
  <si>
    <t>GENERAR PROYECTOS PMB PARA LA COMUNA DE LAS CABRAS</t>
  </si>
  <si>
    <t>NORMALIZACIÓN ALCANTARILLADO VILLAS AMERICA, VENECIA Y SUECIA, COMUNA REQUINOA</t>
  </si>
  <si>
    <t>CHÉPICA</t>
  </si>
  <si>
    <t>MEJORAMIENTO SEGURIDAD CIUDADANA EN BIENES NACIONALES DE USO PUBLICO, COMUNA DE CHEPICA</t>
  </si>
  <si>
    <t>CONSTITUCIÓN</t>
  </si>
  <si>
    <t>REPARACION SISTEMA ALCANTARILLADO SANTA OLGA</t>
  </si>
  <si>
    <t>ASESORÍA PROFESIONAL PARA FORMULACIÓN Y GENERACIÓN DE INICIATIVAS DE SANEAMIENTO SANITARIO EN DIVERSOS SECTORES RURALES DE LA COMUNA DE CUREPTO.</t>
  </si>
  <si>
    <t>EMPEDRADO</t>
  </si>
  <si>
    <t>SANEAMIENTO SANITARIO COMUNA DE EMPEDRADO</t>
  </si>
  <si>
    <t>RÍO CLARO</t>
  </si>
  <si>
    <t>ASISTENCIA TÉCNICA PROYECTOS SANEAMIENTO SANITARIO, COMUNA DE RÍO CLARO</t>
  </si>
  <si>
    <t>CONSTRUCCION RED DE ALCANTARILLADO VILLA EL GLOBO MOLINA</t>
  </si>
  <si>
    <t>VICHUQUÉN</t>
  </si>
  <si>
    <t>ASESORÍA TÉCNICA PARA PROYECTOS DE SANEAMIENTO SANITARIO, COMUNA DE VICHUQUÉN</t>
  </si>
  <si>
    <t>ASISTENCIA TÉCNICA PROYECTOS SANITARIOS COMUNA DE PARRAL</t>
  </si>
  <si>
    <t>GENERACIÓN DE PROYECTOS SANEAMIENTO SANITARIO DIFERENTES SECTORES DE FLORIDA</t>
  </si>
  <si>
    <t>ASISTENCIA TÉCNICA PARA LA GENERACIÓN DE PROYECTOS PMB COMUNA DE CONTULMO</t>
  </si>
  <si>
    <t>ASISTENCIA TÉCNICA PARA LA FORMULACIÓN DE PROYECTOS DE CARENCIAS SANITARIAS : ELEUTERIO RAMÍREZ, INÉS DE SUÁREZ, CHILLANCITO, HERAS Y BULNES</t>
  </si>
  <si>
    <t>ASISTENCIA TECNICA SOLUCIONES SANITARIAS Y URBANIZACION LOTE E, COMUNA DE LOS ÁLAMOS</t>
  </si>
  <si>
    <t>CONSTRUCCIÓN SISTEMA DE AGUA POTABLE RURAL LOS CHORRILLOS, LAJA</t>
  </si>
  <si>
    <t>AGUA POTABLE RURAL COMUNIDAD FUNDO LA SUERTE</t>
  </si>
  <si>
    <t>PROGRAMA ASISTENCIA TECNICA PARA GENERACIÓN DE PROYECTOS, DIVERSOS SECTORES DE QUILACO</t>
  </si>
  <si>
    <t>ASISTENCIA TÉCNICA ESTUDIOS DE APR Y SANEAMIENTOS SANITARIOS DE DIVERSOS SECTORES DE QUILLECO</t>
  </si>
  <si>
    <t>SAN ROSENDO</t>
  </si>
  <si>
    <t>ASISTENCIA TECNICA PARA LA GENERACIÓN DE PROYECTOS QUE MEJOREN LA CALIDAD DE VIDA DE LOS HABITANTES DE LA COMUNA</t>
  </si>
  <si>
    <t>ABASTECIMIENTO DE AGUA POTABLE RURAL SECTOR LAS LOMAS DE TUCAPEL, COMUNA DE TUCAPEL</t>
  </si>
  <si>
    <t>ABASTECIMIENTO DE AGUA POTABLE RURAL SECTOR HUEQUETE, COMUNA DE TUCAPEL</t>
  </si>
  <si>
    <t>ALTO BIOBÍO</t>
  </si>
  <si>
    <t>DISEÑO SANEAMIENTO SANITARIO ESTABLECIMIENTOS EDUCACIONALES ALTO BIOBIO</t>
  </si>
  <si>
    <t>SOLUCIONES INDIVIDUALES DE AGUA POTABLE RURAL SECTOR FLOR DE ÑIQUEN, COMUNA DE ÑIQUEN.</t>
  </si>
  <si>
    <t>ABASTO INDIVIDUAL AGUA POTABLE SECTOR CARDAL , COMUNA DE PINTO</t>
  </si>
  <si>
    <t>ABASTECIMIENTO DE AGUA POTABLE SECTOR EL SIFÓN</t>
  </si>
  <si>
    <t>CONSTRUCCIÓN SOLUCIÓN INDIVIDUAL DE AGUA POTABLE, SECTOR LA AURORA I</t>
  </si>
  <si>
    <t>CONSTRUCCIÓN SOLUCIONES INDIVIDUALES DE POZOS PARA AGUA POTABLE VIVIENDAS RURALES SECTOR COTRAUCÓ, COMUNA DE SAN IGNACIO</t>
  </si>
  <si>
    <t>SAN NICOLÁS</t>
  </si>
  <si>
    <t>EXTENSIÓN SISTEMA AGUA POTABLE RURAL SECTOR LOS AROMOS, COMUNA DE SAN NICOLAS</t>
  </si>
  <si>
    <t>YUNGAY</t>
  </si>
  <si>
    <t>ASISTENCIA TÉCNICA EQUIPO MULTIDISCIPLINARIO PARA EL DESARROLLO DE PROYECTOS, EN LA COMUNA DE YUNGAY.</t>
  </si>
  <si>
    <t>A.M. REGIÓN BIO BIO</t>
  </si>
  <si>
    <t>ABASTO DE AGUA POTABLE SECTOR UNIÓN CAMPESINA Y LA QUINTANA</t>
  </si>
  <si>
    <t>ABASTO DE AGUA POTABLE COMUNIDAD INDÍGENA IGNACIO MARIANO</t>
  </si>
  <si>
    <t>ABASTO DE AGUA POTABLE COMUNIDAD INDÍGENA PEDRO SANDOVAL</t>
  </si>
  <si>
    <t>ABASTO DE AGUA POTABLE SECTOR CORDELIA</t>
  </si>
  <si>
    <t>ABASTO DE AGUA POTABLE COMUNIDAD JOSE LLANCAO GRUPO 2 SECTOR LLAMUCO</t>
  </si>
  <si>
    <t>ABASTO DE AGUA POTABLE SECTOR LOS TILOS Y OTROS</t>
  </si>
  <si>
    <t>ABASTO DE AGUA COMITÉ PROADELANTO HUAMAQUI CENTRO</t>
  </si>
  <si>
    <t>AGUA PARA EL BUEN VIVIR DIVERSOS SECTORES RURALES, ANGOL</t>
  </si>
  <si>
    <t>CONTRATACIÓN DE PROFESIONALES PARA ASISTENCIA TÉCNICA EN ABASTOS DE AGUA POTABLE EN SECTORES RURALES DE LA CORDILLERA DE NAHUELBUTA, ANGOL</t>
  </si>
  <si>
    <t>COLLIPULLI</t>
  </si>
  <si>
    <t>CONSTRUCCIÓN SISTEMA PROFUNDO DE ABASTO DE AGUA SECTOR CANADÁ, COLLIPULLI</t>
  </si>
  <si>
    <t>ASISTENCIA TÉCNICA PARA LA GENERACION DE CARTERA DE PROYECTOS DE SANEAMIENTO SANITARIO EN ESCUELAS, POSTAS Y OTROS RECINTOS MUNICIPALES</t>
  </si>
  <si>
    <t>CONSTRUCCION REDES ALCANTARILLADO Y PEAS, SECTOR LAS BRISAS, LONQUIMAY</t>
  </si>
  <si>
    <t>CONSTRUCCION REDES DE AGUA POTABLE SECTOR LAS BRISAS , LONQUIMAY</t>
  </si>
  <si>
    <t>RENAICO</t>
  </si>
  <si>
    <t>ABASTOS DE AGUA POTABLE, SECTOR EL LABRADOR, COMUNA DE RENAICO</t>
  </si>
  <si>
    <t>ABASTO DE AGUA POTABLE SECTOR EL ALMENDRO I, COMUNA DE RENAICO</t>
  </si>
  <si>
    <t>ABASTO DE AGUA POTABLE SECTOR EL ALMENDRO III, COMUNA DE RENAICO</t>
  </si>
  <si>
    <t>ABASTO DE AGUA POTABLE SECTOR CHANCO MARIGUAL ALTO</t>
  </si>
  <si>
    <t>A.M. MALLECO NORTE</t>
  </si>
  <si>
    <t>ASISTENCIA TECNICA PARA ELABORACIÓN DE PROYECTOS EN COMUNAS PERTENECIENTES A AMCAM 2018</t>
  </si>
  <si>
    <t>A.M. CORDILLERANAS DE LA ARAUCANÍA</t>
  </si>
  <si>
    <t>ASISTENCIA LEGAL PARA REGULARIZACION Y SANEAMIENTO DE TERRENOS VARIOS SECTORES RURALES Y/O URBANOS DE LAS COMUNAS QUE INTEGRAN LA ASOC. DE MUNICIPIOS</t>
  </si>
  <si>
    <t>CONSULTORÍA PARA LA REGULARIZACIÓN Y SANEAMIENTO SANITARIO DE ESTABLECIMIENTOS EDUCACIONALES MUNICIPALES RURALES DE LA ASOCIACION CORDILLERA ARAUCANI</t>
  </si>
  <si>
    <t>JUAN CARLOS  MAMANI CHURATA</t>
  </si>
  <si>
    <t>JORGE ALFREDO GARY CHECURA</t>
  </si>
  <si>
    <t>JUAN CARLOS IGNACIO TICUNA</t>
  </si>
  <si>
    <t>JHONNY MAURICIO ROCHA ABARCA</t>
  </si>
  <si>
    <t>OSCAR JAIRO VALENCIA TORRES</t>
  </si>
  <si>
    <t>EDGARDO HERNANDEZ TORO</t>
  </si>
  <si>
    <t>SENÉN DURAN CISTERNAS</t>
  </si>
  <si>
    <t>“ASISTENCIA TÉCNICA DE PROFESIONALES  PARA EL ESTUDIO Y DISEÑOS DE PROYECTOS DE INGENIERÍA”.</t>
  </si>
  <si>
    <t>DAMARYS FERNANDA  LAGUNAS ARAYA</t>
  </si>
  <si>
    <t>RUBEN ROBERTO MONARDES PONCE</t>
  </si>
  <si>
    <t>VICTOR MANUEL GONZALEZ  VARAS</t>
  </si>
  <si>
    <t>MARIO ANDRES  LAZO JOFRE</t>
  </si>
  <si>
    <t>JENNIFER SOLANGE VALDES PEZO</t>
  </si>
  <si>
    <t>ASISTENCIA TECNICA PARA GENERACIÓN DE PROYECTOS VARIAS LOCALIDADES DE LA COMUNA DE LA HIGUERA – PERIODO 2018</t>
  </si>
  <si>
    <t>PABLO IGNACIO GERALDO ZUÑIGA</t>
  </si>
  <si>
    <t>RODRIGO ANDRES  CAMPOS GONZALEZ</t>
  </si>
  <si>
    <t>CARLOS ERNESTO  PIZARRO RIVERA</t>
  </si>
  <si>
    <t>FÉLIX ARMANDO OLIVARES PEREIRA</t>
  </si>
  <si>
    <t>JORDAN JULIO PASTEN ADAOS</t>
  </si>
  <si>
    <t>CONTRATACIÓN DE PROFESIONALES  ASISTENCIA TÉCNICA PARA CREACIÓN DE PROYECTOS, COMUNA DE RÍO HURTADO</t>
  </si>
  <si>
    <t>FERNANDO ANDRES VELIZ PASTEN</t>
  </si>
  <si>
    <t>ULISES YOVANY VERGARA REYES</t>
  </si>
  <si>
    <t>DIEGO BONILLA ALVARADO</t>
  </si>
  <si>
    <t>STEPHANIE ANDREA ESPINOZA  MORALES</t>
  </si>
  <si>
    <t>CONRADO NELSON LEIVA GUTIERREZ</t>
  </si>
  <si>
    <t>PAULINA CONSTANZA LOYOLA FERNANDEZ</t>
  </si>
  <si>
    <t>7202181007-C</t>
  </si>
  <si>
    <t>TOMAS  PELLIZZARI HERBAGE</t>
  </si>
  <si>
    <t>CLAUDIA  BELTRAN GUERRERO</t>
  </si>
  <si>
    <t>MANUEL ROJAS VALENZUELA</t>
  </si>
  <si>
    <t>ASISTENCIA TÉCNICA PARA FORMULACIÓN Y EVALUACIÓN DE PROYECTOS DE INFRAESTRUCTURA SANITARIA EN VARIAS LOCALIDADES, COMUNA DE ARAUCO.  </t>
  </si>
  <si>
    <t>ARTURO LINDORFO CASTILLO ARAVENA  </t>
  </si>
  <si>
    <t>JAIME  NAIN SAAVEDRA</t>
  </si>
  <si>
    <t>PABLO ENRIQUE  VARGAS HERNANDEZ</t>
  </si>
  <si>
    <t>LAURA                               ORMEÑO NEIRA</t>
  </si>
  <si>
    <t>YESSENIA  PINOCHET FAUNDEZ</t>
  </si>
  <si>
    <t>ISAAC BRENET BRENET</t>
  </si>
  <si>
    <t>ASISTENCIA TECNICA SANEAMIENTO SANITARIO SECTOR BUREO MAMULEO Y M. IZAURIETA,  MULCHEN</t>
  </si>
  <si>
    <t>MARIO PATRICIO LAGOS ZAPATA</t>
  </si>
  <si>
    <t>OLGA ANDREA CARDENAS INOSTROZA</t>
  </si>
  <si>
    <t>JENNY ORNELLA JARA BURACEY</t>
  </si>
  <si>
    <t>ROLANDO EDGARDO MARTINEZ SOLAR</t>
  </si>
  <si>
    <t>ALFONSO EUGENIO ARTIAGA BURGOS</t>
  </si>
  <si>
    <t>JOHN PIERRE BENAVIDES GUZMAN</t>
  </si>
  <si>
    <t>MARCIAL ESTEBAN HERRERA VASQUEZ</t>
  </si>
  <si>
    <t>VICTOR ALONSO ABURTO SEPULVEDA</t>
  </si>
  <si>
    <t>FRANCISCO HERMOSILLA JARA</t>
  </si>
  <si>
    <t>HANS LUIS AVILA VILLAGRAN</t>
  </si>
  <si>
    <t>NICOLAS IVAN  ESCOBAR JARA</t>
  </si>
  <si>
    <t>LUIS GERARDO  GODOY CAMPOS</t>
  </si>
  <si>
    <t>HUGO ELÍAS LIEMPI INOTROZA</t>
  </si>
  <si>
    <t>EDUARDO JAVIER ESPINOZA  NOVOA</t>
  </si>
  <si>
    <t>PAULO ALBERTO LAGOS YAÑEZ</t>
  </si>
  <si>
    <t>MARIA CECILIA  CONCHA FUENTES</t>
  </si>
  <si>
    <t>VICENTE GASPAR  JARA CRUA</t>
  </si>
  <si>
    <t>MAURICIO JAVIER VERGARA MONTECINOS</t>
  </si>
  <si>
    <t>CESAR MAURICIO OLIVARES LEIVA</t>
  </si>
  <si>
    <t>GULLERMO ANTONIO LAGOS MUÑOZ</t>
  </si>
  <si>
    <t>RICHARD ALEXIS  GODOY BASUALTO</t>
  </si>
  <si>
    <t>LEONARDO AQUILES CALABRANO AARATIA</t>
  </si>
  <si>
    <t>VERONICA ALEJANDRA CARDENAS  BARRIA</t>
  </si>
  <si>
    <t>ROSA MARCELA  ALVEAL LLANAO</t>
  </si>
  <si>
    <t>JONATHAN  HUILLICAL SADY</t>
  </si>
  <si>
    <t>ITALO SANDRINO VARGAS MIRANDA</t>
  </si>
  <si>
    <t>APOYO DE PROFESIONALES PARA LA ELABORACIÓN DE DIVERSOS PROYECTOS   COMUNA DE QUINCHAO</t>
  </si>
  <si>
    <t>PAMELA CATALINA CEBRERO CUETO</t>
  </si>
  <si>
    <t>LUIS ESTEBAN  GOMEZ  ESPINOZA</t>
  </si>
  <si>
    <t>DIEGO AGUSTIN  SALAMANCA VERA</t>
  </si>
  <si>
    <t>CARLOS ENRIQUE  DIAZ REYES</t>
  </si>
  <si>
    <t>ALEXIS ANDRES TELLEZ DIAZ</t>
  </si>
  <si>
    <t>DANIEL ALEJANDRO OBANDO GOMEZ</t>
  </si>
  <si>
    <t>MARCO FERNANDO ALVAREZ CARDENAS</t>
  </si>
  <si>
    <t>YAMIL ENRIQUE HACIN  SEITZ</t>
  </si>
  <si>
    <t>MÁFIL</t>
  </si>
  <si>
    <t>REGIÓN DE ARICA Y PARINACOTA</t>
  </si>
  <si>
    <r>
      <rPr>
        <u/>
        <sz val="10"/>
        <rFont val="Verdana"/>
        <family val="2"/>
      </rPr>
      <t>La Subsecretaría deberá informar a más tardar el 31 de enero de 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</si>
  <si>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VICUÑA</t>
  </si>
  <si>
    <t>MAULE</t>
  </si>
  <si>
    <t>CHILLÁN VIEJO</t>
  </si>
  <si>
    <t>COYHAIQUE</t>
  </si>
  <si>
    <t>RÍO IBÁÑEZ</t>
  </si>
  <si>
    <t>RÍO VERDE</t>
  </si>
  <si>
    <t>TALAGANTE</t>
  </si>
  <si>
    <t>LOS ANDES</t>
  </si>
  <si>
    <t>HUALQUI</t>
  </si>
  <si>
    <t>TREHUACO</t>
  </si>
  <si>
    <t>AYSÉN</t>
  </si>
  <si>
    <t>A.M. DE LA ZONA CENTRO Y COSTA, AMUCC</t>
  </si>
  <si>
    <t>A. REG. M. MAGALLANES Y ANTÁRTIDA CHILENA</t>
  </si>
  <si>
    <t>A. METROPOLITANA DE MUNICIPALIDADES DE SANTIAGO SUR</t>
  </si>
  <si>
    <t>SALAMANCA</t>
  </si>
  <si>
    <t>OVALLE</t>
  </si>
  <si>
    <t>PUNITAQUI</t>
  </si>
  <si>
    <t>PERALILLO</t>
  </si>
  <si>
    <t>PELARCO</t>
  </si>
  <si>
    <t>SAN JAVIER</t>
  </si>
  <si>
    <t>ALTO BÍO BÍO</t>
  </si>
  <si>
    <t>10203180714-C</t>
  </si>
  <si>
    <t>10203181007-C</t>
  </si>
  <si>
    <t>10209180401-C</t>
  </si>
  <si>
    <t>11101171004-C</t>
  </si>
  <si>
    <t>11201150403-C</t>
  </si>
  <si>
    <t>13108160901-C</t>
  </si>
  <si>
    <t>13302180705-C</t>
  </si>
  <si>
    <t>13505170705-C</t>
  </si>
  <si>
    <t>13914180401-C</t>
  </si>
  <si>
    <t>14105180706-C</t>
  </si>
  <si>
    <t>4106181001-C</t>
  </si>
  <si>
    <t>4204171003-C</t>
  </si>
  <si>
    <t>4301181001-C</t>
  </si>
  <si>
    <t>4302181001-C</t>
  </si>
  <si>
    <t>4304181001-C</t>
  </si>
  <si>
    <t>5802170710-C</t>
  </si>
  <si>
    <t>5802170712-C</t>
  </si>
  <si>
    <t>6301170402-C</t>
  </si>
  <si>
    <t>6303160702-C</t>
  </si>
  <si>
    <t>6307160704-C</t>
  </si>
  <si>
    <t>7106160603-C</t>
  </si>
  <si>
    <t>7308181001-C</t>
  </si>
  <si>
    <t>7406171004-C</t>
  </si>
  <si>
    <t>8111181004-C</t>
  </si>
  <si>
    <t>8207171007-C</t>
  </si>
  <si>
    <t>8302170902-C</t>
  </si>
  <si>
    <t>8313170702-C</t>
  </si>
  <si>
    <t>9106170737-C</t>
  </si>
  <si>
    <t>9107170708-C</t>
  </si>
  <si>
    <t>9201170709-C</t>
  </si>
  <si>
    <t>9205170718-C</t>
  </si>
  <si>
    <t>9205180722-C</t>
  </si>
  <si>
    <t>9206180401-C</t>
  </si>
  <si>
    <t>9209180713-C</t>
  </si>
  <si>
    <t>9209180714-C</t>
  </si>
  <si>
    <t>9210160714-C</t>
  </si>
  <si>
    <t>EXTENSIÓN REDES ALCANTARILLADO Y AGUA POTABLE PASAJE NUEVO Y CALLE HIGUERA ORIENTE</t>
  </si>
  <si>
    <t>ESTUDIO DE DEFINICIÓN DE MEJOR ALTERNATIVA DE GESTIÓN DE RSD E IDENTIFICACIÓN Y FACTIBILIDADDE TERRENO PARA SU CONSTRUCCIÓN, COMUNA DE VICUÑA</t>
  </si>
  <si>
    <t>CONVENIO DE COOPERACION REPOSICION EDIFICIO CONSISTORIAL Y SER PUBLI JUAN FERNANDEZ</t>
  </si>
  <si>
    <t>CONSTRUCCION ALCANTARILLADO AGUAS SERVIDAS ESPARTA</t>
  </si>
  <si>
    <t>TERMINACIÓN SISTEMA DE ALCANTARILLADO Y PLANTA DE TRATAMIENTO SECTOR DE UNIHUE</t>
  </si>
  <si>
    <t>ALUMBRADO PUBLICO, EN DISTINTOS SECTORES DE LA COMUNA DE SAN RAFAEL</t>
  </si>
  <si>
    <t>ACTUALIZACION DISEÑO DE AGUA POTABLE Y ALCANTARILLADO DE AGUAS SERVIDAS SECTOR EL BAJO, CHILLAN VIEJO</t>
  </si>
  <si>
    <t>CONSTITUCIÓN DERECHOS DE APROVECHAMIENTOS DE AGUAS SUBTERRANEAS COMITÉS APR BATUCO, CANCHA LOS BOTONES, ALTO CENTRO, EL BARCO, CHECURA, COMUNA RANQUIL</t>
  </si>
  <si>
    <t>ABASTO DE AGUA POTABLE SECTOR BAJO MALLECO I, COLLIPULLI.</t>
  </si>
  <si>
    <t>ABASTO DE AGUA POTABLE COMUNIDAD INDIGENA EUGENIO CABRAPAN</t>
  </si>
  <si>
    <t>MEJORAMIENTO DE ABASTECIMIENTO DE AGUA COMUNIDAD INDIGENA REÑICO PELLAHUEN</t>
  </si>
  <si>
    <t>AGUA PARA EL BUEN VIVIR SECTOR TOLPAN, COMUNA DE RENAICO</t>
  </si>
  <si>
    <t>ASISTENCIA TÉCNICA PARA LA CONSTRUCCIÓN DE MUROS DE CONTENCIÓN Y DRENAJE CIUDAD DE COYHAIQUE 2016</t>
  </si>
  <si>
    <t>SANEAMIENTO SANITARIO RURAL, SECTORES LAGO VARGAS - RÍO VENTISQUEROS</t>
  </si>
  <si>
    <t>ELECTRIFICACION RURAL LA BAJADA COMUNA DE RIO IBAÑEZ</t>
  </si>
  <si>
    <t>CONSTRUCCIÓN SISTEMA DE ALCANTARILLADO VILLA PONSOMBY, COMUNA DE RÍO VERDE</t>
  </si>
  <si>
    <t>ASISTENCIA TÉCNICA PARA LA ELABORACIÓN DE CARTERA DE PROYECTOS DE INVERSIÓN ESTRATÉGICOS PARA LA COMUNA DE EL BOSQUE.</t>
  </si>
  <si>
    <t>SUMINISTRO E INSTALACIÓN DE LUMINARIAS LED EN ESPACIOS PÚBLICOS COMUNA PEDRO AGUIRRE CERDA</t>
  </si>
  <si>
    <t>ASISTENCIA TECNICA PARA DISPONER DE CARTERA DE PROYECTOS ESTRATÉGICOS PARA TALAGANTE</t>
  </si>
  <si>
    <t>CONSTRUCCION ALCANTARILLADO SECTOR CALLE LAS QUINCHAS Y LOS ESTRIBOS, COMUNA DE MARIQUINA</t>
  </si>
  <si>
    <t>ASISTENCIA TECNICA PARA LA ELABORACION DE PROYECTOS DE ALCANTARILLADO PARTICULAR, SECTORES RURALES Y URBANOS COMUNA DE LOS ANDES</t>
  </si>
  <si>
    <t>SANEAMIENTO Y REGULARIZACIÓN DE TITULOS DE DOMINIO BENEFICIARIOS CCS RINCONADA DE MANANTIALES</t>
  </si>
  <si>
    <t>CONTRATACION DE ASISTENCIA TÉCNICA PARA GENERACIÓN DE PROYECTOS Y SANEAMIENTO INTEGRAL, SAN RAFAEL</t>
  </si>
  <si>
    <t>ESTUDIO SANEAMIENTO SANITARIO CAMPO SANTO</t>
  </si>
  <si>
    <t>ESTUDIO EXTENSIÓN DE RED DE AGUA POTABLE RURAL, COMUNA DE TREHUACO</t>
  </si>
  <si>
    <t>CONTINUACION II: ASISTENCIA TÉCNICA PARA LA ELABORACIÓN DE INICIATIVAS DE INVERSIÓN 2018</t>
  </si>
  <si>
    <t>ADQUISICIÓN E INSTALACIÓN DE LUMINARIAS PÚBLICAS EN DIVERSOS SECTORES DE LA COMUNA</t>
  </si>
  <si>
    <t>GENERACIÓN DE PROYECTOS DE ENERGIZACIÓN PARA LA AMUCC</t>
  </si>
  <si>
    <t>CONSTRUCCIÓN DE AGUA POTABLE Y CASETAS COMPLETAS SECTOR CALLE LAS QUINCHAS Y LOS ESTRIBOS, COMUNA DE MARIQUINA</t>
  </si>
  <si>
    <t>ASISTENCIA TÉCNICA PARA EL LEVANTAMIENTO DE INFORMACIÓN SITUACIÓN SANITARIA DISTINTAS LOCALIDADES CHONCHI</t>
  </si>
  <si>
    <t>ACTUALIZACION DE INGENIERIA MEJORAMIENTO Y AMPLIACION SISTEMA AGUA POTABLE Y ALCANTARILLADO QUEMCHI URBANO</t>
  </si>
  <si>
    <t>ASISTENCIA TÉCNICA SANEAMIENTO SANITARIO SECTOR NORTE COMUNA DE COYHAIQUE</t>
  </si>
  <si>
    <t>ESTUDIO MECANICA DE SUELO PARA CONSTRUIR 110 VIVIENDAS SOCIALES SECTOR 4 ALAMOS EN PUERTO AYSEN</t>
  </si>
  <si>
    <t>SANEAMIENTO DE TÍTULOS DE DOMINIO DIVERSOS SECTORES COMUNA DE INDEPENDENCIA</t>
  </si>
  <si>
    <t>“CATASTRO PARA BENEFICIARIOS DE TÍTULOS DE DOMINIO, LEY DEL MONO Y CON DEFICIT SANITARIO, DIVERSOS SECTORES, COLINA”</t>
  </si>
  <si>
    <t>CONSTRUCCIÓN ALUMBRADO PLAZAS Y ÁREAS VERDES, SECTOR CENTRO, COMUNA DE LAMPA</t>
  </si>
  <si>
    <t>CONSTRUCCION PUNTO LIMPIO MUNICIPAL COMUNA DE SAN PEDRO</t>
  </si>
  <si>
    <t>ESTUDIO PARA LA LICITACIÓN DE CONTRATOS DE DISPOSICIÓN FINAL DE RESIDUOS SÓLIDOS DOMICILIARIOS EN RELLENOS SANITARIOS PARA EL PERÍODO 2020-2040</t>
  </si>
  <si>
    <t>NORMALIZACIÓN DE INFRAESTRUCTURA SANITARIA HUERTOS DE IÑAQUE</t>
  </si>
  <si>
    <t>ASISTENCIA TÉCNICA PARA LA FACTIBILIDAD DE SOLUCIONES SANITARIAS EL MOLLE Y RIVADAVIA</t>
  </si>
  <si>
    <t>ASISTENCIA TÉCNICA PARA LA GENERACION DE PROYECTOS DE SOLUCIONES SANITARIAS EN LAS LOCALIDADES DE EL TEBAL Y LA ARBOLEDA</t>
  </si>
  <si>
    <t>ASISTENCIA TÉCNICA PARA SOLUCIÓN SANITARIA LOCALIDAD DE YACONI, COMUNA DE OVALLE</t>
  </si>
  <si>
    <t>ASISTENCIA TÉCNICA PARA LA ELABORACIÓN DE PROYECTOS DE SOLUCIONES SANITARIAS EN VARIOS SECTORES DE LA COMUNA DE COMBARBALÁ</t>
  </si>
  <si>
    <t>ASISTENCIA TÉCNICA PARA PROYECTOS DE URBANIZACIÓN DE LOCALIDADES, COMUNA DE PUNITAQUI</t>
  </si>
  <si>
    <t>INSTALACIÓN DE LUMINARIAS ORNAMENTALES AVENIDA REPÚBLICA, COMUNA DE LIMACHE.</t>
  </si>
  <si>
    <t>INSTALACIÓN LUMINARIA ORNAMENTAL PLAZAS JUAN EGAÑA Y LOS MAITENES ALTO, LIMACHE.</t>
  </si>
  <si>
    <t>ESTUDIO PREFACTIBLIDAD SANEAMIENTO SANITARIO LOCALIDAD DE ANGOSTURA SAN FERNANDO</t>
  </si>
  <si>
    <t>RECAMBIO DE ALUMBRADO PÚBLICO EN VARIOS SECTORES RURALES, COMUNA CHIMBARONGO</t>
  </si>
  <si>
    <t>REPOSICION DE LUMINARIAS SECTORES RURALES DE PERALILLO</t>
  </si>
  <si>
    <t>ASISTENCIA LEGAL PARA REGULARIZACIÓN DE TÍTULOS DE DOMINIO, CONFECCION DE CATASTRO DE BIENES MUNICIPALES, GESTIÓN DE PROYECTOS Y OTROS</t>
  </si>
  <si>
    <t>ASISTENCIA TÉCNICA PARA PROYECTOS DE SANEAMIENTO SANITARIO RURAL, COMUNA DE TENO</t>
  </si>
  <si>
    <t>"ASISTENCIA TÉCNICA PARA ASESORIA Y ELABORACION DE PROYECTOS A LOS APR´S CON TRATAMIENTO DE AGUAS RESIDUALES, COMUNA DE SAN JAVIER"</t>
  </si>
  <si>
    <t>ASISTENCIA TECNICA PARA PROYECTOS PMB DIVERSOS SECTORES DE LA COMUNA DE TOMÉ</t>
  </si>
  <si>
    <t>ASISTENCIA TÉCNICA PARA DESARROLLO DE PROYECTOS DE SERVICIOS BÁSICOS Y SOCIALES SECPLAN</t>
  </si>
  <si>
    <t>REGULARIZACIÓN DE TÍTULOS DE DOMINIO DIVERSOS SECTORES COMUNA DE ANTUCO</t>
  </si>
  <si>
    <t>CONSTRUCCION RED DE ENERGIA ELECTRICA Y ALUMBRADO PUBLICO SECTOR LA AGUADA, YUMBEL</t>
  </si>
  <si>
    <t>SISTEMA DE ABASTO DE AGUA POTABLE COMUNIDADES INDÍGENAS FRANCISCO NECUL-CHIGUAIHUE Y JUAN ANTIPI NORTE-RUCAMANQUE, COMUNA DE GALVARINO</t>
  </si>
  <si>
    <t>PROYECTO DE ALCANTARILLADO DE A.S. LADO SUR CALLE B. O”HIGGINS COMUNA DE GORBEA – REGIÓN DE LA ARAUCANÍA</t>
  </si>
  <si>
    <t>CONSTRUCCIÓN SISTEMA INDIVIDUAL DE AGUA POTABLE, SECTOR EL MANZANO</t>
  </si>
  <si>
    <t>ABASTO DE AGUA POTABLE SECTOR LLANQUEN</t>
  </si>
  <si>
    <t>HABILITACIÓN S.E.E FOTOVOLTAICA COMUNIDAD INDIGENA PEDRO CALFUQUEO, ICALMA LONQUIMAY.</t>
  </si>
  <si>
    <t>ESTUDIO HIDROGEOLÓGICO PARA EL TERRITORIO DE LA COMUNA DE LOS SAUCES</t>
  </si>
  <si>
    <t>CONSTRUCCIÓN INFRAESTRUCTURA SANITARIA SECTOR MANZANARES,COMUNA DE RENAICO</t>
  </si>
  <si>
    <t>CONSTRUCCIÓN INFRAESTRUCTURA SANITARIA SECTOR HUELEHUEICO,COMUNA DE RENAICO</t>
  </si>
  <si>
    <t>EXTENSIÓN AP. Y AS. CALLE SERRANO, CALLE PISAGUA Y CALLE BALMACEDA, TRAIGUÉN</t>
  </si>
  <si>
    <t>4105180701-C</t>
  </si>
  <si>
    <t>10401191001-C</t>
  </si>
  <si>
    <t>14105190701-B</t>
  </si>
  <si>
    <t>14204190701-B</t>
  </si>
  <si>
    <t>14202190701-B</t>
  </si>
  <si>
    <t>4103190701-B</t>
  </si>
  <si>
    <t>13202191003-C</t>
  </si>
  <si>
    <t>9207190701-B</t>
  </si>
  <si>
    <t>4202190701-B</t>
  </si>
  <si>
    <t>14106190701-B</t>
  </si>
  <si>
    <t>13404191001-C</t>
  </si>
  <si>
    <t>9112130741-C</t>
  </si>
  <si>
    <t>9112130743-C</t>
  </si>
  <si>
    <t>9112130734-C</t>
  </si>
  <si>
    <t>9112130746-C</t>
  </si>
  <si>
    <t>9112160725-C</t>
  </si>
  <si>
    <t>9112160723-C</t>
  </si>
  <si>
    <t>9112160730-C</t>
  </si>
  <si>
    <t>9112180738-C</t>
  </si>
  <si>
    <t>9112180740-C</t>
  </si>
  <si>
    <t>9112190701-C</t>
  </si>
  <si>
    <t>9119150723-C</t>
  </si>
  <si>
    <t>9119170727-C</t>
  </si>
  <si>
    <t>9119170403-C</t>
  </si>
  <si>
    <t>9119180731-C</t>
  </si>
  <si>
    <t>9113160710-C</t>
  </si>
  <si>
    <t>9201150705-C</t>
  </si>
  <si>
    <t>9201180714-C</t>
  </si>
  <si>
    <t>9201180715-C</t>
  </si>
  <si>
    <t>9201180716-C</t>
  </si>
  <si>
    <t>9201180718-C</t>
  </si>
  <si>
    <t>9104170707-C</t>
  </si>
  <si>
    <t>9104191001-C</t>
  </si>
  <si>
    <t>9203170715-C</t>
  </si>
  <si>
    <t>9203180718-C</t>
  </si>
  <si>
    <t>9106160728-C</t>
  </si>
  <si>
    <t>9106170734-C</t>
  </si>
  <si>
    <t>9205180719-C</t>
  </si>
  <si>
    <t>9205180723-C</t>
  </si>
  <si>
    <t>9205190704-C</t>
  </si>
  <si>
    <t>9207180713-C</t>
  </si>
  <si>
    <t>9207180714-C</t>
  </si>
  <si>
    <t>9206180701-C</t>
  </si>
  <si>
    <t>9206180703-C</t>
  </si>
  <si>
    <t>9904161501-C</t>
  </si>
  <si>
    <t>9121190703-C</t>
  </si>
  <si>
    <t>9107180701-C</t>
  </si>
  <si>
    <t>9110180401-C</t>
  </si>
  <si>
    <t>9210170716-C</t>
  </si>
  <si>
    <t>9115180715-C</t>
  </si>
  <si>
    <t>9209160709-C</t>
  </si>
  <si>
    <t>9111180401-C</t>
  </si>
  <si>
    <t>9208180401-C</t>
  </si>
  <si>
    <t>9117191001-C</t>
  </si>
  <si>
    <t>9118190601-C</t>
  </si>
  <si>
    <t>9116170704-C</t>
  </si>
  <si>
    <t>9101160713-C</t>
  </si>
  <si>
    <t>9113181002-C</t>
  </si>
  <si>
    <t>9904181013-C</t>
  </si>
  <si>
    <t>10201190703-C</t>
  </si>
  <si>
    <t>10201190702-C</t>
  </si>
  <si>
    <t>9211181001-C</t>
  </si>
  <si>
    <t>11402191002-C</t>
  </si>
  <si>
    <t>10404181002-C</t>
  </si>
  <si>
    <t>1107191001-C</t>
  </si>
  <si>
    <t>10903191001-C</t>
  </si>
  <si>
    <t>7101190702-C</t>
  </si>
  <si>
    <t>5802181502-C</t>
  </si>
  <si>
    <t>9112130749-C</t>
  </si>
  <si>
    <t>9206191001-C</t>
  </si>
  <si>
    <t>9112170734-C</t>
  </si>
  <si>
    <t>5201190401-C</t>
  </si>
  <si>
    <t>13203191001-C</t>
  </si>
  <si>
    <t>13605191001-C</t>
  </si>
  <si>
    <t>9117190701-B</t>
  </si>
  <si>
    <t>9112190701-B</t>
  </si>
  <si>
    <t>9112190702-B</t>
  </si>
  <si>
    <t>15201190701-B</t>
  </si>
  <si>
    <t>6204190702-B</t>
  </si>
  <si>
    <t>9905191001-C</t>
  </si>
  <si>
    <t>4301170805-C</t>
  </si>
  <si>
    <t>10205180410-C</t>
  </si>
  <si>
    <t>10205191001-C</t>
  </si>
  <si>
    <t>6109190703-C</t>
  </si>
  <si>
    <t>13103180702-C</t>
  </si>
  <si>
    <t>13104190701-C</t>
  </si>
  <si>
    <t>13117191001-C</t>
  </si>
  <si>
    <t>9107190601-C</t>
  </si>
  <si>
    <t>13201190701-C</t>
  </si>
  <si>
    <t>13201190702-C</t>
  </si>
  <si>
    <t>13129170704-C</t>
  </si>
  <si>
    <t>7307180407-C</t>
  </si>
  <si>
    <t>12302180401-C</t>
  </si>
  <si>
    <t>5506190401-C</t>
  </si>
  <si>
    <t>5803190401-C</t>
  </si>
  <si>
    <t>6301180801-C</t>
  </si>
  <si>
    <t>8307180801-C</t>
  </si>
  <si>
    <t>13128191001-C</t>
  </si>
  <si>
    <t>8308191001-C</t>
  </si>
  <si>
    <t>8205191001-C</t>
  </si>
  <si>
    <t>14202191001-C</t>
  </si>
  <si>
    <t>13504191001-C</t>
  </si>
  <si>
    <t>4202190702-B</t>
  </si>
  <si>
    <t>13601190702-B</t>
  </si>
  <si>
    <t>5704180705-C</t>
  </si>
  <si>
    <t>13301190901-C</t>
  </si>
  <si>
    <t>3302191002-C</t>
  </si>
  <si>
    <t>13301190704-B</t>
  </si>
  <si>
    <t>13301190705-B</t>
  </si>
  <si>
    <t>13301190702-B</t>
  </si>
  <si>
    <t>13301190701-B</t>
  </si>
  <si>
    <t>13301190706-B</t>
  </si>
  <si>
    <t>13505190701-B</t>
  </si>
  <si>
    <t>13203190703-B</t>
  </si>
  <si>
    <t>9206131005-C</t>
  </si>
  <si>
    <t>9113161502-C</t>
  </si>
  <si>
    <t>9911191001-C</t>
  </si>
  <si>
    <t>9204191001-C</t>
  </si>
  <si>
    <t>10210191003-C</t>
  </si>
  <si>
    <t>10210191002-C</t>
  </si>
  <si>
    <t>10302190702-B</t>
  </si>
  <si>
    <t>13302190701-B</t>
  </si>
  <si>
    <t>13203190701-B</t>
  </si>
  <si>
    <t>13203190702-B</t>
  </si>
  <si>
    <t>8105180402-C</t>
  </si>
  <si>
    <t>11301191001-C</t>
  </si>
  <si>
    <t>10202160419-C</t>
  </si>
  <si>
    <t>10202180423-C</t>
  </si>
  <si>
    <t>7405160412-C</t>
  </si>
  <si>
    <t>13604190702-B</t>
  </si>
  <si>
    <t>8406181001-C</t>
  </si>
  <si>
    <t>11402191001-C</t>
  </si>
  <si>
    <t>8412180706-C</t>
  </si>
  <si>
    <t>13302190702-B</t>
  </si>
  <si>
    <t>9911191502-C</t>
  </si>
  <si>
    <t>14202190601-C</t>
  </si>
  <si>
    <t>14202180801-C</t>
  </si>
  <si>
    <t>14201190801-C</t>
  </si>
  <si>
    <t>14201190703-C</t>
  </si>
  <si>
    <t>14203180708-C</t>
  </si>
  <si>
    <t>14103190801-C</t>
  </si>
  <si>
    <t>14103190701-C</t>
  </si>
  <si>
    <t>14105180401-C</t>
  </si>
  <si>
    <t>14107170709-C</t>
  </si>
  <si>
    <t>14107180711-C</t>
  </si>
  <si>
    <t>14107180401-C</t>
  </si>
  <si>
    <t>14204190401-C</t>
  </si>
  <si>
    <t>14101190702-C</t>
  </si>
  <si>
    <t>14108180707-C</t>
  </si>
  <si>
    <t>6105190701-C</t>
  </si>
  <si>
    <t>9121180801-C</t>
  </si>
  <si>
    <t>2202190703-C</t>
  </si>
  <si>
    <t>2203190711-C</t>
  </si>
  <si>
    <t>2203190716-C</t>
  </si>
  <si>
    <t>2203190705-C</t>
  </si>
  <si>
    <t>2203190724-C</t>
  </si>
  <si>
    <t>2203190722-C</t>
  </si>
  <si>
    <t>2203190720-C</t>
  </si>
  <si>
    <t>2203190727-C</t>
  </si>
  <si>
    <t>13401190701-B</t>
  </si>
  <si>
    <t>10102170716-C</t>
  </si>
  <si>
    <t>9206160712-C</t>
  </si>
  <si>
    <t>9108190401-C</t>
  </si>
  <si>
    <t>13401190702-B</t>
  </si>
  <si>
    <t>13603190701-B</t>
  </si>
  <si>
    <t>13603190703-B</t>
  </si>
  <si>
    <t>4304190701-B</t>
  </si>
  <si>
    <t>9201191001-C</t>
  </si>
  <si>
    <t>15101190701-C</t>
  </si>
  <si>
    <t>15101191001-C</t>
  </si>
  <si>
    <t>8302191001-C</t>
  </si>
  <si>
    <t>8302190701-C</t>
  </si>
  <si>
    <t>8302190702-C</t>
  </si>
  <si>
    <t>5601170402-C</t>
  </si>
  <si>
    <t>5601180403-C</t>
  </si>
  <si>
    <t>5601190401-C</t>
  </si>
  <si>
    <t>5601190901-C</t>
  </si>
  <si>
    <t>7405160410-C</t>
  </si>
  <si>
    <t>7405170415-C</t>
  </si>
  <si>
    <t>8421180401-C</t>
  </si>
  <si>
    <t>7202180703-C</t>
  </si>
  <si>
    <t>7202191001-C</t>
  </si>
  <si>
    <t>8421150802-C</t>
  </si>
  <si>
    <t>7401190701-C</t>
  </si>
  <si>
    <t>7401190702-C</t>
  </si>
  <si>
    <t>8313180709-C</t>
  </si>
  <si>
    <t>8201181001-C</t>
  </si>
  <si>
    <t>8201191001-C</t>
  </si>
  <si>
    <t>5804180801-C</t>
  </si>
  <si>
    <t>9119150717-C</t>
  </si>
  <si>
    <t>7308191001-C</t>
  </si>
  <si>
    <t>7308190703-C</t>
  </si>
  <si>
    <t>7309191001-C</t>
  </si>
  <si>
    <t>10307180401-C</t>
  </si>
  <si>
    <t>10307191001-C</t>
  </si>
  <si>
    <t>14101191001-C</t>
  </si>
  <si>
    <t>9210191001-C</t>
  </si>
  <si>
    <t>12101190401-C</t>
  </si>
  <si>
    <t>12101190402-C</t>
  </si>
  <si>
    <t>8207190701-C</t>
  </si>
  <si>
    <t>8310190701-C</t>
  </si>
  <si>
    <t>8310191001-C</t>
  </si>
  <si>
    <t>9101170715-C</t>
  </si>
  <si>
    <t>7109180410-C</t>
  </si>
  <si>
    <t>13603190702-B</t>
  </si>
  <si>
    <t>13502190701-B</t>
  </si>
  <si>
    <t>13501190701-B</t>
  </si>
  <si>
    <t>11402190402-C</t>
  </si>
  <si>
    <t>8414180713-C</t>
  </si>
  <si>
    <t>10207191001-C</t>
  </si>
  <si>
    <t>4304190701-C</t>
  </si>
  <si>
    <t>3302180711-C</t>
  </si>
  <si>
    <t>9108190701-B</t>
  </si>
  <si>
    <t>8202140713-C</t>
  </si>
  <si>
    <t>8402180704-C</t>
  </si>
  <si>
    <t>5402190701-C</t>
  </si>
  <si>
    <t>4202190702-C</t>
  </si>
  <si>
    <t>6303190702-C</t>
  </si>
  <si>
    <t>9121130721-C</t>
  </si>
  <si>
    <t>8404180707-C</t>
  </si>
  <si>
    <t>6308181001-C</t>
  </si>
  <si>
    <t>13201190703-C</t>
  </si>
  <si>
    <t>7103190701-C</t>
  </si>
  <si>
    <t>8412180708-C</t>
  </si>
  <si>
    <t>7301180701-C</t>
  </si>
  <si>
    <t>16106180702-C</t>
  </si>
  <si>
    <t>15202180703-C</t>
  </si>
  <si>
    <t>14108191001-C</t>
  </si>
  <si>
    <t>7302170713-C</t>
  </si>
  <si>
    <t>16303190701-C</t>
  </si>
  <si>
    <t>1404180707-C</t>
  </si>
  <si>
    <t>9205170716-C</t>
  </si>
  <si>
    <t>5506190701-C</t>
  </si>
  <si>
    <t>9201190701-C</t>
  </si>
  <si>
    <t>6305190701-C</t>
  </si>
  <si>
    <t>16202181001-C</t>
  </si>
  <si>
    <t>8305170704-C</t>
  </si>
  <si>
    <t>15102190702-B</t>
  </si>
  <si>
    <t>4104190701-B</t>
  </si>
  <si>
    <t>4302190701-B</t>
  </si>
  <si>
    <t>14101190701-B</t>
  </si>
  <si>
    <t>9109190701-B</t>
  </si>
  <si>
    <t>9114190701-B</t>
  </si>
  <si>
    <t>11301191002-C</t>
  </si>
  <si>
    <t>4203180710-C</t>
  </si>
  <si>
    <t>8204191001-C</t>
  </si>
  <si>
    <t>14104191001-C</t>
  </si>
  <si>
    <t>10204191001-C</t>
  </si>
  <si>
    <t>8206191002-C</t>
  </si>
  <si>
    <t>10105191003-C</t>
  </si>
  <si>
    <t>14103191001-C</t>
  </si>
  <si>
    <t>13901191001-C</t>
  </si>
  <si>
    <t>9904191001-C</t>
  </si>
  <si>
    <t>14901190401-C</t>
  </si>
  <si>
    <t>13302180706-C</t>
  </si>
  <si>
    <t>6203180801-C</t>
  </si>
  <si>
    <t>8111170801-C</t>
  </si>
  <si>
    <t>6303190801-C</t>
  </si>
  <si>
    <t>13404190701-B</t>
  </si>
  <si>
    <t>13503190701-B</t>
  </si>
  <si>
    <t>13502190703-B</t>
  </si>
  <si>
    <t>15202190702-B</t>
  </si>
  <si>
    <t>13401190703-B</t>
  </si>
  <si>
    <t>13301190707-B</t>
  </si>
  <si>
    <t>9104190702-C</t>
  </si>
  <si>
    <t>9207191001-C</t>
  </si>
  <si>
    <t>9207190401-C</t>
  </si>
  <si>
    <t>9110190601-C</t>
  </si>
  <si>
    <t>11202190702-C</t>
  </si>
  <si>
    <t>11101190709-C</t>
  </si>
  <si>
    <t>7307180701-C</t>
  </si>
  <si>
    <t>9101160714-C</t>
  </si>
  <si>
    <t>5702191001-C</t>
  </si>
  <si>
    <t>3201191001-C</t>
  </si>
  <si>
    <t>16104190701-C</t>
  </si>
  <si>
    <t>10104190401-C</t>
  </si>
  <si>
    <t>4104190701-C</t>
  </si>
  <si>
    <t>6304181001-C</t>
  </si>
  <si>
    <t>8409170709-C</t>
  </si>
  <si>
    <t>5704180402-C</t>
  </si>
  <si>
    <t>5704180403-C</t>
  </si>
  <si>
    <t>5105180708-C</t>
  </si>
  <si>
    <t>4304190704-C</t>
  </si>
  <si>
    <t>10206190701-C</t>
  </si>
  <si>
    <t>10208180701-C</t>
  </si>
  <si>
    <t>10209190701-C</t>
  </si>
  <si>
    <t>8309190701-C</t>
  </si>
  <si>
    <t>7109191002-C</t>
  </si>
  <si>
    <t>5701170707-C</t>
  </si>
  <si>
    <t>7406160702-C</t>
  </si>
  <si>
    <t>8110190701-C</t>
  </si>
  <si>
    <t>8312190703-C</t>
  </si>
  <si>
    <t>10203190704-C</t>
  </si>
  <si>
    <t>4102190701-C</t>
  </si>
  <si>
    <t>9204161007-C</t>
  </si>
  <si>
    <t>5504171001-C</t>
  </si>
  <si>
    <t>14103180401-C</t>
  </si>
  <si>
    <t>12101190403-C</t>
  </si>
  <si>
    <t>6113190701-C</t>
  </si>
  <si>
    <t>13301190701-C</t>
  </si>
  <si>
    <t>10305190701-C</t>
  </si>
  <si>
    <t>4203180711-C</t>
  </si>
  <si>
    <t>6109191002-C</t>
  </si>
  <si>
    <t>10109191001-C</t>
  </si>
  <si>
    <t>4201190704-C</t>
  </si>
  <si>
    <t>1403190701-C</t>
  </si>
  <si>
    <t>13503170712-C</t>
  </si>
  <si>
    <t>CHAITEN</t>
  </si>
  <si>
    <t>RIO BUENO</t>
  </si>
  <si>
    <t>PIRQUE</t>
  </si>
  <si>
    <t>PAINE</t>
  </si>
  <si>
    <t>VILCUN</t>
  </si>
  <si>
    <t>ASOCIACION DE MUNICIPALIDADES MALLECO NORTE</t>
  </si>
  <si>
    <t>MELIPEUCO</t>
  </si>
  <si>
    <t>TRAIGUEN</t>
  </si>
  <si>
    <t>NUEVA IMPERIAL</t>
  </si>
  <si>
    <t>PUREN</t>
  </si>
  <si>
    <t>A. DE MUNICIPALIDADES DE OSORNO</t>
  </si>
  <si>
    <t>SAN JOSE MAIPO</t>
  </si>
  <si>
    <t>PUTRE</t>
  </si>
  <si>
    <t>PUENTE ALTO</t>
  </si>
  <si>
    <t>PRIMAVERA</t>
  </si>
  <si>
    <t>OLMUE</t>
  </si>
  <si>
    <t>NEGRETE</t>
  </si>
  <si>
    <t>ALTO BIO BIO</t>
  </si>
  <si>
    <t>ASOCIACIÓN DE MUNICIPALIDADES CORDILLERANAS DE LA ARAUCANÍA</t>
  </si>
  <si>
    <t>PADRE HURTADO</t>
  </si>
  <si>
    <t>CHILLAN VIEJO</t>
  </si>
  <si>
    <t>VALDIVIA</t>
  </si>
  <si>
    <t>DOÑIHUE</t>
  </si>
  <si>
    <t>SAN BERNARDO</t>
  </si>
  <si>
    <t>ARICA</t>
  </si>
  <si>
    <t>VICHUQUEN</t>
  </si>
  <si>
    <t>ALHUE</t>
  </si>
  <si>
    <t>MELIPILLA</t>
  </si>
  <si>
    <t>CABILDO</t>
  </si>
  <si>
    <t>COELEMU</t>
  </si>
  <si>
    <t>NANCAGUA</t>
  </si>
  <si>
    <t>COMBARBALA</t>
  </si>
  <si>
    <t>PITRUFQUEN</t>
  </si>
  <si>
    <t>Asociación de Municipalidades de la Región de Los Ríos para el Manejo Sustentable de Residuos y la Gestión Ambiental</t>
  </si>
  <si>
    <t>LITUECHE</t>
  </si>
  <si>
    <t>CATEMU</t>
  </si>
  <si>
    <t>PUQUELDÓN</t>
  </si>
  <si>
    <t>SAN FELIPE</t>
  </si>
  <si>
    <t>TALCAHUANO</t>
  </si>
  <si>
    <t>LA CRUZ</t>
  </si>
  <si>
    <t>GENERACIÓN DE PROYECTOS PARA LA COMUNA DE CHAITEN</t>
  </si>
  <si>
    <t>HABILITACIÓN PLANTA POTABILIZADORA DE AGUA, ESCUELA RURAL DE HUICHACO</t>
  </si>
  <si>
    <t>CONSTRUCCIÓN CONEXIONES DE AGUAS SERVIDAS LOCALIDAD DE CRUCERO, COMUNA DE RÍO BUENO</t>
  </si>
  <si>
    <t>AMPLIACION RED DE ABASTECIMIENTO DE AGUA LOCALIDAD MAIHUE COMUNA DE FUTRONO</t>
  </si>
  <si>
    <t>CONSTRUCCIÓN DE SOLUCIONES SANITARIAS INDIVIDUALES VARIOS SECTORES, ANDACOLLO</t>
  </si>
  <si>
    <t>ASISTENCIA TÉCNICA PARA DISEÑO SANITARIO Y ELÉCTRICO DESTINO A PROYECTOS DE MEJORAMIENTO DE BARRIO, COMUNA DE PIRQUE</t>
  </si>
  <si>
    <t>CONSTRUCCION ABASTO DE AGUA SECTOR LAS CARPAS, COMUNA DE LUMACO</t>
  </si>
  <si>
    <t>MEJORAMIENTO SERVICIO DE AGUA POTABLE CALLE MÁXIMO OLIVARES, SECTOR PONIENTE</t>
  </si>
  <si>
    <t>CONSTRUCCIÓN ABASTECIMIENTO AGUA POTABLE COMUNIDAD INDÍGENA MAIQUILLAHUE, MARIQUINA</t>
  </si>
  <si>
    <t>CONTRATACIÓN DE PROFESIONALES PARA ELABORACIÓN DE PROYECTOS PARA ILUSTRE MUNICIPALIDAD DE PANE</t>
  </si>
  <si>
    <t>ABASTO DE AGUA POTABLE COMUNIDAD INDIGENA MARILAF SANDOVAL, COMUNA DE PADRE LAS CASAS</t>
  </si>
  <si>
    <t>ABASTO DE AGUA POTABLE COMUNIDAD INDIGENA RAMON NAHUELCURA, COMUNA DE PADRE LAS CASAS</t>
  </si>
  <si>
    <t>ABASTO DE AGUA POTABLE COMUNIDAD INDIGENA JUAN TRIPAILAF, COMUNA DE PADRE LAS CASAS</t>
  </si>
  <si>
    <t>ABASTO DE AGUA POTABLE COMUNIDAD INDIGENA JUAN CATRILAF I</t>
  </si>
  <si>
    <t>ABASTOS DE AGUA POTABLE COMUNIDAD INDÍGENA PEDRO LAFQUEN</t>
  </si>
  <si>
    <t>ABASTO DE AGUA POTABLE COMUNIDAD INDIGENA JOSE SANTOS COCHE 2DA ETAPA</t>
  </si>
  <si>
    <t>ABASTO DE AGUA POTABLE COMUNIDAD INDÍGENA EX JOSE MARIA ROMERO</t>
  </si>
  <si>
    <t>ABASTO DE AGUA POTABLE COMUNIDAD INDÍGENA EMILIO CUMILAF</t>
  </si>
  <si>
    <t>ABASTO DE AGUA POTABLE COMUNIDAD INDÍGENA ANTONIO PILQUINAO 2° ETAPA</t>
  </si>
  <si>
    <t>ABASTO DE AGUA POTABLE COMUNIDAD INDÍGENA ANTONIO PILQUINAO 3° ETAPA</t>
  </si>
  <si>
    <t>ABASTO DE AGUA POTABLE COMUNIDAD ANTONIO LINCONAO</t>
  </si>
  <si>
    <t>SOLUCIONES DE AGUA PARA EL BUEN VIVIR, DIVERSOS SECTORES, COMUNA DE VILCÚN</t>
  </si>
  <si>
    <t>ESTUDIO DE PREFACTIBILIDAD PARA PROYECTO SANITARIO DE LA LOCALIDAD DE GENERAL LOPEZ</t>
  </si>
  <si>
    <t>RECAMBIO MASIVO DE LUMINARIAS VIALES EN LOS SECTORES DE GENERAL LOPEZ, CENTRO Y BELLAVISTA DE VILCUN</t>
  </si>
  <si>
    <t>ABASTO DE AGUA POTABLE SECTOR SAVARIA SUR</t>
  </si>
  <si>
    <t>CONSTRUCCIÓN SISTEMA GRUPAL DE AGUA POTABLE, COMUNIDAD INDÍGENA TRARULEMU</t>
  </si>
  <si>
    <t>CONSTRUCCIÓN SISTEMA INDIVIDUAL DE AGUA POTABLE, SECTOR LOS CORRALES</t>
  </si>
  <si>
    <t>CONSTRUCCIÓN SISTEMA INDIVIDUAL DE AGUA POTABLE, SECTOR COLONIA MANUEL RODRIGUEZ</t>
  </si>
  <si>
    <t>CONSTRUCCIÓN SISTEMA INDIVIDUAL DE AGUA POTABLE, SECTOR CHANLEO</t>
  </si>
  <si>
    <t>CONSTRUCCIÓN SISTEMA INDIVIDUAL DE AGUA POTABLE, SECTOR PELLOMENCO</t>
  </si>
  <si>
    <t>CONSTRUCCIÓN ABASTO DE AGUA POTABLE COMUNIDAD INDIGENA NIPIUCURA DE LA FRONTERA</t>
  </si>
  <si>
    <t>CONTRATACIÓN PROFESIONAL PARA GESTIÓN INTEGRAL Y MINIMIZACIÓN DE RSD EN CURARREHUE</t>
  </si>
  <si>
    <t>ABASTO DE AGUA POTABLE SECTOR QUEULE - COLORADO</t>
  </si>
  <si>
    <t>ABASTO AGUA POTABLE LOS NOGALES</t>
  </si>
  <si>
    <t>ABASTO DE AGUA POTABLE COMUNIDAD INDÍGENA PELAHUENCO CHICO</t>
  </si>
  <si>
    <t>ABASTO DE AGUA POTABLE COMUNIDAD INDÍGENA MARÍN EPUÑAN</t>
  </si>
  <si>
    <t>ABASTO DE AGUA POTABLE SECTOR PASO PAZ</t>
  </si>
  <si>
    <t>ABASTO DE AGUA POTABLE SECTOR PEHUENCO NORTE RÁNQUIL</t>
  </si>
  <si>
    <t>RECAMBIO LUMINARIAS VIALES A LED, SECTOR URBANO, COMUNA DE LONQUIMAY</t>
  </si>
  <si>
    <t>CONSTRUCCION ABASTOS DE AGUA POTABLE, SECTOR RELUN, COMUNA DE LUMACO</t>
  </si>
  <si>
    <t>CONSTRUCCION ABASTOS DE AGUA POTABLE, SECTOR LOS LAURELES, COMUNA DE LUMACO</t>
  </si>
  <si>
    <t>RECAMBIO ILUMINACIÓN PÚBLICA EN CALLES PRINCIPALES DE LOS SAUCES</t>
  </si>
  <si>
    <t>RECAMBIO ILUMINACIÓN PÚBLICA EN LA ZONA URBANA LOS SAUCES Y VILLA TRINTRE.</t>
  </si>
  <si>
    <t>COMPOSTAJE DOMICILIARIO PARA LA MINIMIZACIÓN DE RESIDUOS SOLIDOS DOMICILIARIOS EN MALLECO NORTE NORTE</t>
  </si>
  <si>
    <t>PANELES SOLARES PARA SECTORES AISLADOS DE CHOLCHOL</t>
  </si>
  <si>
    <t>EXTENSIÓN DE RED ALCANTARILLADO A.S. Y AGUA POTABLE CALLE MANUEL MONTT, FINAL CALLE JOSE MIGUEL CARRERA Y PASAJE LOS POETAS - COMUNA DE GORBEA</t>
  </si>
  <si>
    <t>SANEAMIENTO SANITARIO PARA LA COMUNA DE MELIPEUCO</t>
  </si>
  <si>
    <t>7 PROYECTOS DOMICILIARIOS SOLUCIONES PARTICULARES AGUAS SERVIDAS COMUNA DE TRAIGUÉN</t>
  </si>
  <si>
    <t>EXTENSIÓN DE RED AGUA POTABLE SECTOR ALTOS DE PUCÓN, COMUNA DE PUCÓN</t>
  </si>
  <si>
    <t>INSTALACIÒN SISTEMA DE PANELES SOLARES FOTOVOLTAICO SECTOR SAN RAFAEL, COMUNA DE RENAICO</t>
  </si>
  <si>
    <t>EXTENSIÓN RED ALCANTARILLADO Y AGUA POTABLE COMITÉ SANTA FE, NUEVA IMPERIAL</t>
  </si>
  <si>
    <t>PROYECTO DE EXTENSIÓN DEL ALCANTARILLADO SECTOR AGUA TENDIDA, COMUNA DE PUREN</t>
  </si>
  <si>
    <t>ASESORIA PARA LA GESTIÓN DE RESIDUOS SOLIDOS, COMUNA DE TEODORO SCHMIDT Y TOLTEN.</t>
  </si>
  <si>
    <t>ASISTENCIA LEGAL PARA SANEAMIENTO DE TITULOS DIVERSOS SECTORES DE LA COMUNA TOLTEN</t>
  </si>
  <si>
    <t>SOLUCIONES DE AGUA PARA EL BUEN VIVIR, DIVERSOS SECTORES, COMUNA DE SAAVEDRA</t>
  </si>
  <si>
    <t>EXTENSIÓN RED DE AGUA POTABLE LOTEO LOS NARANJOS, TEMUCO.</t>
  </si>
  <si>
    <t>IMPLEMENTACIÓN DE ACCIONES DE GESTIÓN INTEGRAL PARA EL MANEJO DE RSD EN LA COMUNA DE PERQUENCO</t>
  </si>
  <si>
    <t>APOYO TÉCNICO PARA LA GESTION DE RESIDUOS AMMN</t>
  </si>
  <si>
    <t>CONSTRUCCIÓN POZOS DE MONITOREO AGUAS SUBTERRANEAS</t>
  </si>
  <si>
    <t>CONSTRUCCIÓN CIERRES PERIMETRALES Y CHIMENEAS DE VENTEO BIOGAS</t>
  </si>
  <si>
    <t>ASISTENCIA TECNICA PARA ELABORACION DE PROYECTOS SANITARIOS Y ABASTOS DE AGUA POTABLE, VICTORIA Y LOCALIDADES</t>
  </si>
  <si>
    <t>ASISTENCIA TÉCNICA DE GENERACION DE PROYECTOS DE GESTION DE RESIDUOS SOLIDOS, COMUNA DE RIO IBÁÑEZ</t>
  </si>
  <si>
    <t>ASISTENCIA TÉCNICA DE RESIDUOS SÓLIDOS PARA LAS COMUNAS DE PALENA Y CHAITÉN</t>
  </si>
  <si>
    <t>CONTINUIDAD CONTRATACIÓN DE PROFESIONAL CONTRAPARTE TÉCNICA “ESTUDIO DE FACTIBILIDAD PARA EL NUEVO RELLENO SANITARIO MANCOMUNADO” PROVINCIA DE IQQ</t>
  </si>
  <si>
    <t>ASISTENCIA TÉCNICA PROFESIONAL DE APOYO EN AREA DE TEMATICAS AMBIENTALES Y ÁREA DE FORMULACIÓN DE PROYECTOS, AÑO 2019</t>
  </si>
  <si>
    <t>CONSTRUCCION PLANTA DE COMPOSTAJE MUNICIPAL</t>
  </si>
  <si>
    <t>PROGRAMA PILOTO DE COMPOSTAJE DOMICILIARIO DE LA COMUNA DE LIMACHE</t>
  </si>
  <si>
    <t>ABASTO DE AGUA POTABLE COMUNIDAD INDIGENA LLEUVUL SANDOVAL</t>
  </si>
  <si>
    <t>CONTRATACIÓN DE PROFESIONALES PARA FORMULACIÓN DE CARTERA DE PROYECTOS PMB DE LA COMUNA DE LOS SAUCES</t>
  </si>
  <si>
    <t>ABASTO DE AGUA POTABLE COMUNIDAD INDÍGENA JUAN HUEHUENTRO</t>
  </si>
  <si>
    <t>ELABORACIÓN CIERRE Y SELLADO DEL VERTEDERO VAI A ORI Y PROPUESTA PARA LA DISPOSICIÓN FINAL DE RESIDUOS SÓLIDOS DOMICILIARIOS Y ASIMILABLES RAPA NUI</t>
  </si>
  <si>
    <t>ASISTENCIA TÉCNICA PARA GENERACIÓN DE PROYECTOS EN SAN JOSÉ DE MAIPO</t>
  </si>
  <si>
    <t>MEJORAMIENTO DE SISTEMA DE ELIMINACIÓN DE AGUAS SERVIDAS VILLORRIO RURAL SANTA CORINA</t>
  </si>
  <si>
    <t>CONSTRUCCIÓN ABASTO DE AGUA POTABLE SECTOR HUILO, COMUNA TEODORO SCHMIDT</t>
  </si>
  <si>
    <t>ABASTO DE AGUA POTABLE COMUNIDAD INDIGENA JUAN CATRILAF II, COMUNA DE PADRE LAS CASAS</t>
  </si>
  <si>
    <t>ABASTO DE AGUA POTABLE COMUNIDAD INDIGENA JOSE LIEN</t>
  </si>
  <si>
    <t>CONSTRUCCIÓN DE NUEVAS UNIONES DOMICILIARIAS AL SISTEMA DE ALCANTARILLADO Y OBRAS MENORES, EN LA LOCALIDAD DE BELÉN</t>
  </si>
  <si>
    <t>MEJORAMIENTO LECHOS FILTRANTES APR ALCONES EL SAUCE, MARCHIGUE</t>
  </si>
  <si>
    <t>ASISTENCIA TÉCNICA PARA LA ELABORACIÓN DE PROYECTOS PARA MUNICIPIOS PERTENECIENTES A LA AMCAM 2019</t>
  </si>
  <si>
    <t>ADQUISICIÓN DE TERRENO PARA EL COMITÉ PRO CASA EX SOLDADOS CONSCRIPTOS LOTE 9</t>
  </si>
  <si>
    <t>DISEÑO SISTEMA DE APR EN SECTOR PUPETRA, COMUNA DE DALCAHUE</t>
  </si>
  <si>
    <t>MEJORAMIENTO PTAS VILLA LOS BOLDOS</t>
  </si>
  <si>
    <t>SOLUCIONES DE AGUA POTABLE Y ALCANTARILLADO PARA DISTINTOS SECTORES DE LA COMUNA DE CERRO NAVIA</t>
  </si>
  <si>
    <t>MEJORAMIENTO DE SISTEMA DE ALUMBRADO PÚBLICO PLAZAS LIGNITO-MERCURIO, UNESCO, MANIZALES , FERRADA Y BANDEJÓN DIEGO SILVA</t>
  </si>
  <si>
    <t>ASESORIA LEGAL, CONFECCIÓN Y TRAMITACIÓN DE EXPEDIENTES DE VIVIENDAS CON Y SIN DEFICIT SANITARIO, BAJO LEY GENERAL DE URBANISMO Y CONSTRUCCIÓN</t>
  </si>
  <si>
    <t>CATASTRO DE INMUEBLES MUNICIPALES EDUCACIÓN Y SALUD Y ELABORACIÓN CARPETAS PARA SANEAMIENTO DE TÍTULOS PARA SANEAMIENTO SANITARIO DE GORBEA.</t>
  </si>
  <si>
    <t>MEJORAMIENTO ILUMINACIÓN PEATONAL EJES EYZAGUIRRE Y EJÉRCITO LIBERTADOR EN PUENTE ALTO</t>
  </si>
  <si>
    <t>MEJORAMIENTO ILUMINACION PEATONAL EJES JUAN DE DIOS MALEBRAN Y TOCORNAL EN PUENTE ALTO</t>
  </si>
  <si>
    <t>MEJORAMIENTO ALUMBRADO PÚBLICO DE PARQUE RECREATIVO AVENIDA LAS INDUSTRIAS COMUNA DE SAN JOAQUÍN</t>
  </si>
  <si>
    <t>ESTUDIO DEL MEJORAMIENTO Y AMPLIACIÓN SISTEMAS DE AGUA POTABLE, ALCANTARILLADO Y TRATAMIENTO DE AGUAS SERVIDAS APR EL CRUCERO</t>
  </si>
  <si>
    <t>EXTENSIÓN MATRIZ DE GAS CERRO SOMBRERO- AERÓDROMO F. BIANCO, COMUNA DE PRIMAVERA</t>
  </si>
  <si>
    <t>DIAGNOSTICO SANITARIO Y ELABORACIÓN DE PLAN MARCO DE AGUA POTABLE PARA SISTEMAS DE AGUA POTABLE RURAL DE LA COMUNA DE NOGALES</t>
  </si>
  <si>
    <t>ESTUDIO DE PROYECTO RED DE ALCANTARILLADO SECTORES GRANIZO-CULENAR ALTO Y BAJO, SECTOR EL BAJO</t>
  </si>
  <si>
    <t>COMPRA TERRENO PROYECTO HABITACIONAL COMITE FUTURO DE ANGEL SECTOR AGUA BUENA COMUNA SAN FERNANDO</t>
  </si>
  <si>
    <t>ADQUISICIÓN DE TERRENO PARA FINES DEPORTIVOS COIHUE, COMUNA DE NEGRETE</t>
  </si>
  <si>
    <t>CONTRATACIÓN DE ASESORÍA PROFESIONAL EN PROYECTOS DE INFRAESTRUCTURA SANITARIA Y ENERGIZACIÓN, PARA LA COMUNA DE RENCA</t>
  </si>
  <si>
    <t>ASISTENCIA TÉCNICA PARA SANEAMIENTOS SANITARIOS Y SERVICIOS BÁSICOS EN SAN RAMÓN ALTO, LONCOPANGUE ALTO, CAMPO LINDO, CAMPAMENTO Y RINCÓN DE PIÑIQUIHU</t>
  </si>
  <si>
    <t>HABILITACIÓN DE POZOS (SOLUCIONES INDIVIDUALES) PARA 55 FAMILIAS EN SECTOR EL RINCÓN, COMUNA DE NINHUE</t>
  </si>
  <si>
    <t>EXTENSIÓN APR CALLAQUI EJECUCIÓN OBRAS FASE III</t>
  </si>
  <si>
    <t>ASISTENCIA TÉCNICA PARA LA FORMULACIÓN DE PROYECTOS DE CARENCIAS SANITARIAS : CORNELIA OLIVARES, LIBERTAD, LOS AMARILLOS Y BUENA ESPERANZA</t>
  </si>
  <si>
    <t>ASISTENCIA TECNICA PARA PROYECTOS DE SANEAMIENTO SANITARIO, COMUNA DE MARIA PINTO</t>
  </si>
  <si>
    <t>MEJORAMIENTO SERVICIO DE AGUA POTABLE RUTA D-71, ACCESO PONIENTE, CANELA BAJA.</t>
  </si>
  <si>
    <t>CONSTRUCCIÓN SISTEMA DE RESPALDO DE ENERGÍA PARA INCORPORACIÓN DE NUEVAS VIVIENDAS, APR EL LABRADOR, COMUNA DE TALAGANTE</t>
  </si>
  <si>
    <t>RECAMBIO E INSTALACIÓN DE LUMINARIAS LED, COMUNA DE PANQUEHUE</t>
  </si>
  <si>
    <t>SANEAMIENTO TÍTULOS DE DOMINIO, DIVERSOS SECTORES COMUNA DE COLINA</t>
  </si>
  <si>
    <t>HABILITACIÓN DE ASISTENCIA TÉCNICA PARA LA GESTIÓN DE PROYECTOS</t>
  </si>
  <si>
    <t>CONSTRUCCIÓN SISTEMA DE RESPALDO DE ENERGÍA PARA INCORPORACIÓN DE NUEVAS VIVIENDAS, APR EJEMPLO CAMPESINO, COMUNA DE COLINA</t>
  </si>
  <si>
    <t>CONSTRUCCIÓN SISTEMA DE RESPALDO DE ENERGÍA PARA INCORPORACIÓN DE NUEVAS VIVIENDAS, APR LAS CANTERAS, COMUNA DE COLINA</t>
  </si>
  <si>
    <t>CONSTRUCCIÓN SISTEMA DE RESPALDO DE ENERGÍA PARA INCORPORACIÓN DE NUEVAS VIVIENDAS, APR QUILAPILÚN, COMUNA DE COLINA</t>
  </si>
  <si>
    <t>CONSTRUCCIÓN SISTEMA DE RESPALDO DE ENERGÍA PARA INCORPORACIÓN DE NUEVAS VIVIENDAS, APR SANTA MARTA DE LIRAY, COMUNA DE COLINA</t>
  </si>
  <si>
    <t>CONSTRUCCIÓN SISTEMA DE RESPALDO DE ENERGÍA PARA INCORPORACIÓN DE NUEVAS VIVIENDAS, APR REINA NORTE, COMUNA DE COLINA</t>
  </si>
  <si>
    <t>CONSTRUCCION DEL SISTEMA DE RESPALDO DE ENERGIA PARA INCORPORACION DE NUEVAS VIVIENDAS,APR LAS LOICAS, COMUNA DE SAN PEDRO</t>
  </si>
  <si>
    <t>CONSTRUCCIÓN SISTEMA DE RESPALDO DE ENERGÍA COMUNIDAD DE AGUA POTABLE EL MANZANO, SAN JOSÉ DE MAIPO</t>
  </si>
  <si>
    <t>ASISTENCIA TÉCNICA EN GESTIÓN DE RSD PARA LA ASOCIACIÓN NAHUELBUTA</t>
  </si>
  <si>
    <t>PROGRAMA PILOTO DE MINIMIZACION DE RSD POR MEDIO DE LA IMPLEMENTACION DE COMPOSTERAS PARA LA COMUNA DE PERQUENCO</t>
  </si>
  <si>
    <t>ASISTENCIA CONSULTORÍA PARA SANEAMIENTO SANITARIO DE ESTABLECIMIENTOS EDUCACIONALES MUNICIPALES URBANOS DE LA ASOCIACION CORDILLERA ARAUCANIA</t>
  </si>
  <si>
    <t>ASISTENCIA TÉCNICA PARA LA GENERACIÓN DE PROYECTOS DE SANEAMIENTO SANITARIO EN PLANTAS DE TRATAMIENTO DE AGUAS SERVIDAS Y EXTENSIÓN ALCANTARILLADO</t>
  </si>
  <si>
    <t>APOYO DE PROFESIONALES PARA LA ELABORACIÓN DE DIVERSOS PROYECTOS COMUNA DE QUINCHAO 2019-2020</t>
  </si>
  <si>
    <t>APOYO TÉCNICO JURIDICO PARA PROYECTO NORMALIZACION ELÉCTRICA 11 ISALAS DEL ARCHIPIÉLAGO DE CHILOÉ, COMUNA DE QUINCHAO</t>
  </si>
  <si>
    <t>MEJORAMIENTO CLARIFICADOR DE AGUAS SERVIDAS DE PUERTO OCTAY Y AUMENTO DE COBERTURA</t>
  </si>
  <si>
    <t>CONSTRUCCIÓN SISTEMA DE RESPALDO DE ENERGÍA Y BOMBEO, SERVICIO DE APR ESTACIÓN COLINA</t>
  </si>
  <si>
    <t>MEJORAMIENTO INTEGRAL SISTEMA DE AGUA POTABLE EL MELOCOTÓN BAJO, COMUNA DE SAN JOSÉ DE MAIPO</t>
  </si>
  <si>
    <t>MEJORAMIENTO CANAL MORENINO PARA APR SANTA MARÍA DEL ESTERO, SAN JOSÉ DE MAIPO</t>
  </si>
  <si>
    <t>ESTUDIO SANEAMIENTO SANITARIO SECTOR RANGUEL Y LA PALMA</t>
  </si>
  <si>
    <t>ASISTENCIA TÉCNICA PARA PROYECTOS DE ENERGIZACIÓN COMUNA DE COCHRANE</t>
  </si>
  <si>
    <t>ESTUDIO HIDROGEOLOGICO PARA LAS LOCALIDADES DE MECHAICO SAN ANTONIO Y DUATAO</t>
  </si>
  <si>
    <t>CONSTRUCCIÓN SISTEMA APR SECTOR CATRUMAN</t>
  </si>
  <si>
    <t>MEJORAMIENTO Y AMPLIACIÓN SISTEMA APR SANTA DELFINA, COMUNA DE RETIRO</t>
  </si>
  <si>
    <t>CONSTRUCCION DE REDES DE AGUA POTABLE Y ALCANTARILLADO. VILLA LOS ALERCES. COMUNA DE PADRE HURTADO</t>
  </si>
  <si>
    <t>CATASTRO Y PLANIMETRIA, SECTOR VALLE ESCONDIDO Y OTROS.</t>
  </si>
  <si>
    <t>ASISTENCIAS TÉCNICAS PARA GENERACIÓN DE PROYECTOS EN SANEAMIENTO SANITARIO Y DESARROLLO URBANO, COMUNA DE RIO IBÁÑEZ</t>
  </si>
  <si>
    <t>CONSTRUCCION SISTEMA DE AGUA POTABLE RURAL SECTOR QUITENTO</t>
  </si>
  <si>
    <t>CONSTRUCCIÓN DE SONDAJE SERVICIO DE APR BATUCO – SANTA SARA</t>
  </si>
  <si>
    <t>MINIMIZACIÓN Y MEJORAMIENTO INTEGRAL DEL MANEJO DE RSD Y ASIMILABLES CON SU MODELO DE GESTIÓN COMUNAS DE VILCUN, CUNCO, CURRARREHUE Y MELIPUECO</t>
  </si>
  <si>
    <t>ASISTENCIA LEGAL PARA CONSTITUCIÓN DE CERTIDUMBRE JURÍDICA TERRENOS ISLA HUAPI, COMUNA DE FUTRONO</t>
  </si>
  <si>
    <t>ADQUISICIÓN DE TERRENO PARA SISTEMA DE APR LOCALIDAD DE LAS QUEMAS, COMUNA DE FUTRONO</t>
  </si>
  <si>
    <t>ADQUISICION TERRENO PARA FINES DEPORTIVOS SECTOR RURAL LOS ESTEROS, COMUNA LA UNIÓN</t>
  </si>
  <si>
    <t>INSTALACIÓN ELÉCTRICA DE ALUMBRADO PÚBLICO SECTOR PAMPA NEGRÓN</t>
  </si>
  <si>
    <t>INSTALACIÓN NUEVAS LUMINARIAS Y REEMPLAZO A LUMINARIAS LED EN EL SECTOR URBANO E IGNAO DE LA COMUNA DE LAGO RANCO</t>
  </si>
  <si>
    <t>ADQUISICIÓN TERRENO CEMENTERIO MUNICIPAL 2, LANCO</t>
  </si>
  <si>
    <t>CONSTRUCCIÓN Y HABILITACIÓN PUNTOS LIMPIOS COMUNA DE LANCO</t>
  </si>
  <si>
    <t>ESTUDIO DE MECÁNICAS DE SUELOS PROYECTOS HABITACIONALES PROGRAMA DE HABITABILIDAD RURAL DS.10 COMUNA DE MÁFIL, REGIÓN DE LOS RÍOS</t>
  </si>
  <si>
    <t>CONSTRUCCIÓN SOLUCIÓN SANITARIA BÁSICA DIVERSOS SECTORES URBANOS, PAILLACO.</t>
  </si>
  <si>
    <t>MEJORAMIENTO PEAS REUMÉN</t>
  </si>
  <si>
    <t>PLAN DE CIERRE DEL VERTEDERO MUNICIPAL EL LLOLLY, COMUNA DE PAILLACO</t>
  </si>
  <si>
    <t>ESTUDIO SANEAMIENTO SANITARIO URBANO CALLES ESMERALDA Y VICTORIA, COMUNA DE RÍO BUENO</t>
  </si>
  <si>
    <t>INSTALACIÓN ELÉCTRICA DE ALUMBRADO PÚBLICO CICLOVÍA SECTOR CRUCE SANTA ELVIRA - CRUCE EL ARENAL, VALDIVIA</t>
  </si>
  <si>
    <t>CONSTRUCCIÓN ALCANTARILLADO PÚBLICO AGUAS SERVIDAS CALLE IGNACIO CARRERA PINTO</t>
  </si>
  <si>
    <t>EXTENSION DE RED DE AGUAS SERVIDAS CALLE CENTENARIO, DOÑIHUE</t>
  </si>
  <si>
    <t>ADQUISICIÓN DE TERRENO CENTRO DEPORTIVO CLUB DEPORTIVO BRISAS DEL RÍO</t>
  </si>
  <si>
    <t>REPOSICIÓN DEL SISTEMA DE ALMACENAMIENTO Y DISTRIBUCIÓN DE AGUA POTABLE DE LA LOCALIDAD DE COSKA</t>
  </si>
  <si>
    <t>REPOSICIÓN SISTEMA DE AGUA POTABLE APR, LOCALIDAD DE SOCAIRE</t>
  </si>
  <si>
    <t>SUMINISTRO E INSTALACIÓN DE NUEVO GRUPO ELECTRÓGENO Y NORMALIZACIÓN SALA DE MÁQUINAS LOCALIDAD DE SOCAIRE COMUNA DE SAN PEDRO DE ATACAMA</t>
  </si>
  <si>
    <t>PROVISIÓN DE NUEVO GRUPO ELECTRÓGENO Y NORMALIZACIÓN CASETA LOCALIDAD TALABRE</t>
  </si>
  <si>
    <t>REPARACIÓN CONSERVACIÓN CAPTACION TURBACA- PEPINA, LOCALIDAD DE CAMAR</t>
  </si>
  <si>
    <t>REPOSICIÓN SISTEMA DE AGUA POTABLE APR, LOCALIDAD DE TOCONAO</t>
  </si>
  <si>
    <t>NORMALIZACIÓN BOCATOMA PEINE</t>
  </si>
  <si>
    <t>REPARACIÓN- CONSERVACIÓN ESTANQUE DE ACUMULACIÓN DE AGUA, TRATADA LOCALIDAD DE TOCONAO</t>
  </si>
  <si>
    <t>CCS POBLACIÓN LA VEGA, SAN ENRIQUE Y VILLA MATTE</t>
  </si>
  <si>
    <t>MEJORAMIENTO APR EL ROMERAL PARA INCORPORACIÓN DE NUEVAS VIVIENDAS</t>
  </si>
  <si>
    <t>CONSTRUCCIÓN AGUA POTABLE Y ALCANTARILLADO PÚBLICO PASAJE SANTA FILOMENA Y LOS PINOS</t>
  </si>
  <si>
    <t>EXTENSION RED DE AGUA POTABLE Y ALCANTARILLADO CALLE EL MAITEN, LOS SAUCES</t>
  </si>
  <si>
    <t>ESTUDIO CONSULTORÍA PARA LA REGULARIZACIÓN Y SANEAMIENTO SANITARIO DE CEMENTERIOS URBANO Y RURALES DE LA COMUNA DE LAUTARO</t>
  </si>
  <si>
    <t>CONSTRUCCIÓN SISTEMA DE COMPLEMENTACIÓN DE ENERGÍA PARA INCORPORACIÓN DE NUEVAS VIVIENDAS, APR LA ESTANCILLA DE NOS</t>
  </si>
  <si>
    <t>MEJORAMIENTO Y MODERNIZACIÓN AGUA POTABLE RURAL, MONTE LAS MERCEDES, COMUNA ISLA DE MAIPO</t>
  </si>
  <si>
    <t>MEJORAMIENTO Y MODERNIZACIÓN AGUA POTABLE RURAL, SAN ANTONIO DE NALTAGUA, COMUNA ISLA DE MAIPO</t>
  </si>
  <si>
    <t>CONSTRUCCIÓN SISTEMA DE AGUA POTABLE POR ACARREO CANCHA LA HIGUERITA, COMUNA DE PUNITAQUI</t>
  </si>
  <si>
    <t>CONTRATACIÓN DE PROFESIONALES PARA ASISTENCIA TECNICA EN ABASTOS DE AGUA POTABLE EN SECTORES RURALES CORDILLERANOS, ANGOL</t>
  </si>
  <si>
    <t>NORMALIZACIÓN DE INSTALACIONES ELÉCTRICAS DOMICILIARIAS EN EL VALLE DE CHACA</t>
  </si>
  <si>
    <t>ASISTENCIA TÉCNICA DE SANEAMIENTO SANITARIO EN DISTINTOS SECTORES DE LA COMUNA DE ARICA</t>
  </si>
  <si>
    <t>ASISTENCIA TÉCNICA DISEÑO APR SECTOR EL PAJAL Y EXTENSION APR SECTOR LOS CANELOS, COMUNA DE ANTUCO</t>
  </si>
  <si>
    <t>CONSTRUCCION DE APR COIHUECO</t>
  </si>
  <si>
    <t>CONSTRUCCION DE APR DE ALTO ANTUCO</t>
  </si>
  <si>
    <t>ESTUDIO SISTEMA DE ALCANTARILLADO VILLA LA ALBORADA Y VILLA LOS AROMOS DE CUNCUMEN</t>
  </si>
  <si>
    <t>ESTUDIO PARA EL DISEÑO E IMPLEMENTACION CENTRO DE ACOPIO RESIDUOS RECICLABLES Y COMPOSTAJE, COMUNA DE SAN ANTONIO</t>
  </si>
  <si>
    <t>ESTUDIO DE RED DE ALCANTARILLADO POBLACION MARIA DE LLOLLEO, SAN ANTONIO</t>
  </si>
  <si>
    <t>SANEAMIENTO DE TÍTULOS DE DOMINIO – COMUNA DE SAN ANTONIO</t>
  </si>
  <si>
    <t>MEJORAMIENTO Y AMPLIACIÓN SISTEMA APR HIGUERILLAS, COMUNA DE RETIRO</t>
  </si>
  <si>
    <t>MEJORAMIENTO Y AMPLIACIÓN SISTEMA APR AJIAL, COMUNA DE RETIRO</t>
  </si>
  <si>
    <t>ESTUDIO SISTEMA DE AGUA POTABLE RURAL PARA EL SECTOR DE CHILLANCITO, COMUNA DE YUNGAY</t>
  </si>
  <si>
    <t>CONSTRUCCIÓN SISTEMA PARTICULAR DE AGUA POTABLE 28 FAMILIAS SECTOR QUILHUINÉ COMUNA DE CHANCO</t>
  </si>
  <si>
    <t>ASESORÍA PROFESIONAL PARA PROYECTOS DE SANEAMIENTO SANITARIO COMUNA DE CHANCO</t>
  </si>
  <si>
    <t>ADQUISICIÓN DE TERRENO PARA CONSTRUCCIÓN PROYECTO HABITACIONAL VILLA YUNGAY</t>
  </si>
  <si>
    <t>AMPLIACIÓN RED DE AGUA POTABLE RURAL SECTOR SANTA ROSA DE LAS CAMELIAS</t>
  </si>
  <si>
    <t>AMPLIACIÓN RED PÚBLICA DE AGUA POTABLE Y ALCANTARILLADO SECTOR VILLA PARAISO, LINARES</t>
  </si>
  <si>
    <t>EXTENSIÓN RED AGUA POTABLE RURAL DE RÍO CLARO, SECTOR EL PINO, 33 VIVIENDAS, YUMBEL</t>
  </si>
  <si>
    <t>CONTRATACION DE DOS PROFESIONALES PARA SANEAMIENTO SANITARIO EN DIVERSOS SECTORES RURALES E INFRAESTRUCTURA PUBLICA, COMUNA DE LEBU.</t>
  </si>
  <si>
    <t>SANEAMIENTO SANITARIO YENECO, PANGUILEMU Y OTROS SECTORES RURALES DE LA COMUNA DE LEBU</t>
  </si>
  <si>
    <t>ADQUISICIÓN DE TERRENO PARA COMITÉ DE VIVIENDA COMULVI, VILLA ALEMANA</t>
  </si>
  <si>
    <t>ABASTO DE AGUA POTABLE COMUNIDAD SEGUNDO LEVIÚ</t>
  </si>
  <si>
    <t>ASISTENCIA TÉCNICA PARA PROYECTOS DE AGUA POTABLE RURAL Y SANEAMIENTO SANITARIO, COMUNA DE TENO</t>
  </si>
  <si>
    <t>MEJORAMIENTO PLANTA DE TRATAMIENTO DE AGUAS SERVIDAS SECTOR SANTA REBECA, COMUNA DE TENO</t>
  </si>
  <si>
    <t>ESTUDIO DE INGENERIA PARA INSTALACION DE LOS SERVICIOS DE AGUA POTABLE RURAL DE LOS SECTORES BELLAVISTA Y LA POZA , COMUNA DE SAN PABLO</t>
  </si>
  <si>
    <t>ASISTENCIA TÉCNICA PROFESIONALES PARA PROYECTOS DE SANEAMIENTO SANITARIO EN LA COMUNA DE VALDIVIA, SEXTA ETAPA</t>
  </si>
  <si>
    <t>ASISTENCIA TÉCNICA PARA DESARROLLAR PROYECTOS DE SANEAMIENTO SANITARIO EN LA COMUNA DE TRAIGUÉN</t>
  </si>
  <si>
    <t>ESTUDIO FACTIBILIDAD AMPLIACION COLECTOR AGUAS SERVIDAS SECTOR PAMPA REDONDA, PUNTA ARENAS</t>
  </si>
  <si>
    <t>CONTRATACION PROFESIONAL PARA PROYECTO DE ESTRATEGIA ENERGÉTICA LOCAL DE LA COMUNA DE PUNTA ARENAS</t>
  </si>
  <si>
    <t>CONSTRUCCIÓN ABASTO DE AGUA DE COLCUMA</t>
  </si>
  <si>
    <t>“CONSTRUCCIÓN Y HABILITACIÓN DE SISTEMA DE AGUA POTABLE RURAL EN SECTOR CAMPAMENTO ANTENA, COMUNA DE SAN ROSENDO</t>
  </si>
  <si>
    <t>ASISTENCIA TECNICA PARA EL MEJORAMIENTO DE SECTORES CON DÉFICIT DE SERVICIOS BÁSICOS Y OTROS, SAN ROSENDO</t>
  </si>
  <si>
    <t>CONSTRUCCIÓN RED DE AGUA POTABLE Y UNIONES DOMICILIARIAS VILLA EL BOSQUE, TEMUCO</t>
  </si>
  <si>
    <t>ACTUALIZACIÓN CSS, ALCANTARILLADO Y AGUA POTABLE EL COLORADO Y BRAMADERO</t>
  </si>
  <si>
    <t>MEJORAMIENTO Y MODERNIZACIÓN AGUA POTABLE RURAL GACITÚA, COMUNA ISLA DE MAIPO</t>
  </si>
  <si>
    <t>CONSTRUCCIÓN ESTANQUE DE REGULACIÓN APR SANTA MARÍA DE LONCHA</t>
  </si>
  <si>
    <t>“CONSTRUCCION ALCANTARILLADO DE EMERGENCIA LOTEO SAN JOSE DE CODIGUA"</t>
  </si>
  <si>
    <t>ESTUDIO TÉCNICO PARA EL MEJORAMIENTO DE LA P.E.A.S. Y P.T.A.S. DE PUERTO RÍO TRANQUILO</t>
  </si>
  <si>
    <t>SOLUCIONES INDIVIDUALES DE AGUA POTABLE, SECTOR LOS REMATES</t>
  </si>
  <si>
    <t>GENERACIÓN PROYECTOS SANEAMIENTO SANITARIOS DIVERSOS SECTORES, COMUNA DE QUEILEN</t>
  </si>
  <si>
    <t>CONSTRUCCIÓN SISTEMA DE AGUA POTABLE EL ALTAR BAJO, COMUNA DE PUNITAQUI</t>
  </si>
  <si>
    <t>MEJORAMIENTO SISTEMA DE AGUA POTABLE RURAL CHIGUINTO.</t>
  </si>
  <si>
    <t>ABASTO DE AGUA POTABLE COMUNIDAD INDIGENA MIGUEL CHEUQUEPAN 3, LAUTARO</t>
  </si>
  <si>
    <t>CONSTRUCCIÓN SISTEMA DE AGUA POTABLE EN SECTOR LOMA LARGA, COMUNA DE ARAUCO</t>
  </si>
  <si>
    <t>REPOSICIÓN ILUMINACIÓN PUBLICA A LUMINARIAS LED, DIVERSAS CALLES DE LA COMUNA DE BULNES.</t>
  </si>
  <si>
    <t>OBRAS MEJORAMIENTO EN SISTEMA DE TRANQUE GUAYACAN.</t>
  </si>
  <si>
    <t>AMPLIACIÓN Y MEJORAMIENTO SISTEMA APR CARQUINDAÑO - EL ZAPALLO</t>
  </si>
  <si>
    <t>EXTENSION DE RED AGUA POTALE CALLEJON LO APABLAZA LAS TUNAS</t>
  </si>
  <si>
    <t>ABASTOS DE AGUA POTABLE COMUNIDAD HUINCA HUENCHULEO</t>
  </si>
  <si>
    <t>CONSTRUCCIÓN RED DE AGUA POTABLE SECTOR ALTO PERALES, COMUNA DE COELEMU</t>
  </si>
  <si>
    <t>CONTRATACIÓN DE PROFESIONALES PARA EJECUTAR CATASTRO SANITARIO Y GENERACIÓN DE PROYECTOS , LOCALIDAD DE PLACILLA</t>
  </si>
  <si>
    <t>MEJORAMIENTO ILUMINACIÓN PEATONAL EJES LOS ROBLES, LOS MAÑIOS, ANGEL PIMENTEL, DOMINGO TOCORNAL, JORGE ROSS OSSA Y ERNESTO ALVEAR EN PUENTE ALTO</t>
  </si>
  <si>
    <t>EXTENSIÓN DE REDES DE AGUA POTABLE Y AGUAS SERVIDAS CALLE LISANDRO GAJARDO Y PASAJES OSCAR GONZALEZ Y GABRIELA MISTRAL,CUREPTO.</t>
  </si>
  <si>
    <t>CONSTRUCCIÓN SISTEMA DE ABASTECIMIENTO DE AGUA POTABLE RURAL SECTOR LOS MAQUIS</t>
  </si>
  <si>
    <t>CONSTRUCCIÓN ESTANQUE SISTEMA A.P.R. CORDILLERILLA, COMUNA DE CURICÓ.</t>
  </si>
  <si>
    <t>ABASTO INDIVIDUAL DE AGUA POTABLE SECTOR EL SANDIAL, COMUNA DE PINTO</t>
  </si>
  <si>
    <t>CONSTRUCCIÓN DE 10 SOLUCIONES SANITARIAS PARA POBLADORES LOCALIDAD DE VISVIRI.-</t>
  </si>
  <si>
    <t>ASISTENCIA TÉCNICA PARA APOYO A PROYECTOS CON FINANCIAMIENTO DE LA SUBDERE, COMUNA DE PANGUIPULLI</t>
  </si>
  <si>
    <t>HABILITACION PLANTA TRATAMIENTOAGUA POTABLE EMERGENCIA HIDRICA POR ESCASEZ, ESTADIO MUNICIPAL HUALAÑÉ, COMUNA DE HUALAÑÉ</t>
  </si>
  <si>
    <t>SOLUCIONES INDIVIDUALES DE AGUA POTABLE RURAL SECTORES OTINGUE Y FLOR DE ÑIQUÉN, COMUNA DE ÑIQUÉN.</t>
  </si>
  <si>
    <t>SISTEMA FOTOVOLTAICO INDIVIDUALES, QUEBRADA TARAPACA COMUNA DE HUARA</t>
  </si>
  <si>
    <t>ABASTO DE AGUA POTABLE SECTOR RUCAÑANCO ALTO</t>
  </si>
  <si>
    <t>MEJORAMIENTO SISTEMA DE AGUA POTABLE RURAL LOS CALEOS, COMUNA DE NOGALES</t>
  </si>
  <si>
    <t>CONSTRUCCIÓN SISTEMA INDIVIDUAL DE AGUA POTABLE, SECTOR ROBLE BONITO</t>
  </si>
  <si>
    <t>EXTENSIÓN DE RED AGUA POTABLE VILLA CORDILLERA COMUNA DE NANCAGUA</t>
  </si>
  <si>
    <t>ASISTENCIA PARA SOLUCIONES SANITARIAS DIVERSOS SECTORES RURALES DE LA COMUNA DE COBQUECURA 2018-2019</t>
  </si>
  <si>
    <t>CONSTRUCCIÖN POZO PROFUNDO DE EMERGENCIA SECTOR EL CISNE COMUNA DE MULCHËN</t>
  </si>
  <si>
    <t>EXTENSIÓN DE RED AGUA POTABLE RURAL, LOCALIDAD DE CHITITA</t>
  </si>
  <si>
    <t>HABILITACION POZO PROFUNDO COMITE APR QUEBRADA HONDA, COMUNA DE LA HIGUERA</t>
  </si>
  <si>
    <t>MEJORAMIENTO VARIAS PLANTAS DE TRATAMIENTO DE AGUAS SERVIDAS COMUNALES</t>
  </si>
  <si>
    <t>CONSTRUCCIÓN POZO PROFUNDO Y TORRE CON ESTANQUE DE AGUA PARA SEDE COMUNITARIA COMITÉ PRO ADELANTO LOMAS DEL SOL</t>
  </si>
  <si>
    <t>CONSTRUCCIÓN Y MEJORAMIENTO SANITARIO ESCUELA Y OTROS, LONCOCHE</t>
  </si>
  <si>
    <t>CONSTRUCCIÓN INSTALACIÓN DE ARRANQUES EN SISTEMA DE AGUA POTABLE RURAL PURAQUINA ALTO Y ALTO MIRADOR, PITRUFQUEN</t>
  </si>
  <si>
    <t>SANEAMIENTO SANITARIO URBANO Y RURAL DE COCHRANE</t>
  </si>
  <si>
    <t>MEJORAMIENTO SISTEMA APR QUILIMARÍ</t>
  </si>
  <si>
    <t>ASISTENCIA TECNICA PMB DIVERSOS SECTORES URBANOS Y RURALES DE CONTULMO</t>
  </si>
  <si>
    <t>ASISTENCIA TÉCNICA PROFESIONALES PARA PROYECTOS CON FINANCIAMIENTO SUBDERE 2020-2021, LOS LAGOS.</t>
  </si>
  <si>
    <t>ASISTENCIA TÉCNICA PARA CATASTRO, ANÁLISIS Y FORMULACIÓN DE PROYECTOS DE AGUA POTABLE Y SANEAMIENTO SANITARIO COMUNA DE CURACO DE VELEZ</t>
  </si>
  <si>
    <t>ASISTENCIA TÉCNICA PARA CATRASTOS, GESTIÓN Y URBANIZACIÓN DE ASENTAMIENTOS IRREGULARES FAJA VIA LOS ÁLAMOS-PEHUÉN LOTE A2 DE LA COMUNA DE LOS ÁLAMOS</t>
  </si>
  <si>
    <t>ASESORÍA PROFESIONAL PROYECTOS PMB SANEAMIENTO SANITARIO DE SECTORES ALEJADOS DE LA COMUNA DE FRUTILLAR</t>
  </si>
  <si>
    <t>CONTINUACIÓN V ASISTENCIA TÉCNICA PROFESIONALES PARA PROYECTOS CON FINANCIAMIENTO DE LA SUBDERE EN LA COMUNA DE LANCO.</t>
  </si>
  <si>
    <t>ASISTENCIA TÉCNICA PARA GENERAR CARTERA DE PROYECTOS : LAMPA, TIL TIL, COLINA, PIRQUE, SAN JOSE DE MAIPO, BUIN, PAINE, CALERA DE TANGO E ISLA DE MAIPO</t>
  </si>
  <si>
    <t>ASISTENCIA TÉCNICA PARA ELABORACIÓN DE CARTERA DE PROYECTOS EN EL MARCO DEL PROGRAMA DE MEJORAMIENTO DE BARRIOS PARA LAS COMUNAS DE LA ASOCIACIÓN DE M</t>
  </si>
  <si>
    <t>ACTUALIZACIÓN MODELO DE GESTIÓN PROYECTO CENTRO DE VALORIZACIÓN DE RESIDUOS, REGIÓN DE LOS RÍOS.</t>
  </si>
  <si>
    <t>CONSTRUCCIÓN ALUMBRADO ÁREAS VERDES LOS HALCONES Y LARAPINTA, LAMPA</t>
  </si>
  <si>
    <t>ADQUISICIÓN DE TERRENO PARA LA CONSTRUCCIÓN DE VIVIENDAS SOCIALES</t>
  </si>
  <si>
    <t>ADQUISICIÓN DE TERRENO COMITÉS DE VIVIENDA SOL NACIENTE Y LOMAS DE DICHATO, TOMÉ</t>
  </si>
  <si>
    <t>ADQUISICIÓN TERRENO CALLE MIRAFLORES PARA CONSTRUCCIÓN DE VIVIENDAS SOCIALES</t>
  </si>
  <si>
    <t>CONSTRUCCIÓN DE SISTEMA DE RESPALDO DE ENERGÍA PARA SOPORTAR AUMENTO DE COBERTURA PARA DIVERSAS APR, COMUNA DE PAINE</t>
  </si>
  <si>
    <t>SANEAMIENTO SANITARIO TIERRA VIVA Y OTROS</t>
  </si>
  <si>
    <t>MEJORAMIENTO PLANTA DE TRATAMIENTO AGUAS SERVIDAS, LOCALIDAD DE VILLA ALHUÉ</t>
  </si>
  <si>
    <t>REPARACIÓN CAÑERÍAS DE ABASTECIMIENTO DE AGUA POTABLE POBLADO DE HUMAPALCA, COMUNA DE GENERAL LAGOS</t>
  </si>
  <si>
    <t>CONSTRUCCIÓN URBANIZACIONES DE AGUA POTABLE Y ALCANTARILLADO - DIVERSOS SECTORES</t>
  </si>
  <si>
    <t>CONSTRUCCIÓN SISTEMA DE RESPALDO DE ENERGÍA PARA INCORPORACIÓN DE NUEVAS VIVIENDAS, APR SANTA LUISA, COMUNA DE COLINA</t>
  </si>
  <si>
    <t>ABASTO DE AGUA POTABLE, DIVERSOS SECTORES, COMUNA DE CURARREHUE</t>
  </si>
  <si>
    <t>ASISTENCIA TÉCNICA PARA ELABORACIÓN DE CARTERA DE PROYECTOS DE ABASTOS Y OTROS PMB, COMUNA DE LUMACO</t>
  </si>
  <si>
    <t>CONSTRUCCIÓN POZO PROFUNDO, APR REÑICO</t>
  </si>
  <si>
    <t>ASISTENCIA LEGAL SANEAMIENTO SECTORES MEMBRILLO-PANGUECO Y EL ESCORIAL COMUNA MELIPEUCO</t>
  </si>
  <si>
    <t>CONSTRUCCIÓN DE ELECTRIFICACIÓN SECTOR NORTE DE PUERTO PUYUHUAPI, COMUNA DE CISNES</t>
  </si>
  <si>
    <t>ELECTRIFICACION RURAL ESTERO SIN NOMBRE, SECTOR MANO NEGRA, COMUNA COYHAIQUE</t>
  </si>
  <si>
    <t>CAMBIO DE LUMINARIAS, COMUNA DE SAGRADA FAMILIA</t>
  </si>
  <si>
    <t>EXTENSIÓN RED DE AGUAS SERVIDAS LOTEO LOS NARANJOS, TEMUCO</t>
  </si>
  <si>
    <t>ASISTENCIA TECNICA PARA LA ELABORACION DE DISEÑOS DIVERSOS SECTORES COMUNA DE CATEMU</t>
  </si>
  <si>
    <t>ASISTENCIA TECNICA APOYO PLAN DE RECONSTRUCCION DE CHAÑARAL</t>
  </si>
  <si>
    <t>PLANTA PRESURIZADORA COMITÉ LA ESPERANZA</t>
  </si>
  <si>
    <t>ESTUDIO RED DE AGUA POTABLE SECTOR EL JARDÍN, BAJO LAS BEATAS, MONTE VERDE Y PICHI PARGA, COMUNA DE FRESIA.</t>
  </si>
  <si>
    <t>CONSTRUCCIÓN OBRAS DE SANEAMIENTO SANITARIO LOCALIDAD EL TRAPICHE, CALLE LAS ROSAS, CALLE EL MEMBRILLO, CALLE EL JARDÍN, PASAJE LAS ROSAS Y PASAJE 5</t>
  </si>
  <si>
    <t>ASISTECNIA TECNICA PARA LA FORMULACION Y GENERACION DE PROYECTOS SANITARIOS COMUNA DE LOLOL</t>
  </si>
  <si>
    <t>CONSTRUCCION CASETAS SANITARIAS Y SISTEMAS INDIVIDUALES DE ALCANTARILLADO SECTORES SAN JOSE DE ZEMITA Y SAN VICENTE.</t>
  </si>
  <si>
    <t>AMPLIACIÓN RED DE ALCANTARILLADO PALOMAR INTERIOR, PANQUEHUE</t>
  </si>
  <si>
    <t>REPOSICION ALCANTARILLADO LA PIRCA</t>
  </si>
  <si>
    <t>MEJORAMIENTO DE PLANTA ELEVADORA Y PLANTA RE-ELEVADORA DE AGUAS SERVIDAS DE HORCÓN, PUCHUNCAVÍ</t>
  </si>
  <si>
    <t>CONSTRUCCIÓN SISTEMA DE AGUA POTABLE POR ACARREO, LOCALIDAD DE EL PIDEN, COMUNA DE PUNITAQUI - P.Z.R</t>
  </si>
  <si>
    <t>CONSTRUCCION Y PUESTA EN OPERACION SISTEMA SECUNDARIO AGUA POTABLE RURAL DE PUQUELDON</t>
  </si>
  <si>
    <t>EXTENSION DE RED PUBLICA DE AGUA POTABLE SECTOR RIQUELME, QUELLÓN</t>
  </si>
  <si>
    <t>CONSTRUCCIÓN POZO PROFUNDO ISLA CAUCAHUÉ, COMUNA DE QUEMCHI</t>
  </si>
  <si>
    <t>CONSTRUCCIÓN SANEAMIENTO SANITARIO POBLACIÓN EL AROMO, COMUNA QUILLECO</t>
  </si>
  <si>
    <t>ASISTENCIA TÉCNICA PROYECTOS SANEAMIENTO SANITARIO 2019-2020, SAN CLEMENTE.</t>
  </si>
  <si>
    <t>RENOVACIÓN RED AGUA POTABLE, VILLA DEPARTAMENTAL COMUNA DE SAN FELIPE</t>
  </si>
  <si>
    <t>PROYECTO CONSTRUCCION, RED DE ALCANTARILLADO CALLE JERÓNIMO LAGOS LISBOA, SAN JAVIER</t>
  </si>
  <si>
    <t>REPOSICIÓN COLECTOR AGUAS SERVIDAS COMUNIDAD DE DESAGÜE POBLACIÓN LEONOR MASCAYANO</t>
  </si>
  <si>
    <t>EXTENSION RED DE AGUAS SERVIDAS PASAJE ALBERTO HURTADO, 37 VIVIENDAS, LOCALIDAD DE HUEPIL, COMUNA DE TUCAPEL</t>
  </si>
  <si>
    <t>PLANTA ELEVADORA DE AGUAS SERVIDAS LOTEO 256 VIVIENDAS SOCIALES</t>
  </si>
  <si>
    <t>CONSTRUCCIÓN EXTENSIÓN REDES SANITARIAS Y CONEXIONES DOMICILIARIAS DE VIVIENDAS SECTOR PARCELA 30, EL SAUCE, COQUIMBO</t>
  </si>
  <si>
    <t>“ASISTENCIA TÉCNICA PARA LA GENERACIÓN DE CARTERA DE PROYECTOS SANITARIOS DE RECINTOS MUNICIPALES Y CATASTRO DE ALCANTARILLADO VILLA PIDIMA”</t>
  </si>
  <si>
    <t>DESARROLLO DE CARTERA DE PROYECTOS DE ALCANTARILLADO EN DIFERENTES SECTORES DE LA COMUNA</t>
  </si>
  <si>
    <t>ESTUDIO FACTIBILIDAD TECNICA, ECONOMICA Y LEGAL PARA REPOSICION P.T.A.S LOCALIDAD AYLIN</t>
  </si>
  <si>
    <t>ESTUDIO PARALELISMO Y ATRAVIESOS, MATRIZ GAS NATURAL RUTA Y-590, Y-580 &amp; Y-570, PUNTA ARENAS</t>
  </si>
  <si>
    <t>MEJORAMIENTO PLANTA DE AGUAS SERVIDAS POBLACIÓN LAS HIGUERITAS. PICHIDEGUA.</t>
  </si>
  <si>
    <t>PROYECTO ALCANTARILLADO SECTOR REINA SUR</t>
  </si>
  <si>
    <t>CONSTRUCCIÓN POZO PROFUNDO SECTOR RURAL PARRONES</t>
  </si>
  <si>
    <t>EXTENSIÓN RED DE ALCANTARILLADO CALLE DOS SUR PICHIDANGUI</t>
  </si>
  <si>
    <t>ASISTENCIA TÉCNICA PARA LA GENERACIÓN DE PROYECTOS SANITARIOS EN PTAS, INFRAESTRUCTURA APR, ENTUBAMIENTO, REDES DE AGUA POTABLE</t>
  </si>
  <si>
    <t>ASISTENCIA TÉCNICA CONSTRUCCIÓN 2A ETAPA Y OPERACIÓN DEL RELLENO SANITARIO PROVINCIAL PUERTO VARAS, COMUNA DE PUERTO VARAS</t>
  </si>
  <si>
    <t>CONSTRUCCIÓN SISTEMA DE AGUA POTABLE RURAL POR ACARREO, LANCO ALTO, COMUNA DE ILLAPEL.</t>
  </si>
  <si>
    <t>SANEAMIENTO SANITARIO DE LOS COLEGIOS DE LA COMUNA DE COLCHANE</t>
  </si>
  <si>
    <t>EXTENSION ALCANTARILLADO RURAL SECTOR LO ALVARADO</t>
  </si>
  <si>
    <t>FELIPE FRANCISCO ROJAS ANDRADE</t>
  </si>
  <si>
    <t>VALERIA OLIVOS SILVA</t>
  </si>
  <si>
    <t>NEIL FLORES MUÑOZ</t>
  </si>
  <si>
    <t>MARGIT FUENZALIDA GONZALEZ</t>
  </si>
  <si>
    <t>PAULINA GOMEZ GALLARDO</t>
  </si>
  <si>
    <t>JUAN PATRICIO JORQUERA MURA</t>
  </si>
  <si>
    <t>PABLO SEBASTIAN BOKE HUERTA</t>
  </si>
  <si>
    <t>FRANCO FERNANDEZ CISTERNAS</t>
  </si>
  <si>
    <t>PAULO ANDRES CARRASCO DE LA CARRERA</t>
  </si>
  <si>
    <t>HÉCTOR ROJAS ESCOBAR</t>
  </si>
  <si>
    <t>MATÍAS BERBETTY PIZARRO</t>
  </si>
  <si>
    <t>VÍCTOR LÓPEZ VIDAL</t>
  </si>
  <si>
    <t>FRANKLIN ANDRES  JOHNSON MORALES</t>
  </si>
  <si>
    <t>MAIKOL  DIAZ GONZALEZ</t>
  </si>
  <si>
    <t>CARLOS RODRIGO PAZ DINAMARCA</t>
  </si>
  <si>
    <t>SEBASTIAN MORENO TAPIA</t>
  </si>
  <si>
    <t>ASISTENCIA TÉCNICA PARA LA ELABORACIÓN DE  PROYECTOS DE SANEAMIENTO SANITARIOS Y APR ALTERNATIVOS  ,EN LA COMUNA DE ANDACOLLO.</t>
  </si>
  <si>
    <t>JUAN PATRICIO CORTES PASTEN</t>
  </si>
  <si>
    <t>CECILIA ISABEL CONTADOR VELIZ</t>
  </si>
  <si>
    <t>JAVIERA FERNANDA HERREROS JERALDO</t>
  </si>
  <si>
    <t>LILIANA YACQUELINE VILLALOBOS TORO</t>
  </si>
  <si>
    <t>BONANI Y RIVEROS</t>
  </si>
  <si>
    <t>INNOVACONCAGUA SPA</t>
  </si>
  <si>
    <t>ROGER ALEXANDER CORTES RAMIREZ</t>
  </si>
  <si>
    <t>JHON EDUARDO JOFRE MINCHEL</t>
  </si>
  <si>
    <t>SANEAMIENTO SANITARIO SECTOR LO OGALDE Y LOS CORRALONES,  CANELA BAJA</t>
  </si>
  <si>
    <t>MARIO ANDRES SOTO ASCENCIO</t>
  </si>
  <si>
    <t>LUIS JACOBO LAZO CORTES</t>
  </si>
  <si>
    <t>LUCIANO ALBIÑA CARMONA</t>
  </si>
  <si>
    <t>PEDRO ANTONIO FUENTES CORDERO  </t>
  </si>
  <si>
    <t>LUIS ALFREDO NUÑEZ PASTENES</t>
  </si>
  <si>
    <t>MARIA CAROLINA  GARCIA SUAZO</t>
  </si>
  <si>
    <t>PEDRO ANDRES  ADARO ARQUEROS</t>
  </si>
  <si>
    <t>CAROLINA ANDREA  ZABALAGA KUKULJAN</t>
  </si>
  <si>
    <t>RODRIGO ANDRES FRIZ  GRANDJEAN</t>
  </si>
  <si>
    <t>ANDRES FELIX  VENENCIANO COFRE</t>
  </si>
  <si>
    <t>ANGELO PATRICIO CHAVEZ PIZARRO</t>
  </si>
  <si>
    <t>INGENIERIA MANUEL BARAHONA LIGUENO EIRL</t>
  </si>
  <si>
    <t>ASISTENCIA TÉCNICA PARA PROYECTOS DE URBANIZACIÓN DE LOCALIDADES,  COMUNA DE PUNITAQUI</t>
  </si>
  <si>
    <t>JULIO CESAR AVALOS BRAVO   </t>
  </si>
  <si>
    <t>INGENIERIA EDMUNDO GONZALEZ ORTUYA</t>
  </si>
  <si>
    <t>ESTEBAN ENRIQUE BRAVO CASTRO</t>
  </si>
  <si>
    <t>MINISTERIO DE OBRAS PUBLICAS</t>
  </si>
  <si>
    <t>VICTOR SANDRO LEIVA CORTES</t>
  </si>
  <si>
    <t>MARTIN BASILIO RIQUELME CORTES</t>
  </si>
  <si>
    <t>ITALO ARENAS ARRAU</t>
  </si>
  <si>
    <t>PAULA ANDREA  FREZ ORELLANA</t>
  </si>
  <si>
    <t>ASESORÍA PROFESIONAL  PARA FORMULACIÓN Y GENERACIÓN DE INICIATIVAS DE SANEAMIENTO SANITARIO EN DIVERSOS SECTORES  RURALES DE LA COMUNA DE CUREPTO.</t>
  </si>
  <si>
    <t>MARCELO ADOLFO GODOY  TORO</t>
  </si>
  <si>
    <t>CARLOS ALBERTO RIFFO  MUÑOZ</t>
  </si>
  <si>
    <t>ARTURO ALEJANDRO BELTRAN TRONCOSO</t>
  </si>
  <si>
    <t>PEDRO ANDRÉS CASAS GONZÁLEZ</t>
  </si>
  <si>
    <t>RUDY VICTOR  VELÁSQUEZ BARRIENTOS</t>
  </si>
  <si>
    <t>ROCIO PILAR  ESCALONA VERGARA</t>
  </si>
  <si>
    <t>AMARO JARA Y POBLETE, INGENIEROS LTDA.</t>
  </si>
  <si>
    <t>MARÍA JOSÉ DÍAZ HERNANDEZ</t>
  </si>
  <si>
    <t>LUIS PATRICIO WILFREDO OPAZO CONCHA</t>
  </si>
  <si>
    <t>JUAN PABLO VERGARA VERGARA</t>
  </si>
  <si>
    <t>ANGEL MAURICIO ESPINOZA GOMEZ</t>
  </si>
  <si>
    <t>JAIME CASTILLO BREVIS</t>
  </si>
  <si>
    <t>SOCIEDAD DE SERVICIOS PROFESIONALES CASTILLO Y CASTRO LIMITADA</t>
  </si>
  <si>
    <t>ALEX MICHAEL BERNAL ANDRADES</t>
  </si>
  <si>
    <t>BRANCO PIERO FUENTEALBA PEREZ</t>
  </si>
  <si>
    <t>MAKARENA  ANTILEO MARIN</t>
  </si>
  <si>
    <t>EDISON GERARDO VILLA ORTIZ</t>
  </si>
  <si>
    <t>MANUEL ALEXIS LIGUENPI ANTIO</t>
  </si>
  <si>
    <t>MIGUEL ALEJANDRO VÉJAR CONTRERAS</t>
  </si>
  <si>
    <t>MIGUEL ANDRÉS  JARAMILLO ARÉVALO</t>
  </si>
  <si>
    <t>SERVICIOS JURÍDICOS CONCEPCIÓN SPA</t>
  </si>
  <si>
    <t>CHRISTIAN CIFUENTES BASTIAS</t>
  </si>
  <si>
    <t>JOSÉ NAZARIO CÓRDOVA SALINAS  </t>
  </si>
  <si>
    <t>RODOLFO ANDRES MORALES JOPIA</t>
  </si>
  <si>
    <t>PAULINA ALEXIA  VERGARA RIFFO</t>
  </si>
  <si>
    <t>ALVARO ELEAZER GACITUA GONZALEZ</t>
  </si>
  <si>
    <t>RODRIGO ANDRES MUÑOZ GONZALEZ</t>
  </si>
  <si>
    <t>Inspección Técnica</t>
  </si>
  <si>
    <t>JUAN CARLOS ESCOBAR BAEZA</t>
  </si>
  <si>
    <t>HECTOR ORLANDO  NUÑEZ HERMOSILLA</t>
  </si>
  <si>
    <t>INGENIERIA ESTRUCTURAL Y GEOTECNIA LIMITADA</t>
  </si>
  <si>
    <t>ASOCIACIÓN DE MUNICIPALIDADES REGIÓN BIO BIO</t>
  </si>
  <si>
    <t>JAVIERA VALENTINA QUILORAN PINO</t>
  </si>
  <si>
    <t>ANA LUISA HINOJOSA ROMERO</t>
  </si>
  <si>
    <t>FELIPE ANDRES VARGAS VALDEBENITO</t>
  </si>
  <si>
    <t>MAURICIO VITALIAO NOV DURAN</t>
  </si>
  <si>
    <t>GUILLERMO ENRIQUE  MIRANDA FONTALBA</t>
  </si>
  <si>
    <t>DIMAR E.I.R.L.</t>
  </si>
  <si>
    <t>YUSEPP BERNABE PLETICOSIC RAMIREZ</t>
  </si>
  <si>
    <t>PABLO MARCELO CAYUL QUINTRIQUEO</t>
  </si>
  <si>
    <t>FELIPE ALEXIS  PALMA MENDEZ</t>
  </si>
  <si>
    <t>CLAUDIO LLUVINCY SANCHEZ VALENZUELA  </t>
  </si>
  <si>
    <t>JAVIER ANDRES ARAVENA RIVAS</t>
  </si>
  <si>
    <t>ADRIAN GONZALO CANDIA MACHUCA</t>
  </si>
  <si>
    <t>IVAN ANDRES  QUIJADA VICENCIO</t>
  </si>
  <si>
    <t>PROSNELDA JENIFER MELLA RIQUELME</t>
  </si>
  <si>
    <t>ALDO SEGUNDO SOBARZO LINCO</t>
  </si>
  <si>
    <t>CAMILO ALFREDO FUENTES ESPINOZA</t>
  </si>
  <si>
    <t>CLAUDIO ANDRES MEDINA INOSTROZA</t>
  </si>
  <si>
    <t>FELIPE ANTONIO DIAZ PLAZA DE LOS REYES</t>
  </si>
  <si>
    <t>ESTUDIO HIDROGEOLÓGICO PARA  EL TERRITORIO DE LA COMUNA DE LOS SAUCES</t>
  </si>
  <si>
    <t>GEOTECNIAK SPA</t>
  </si>
  <si>
    <t>TAUDY SPULER VILLARROEL</t>
  </si>
  <si>
    <t>MACARENA ZAVALA JARA</t>
  </si>
  <si>
    <t>FERNANDA PAOLA  TOMCKOWIACK ALMONACID</t>
  </si>
  <si>
    <t>ROCIO JINETTE ALVAREZ VERA</t>
  </si>
  <si>
    <t>VICTORIA VALESKA OYARZÚN VALENZUELA</t>
  </si>
  <si>
    <t>FERNANDO IVÁN SOTO VARGAS  </t>
  </si>
  <si>
    <t>JUAN CARLOS VÁSQUEZ CARIMÁN</t>
  </si>
  <si>
    <t>SEBASTIÁN OSVALDO GUERRERO VARGAS</t>
  </si>
  <si>
    <t>STEPHANIE MARISOL DIAZ STUARDO</t>
  </si>
  <si>
    <t>EDGARDO ISAAC CÁCERES MORALES</t>
  </si>
  <si>
    <t>EUGENIO NICOLÁS  ZAMORANO JORQUERA</t>
  </si>
  <si>
    <t>INVAR S.A.</t>
  </si>
  <si>
    <t>ROCIO BELEN  MIRANDA CARDENAS</t>
  </si>
  <si>
    <t>APOYO DE PROFESIONALES PARA LA ELABORACIÓN DE DIVERSOS PROYECTOS   COMUNA DE QUINCHAO 2019-2020</t>
  </si>
  <si>
    <t>JAVIERA  CASTILLO  BECKER</t>
  </si>
  <si>
    <t>INGRID CAROL ZUÑIGA PEREZ</t>
  </si>
  <si>
    <t>LUIS FELIPE ZUÑIGA OBANDO</t>
  </si>
  <si>
    <t>ROBERTO CAMILO BARRIGA NOCHES</t>
  </si>
  <si>
    <t>CATALAN BERMUDEZ TAMARA ANDREA  </t>
  </si>
  <si>
    <t>CAMILA FERNANDA FUENTES OVANDO</t>
  </si>
  <si>
    <t>FELIPE BENJAZMIN GUIÑEZ CONTRERAS</t>
  </si>
  <si>
    <t>MARTA CONTRERAS LOPEZ</t>
  </si>
  <si>
    <t>ASISTENCIA TÉCNICA  PROFESIONAL DE APOYO EN AREA DE TEMATICAS AMBIENTALES Y ÁREA DE FORMULACIÓN DE PROYECTOS, AÑO 2019</t>
  </si>
  <si>
    <t>CRISTIAN ANTIÑIRRE SOBARZO  </t>
  </si>
  <si>
    <t>REGIÓN AISÉN DEL GRAL. CARLOS IBÁÑEZ DEL CAMPO</t>
  </si>
  <si>
    <t>COIHAIQUE</t>
  </si>
  <si>
    <t>RAUL ANDRES VARGAS ARANGUA  </t>
  </si>
  <si>
    <t>YAMIL SIDARTA  CHIBLE ALVAREZ</t>
  </si>
  <si>
    <t>JORGE GUTIERREZ BERRIOS</t>
  </si>
  <si>
    <t>JULIAN ANDRES MEDRANO PALOMO</t>
  </si>
  <si>
    <t>CAROLINA ELIZABETH AGUILAR GOMEZ</t>
  </si>
  <si>
    <t>ADOLFO ISRAEL  ORELLANA ZURITA</t>
  </si>
  <si>
    <t>CONSTANZA SOFIA  CABEZAS MATABENITEZ</t>
  </si>
  <si>
    <t>SAMUEL  ASTETE VARELA</t>
  </si>
  <si>
    <t>AISÉN</t>
  </si>
  <si>
    <t>SERGIO ANDRES TEOBALDO TORRES MORAN</t>
  </si>
  <si>
    <t>GLACIAR INGENIRIA LIMITADA</t>
  </si>
  <si>
    <t>ROBERTO IGNACIO BILBAO NOVOA</t>
  </si>
  <si>
    <t>EXTENSIÓN MATRIZ DE GAS  CERRO SOMBRERO- AERÓDROMO F. BIANCO, COMUNA DE PRIMAVERA</t>
  </si>
  <si>
    <t>INGENIERÍA MAGALLANES LIMITADA</t>
  </si>
  <si>
    <t>ASOCIACIÓN REGIONAL DE MUNICIPALIDADES DE MAGALLANES Y ANTÁRTICA CHILENA</t>
  </si>
  <si>
    <t>ENRIQUE  BARRIA  NOZIGLIA</t>
  </si>
  <si>
    <t>ELIZABETH  LÓPEZ  ALVARADO</t>
  </si>
  <si>
    <t>JOSEFA   ALVAREZ  FERNANDEZ</t>
  </si>
  <si>
    <t>WESLLY JARA OYARZO</t>
  </si>
  <si>
    <t>CARLOS  VIDAL  SANTANA</t>
  </si>
  <si>
    <t>LUIS GARRIDO BARRIA</t>
  </si>
  <si>
    <t>CARLOS  PLAZA  PLAZA</t>
  </si>
  <si>
    <t>EMPRESA CONSULTORA GERMÁN VALENZUELA ORTEGA  </t>
  </si>
  <si>
    <t>MANUEL HERNÁN GUAIQUIANTE SALAZAR</t>
  </si>
  <si>
    <t>VALENTINA VADELL BORQUEZ</t>
  </si>
  <si>
    <t>LUIS DROGUETT SALAZAR</t>
  </si>
  <si>
    <t>CAROLINA BELÉN VARAS FAÚNDEZ</t>
  </si>
  <si>
    <t>HECTOR RODRIGO LÓPEZ POZO</t>
  </si>
  <si>
    <t>ANGELICA PAINECURA JARA</t>
  </si>
  <si>
    <t>MARIA OLGA  DE LA HOZ BAEZA</t>
  </si>
  <si>
    <t>JAVIERA ARAVENA GONZALEZ</t>
  </si>
  <si>
    <t>CECILIA SILVA ORELLANA</t>
  </si>
  <si>
    <t>JULIAN PARRA FERNANDEZ</t>
  </si>
  <si>
    <t>ANDRÉS RODRIGO SAAVEDRA MORENO  </t>
  </si>
  <si>
    <t>MARCELO  TORO GONZALEZ</t>
  </si>
  <si>
    <t>CARLOS ESTAY CANALES</t>
  </si>
  <si>
    <t>ESTEBAN  PONCE RAMIREZ</t>
  </si>
  <si>
    <t>FRANCISCO PARRA FUENTES</t>
  </si>
  <si>
    <t>FRANCO  DIAZ MAUREIRA</t>
  </si>
  <si>
    <t>DANNY ESCOBEDO SÁNCHEZ  </t>
  </si>
  <si>
    <t>FELIPE EUGENIO CÁRDENAS ESPINOZA  </t>
  </si>
  <si>
    <t>CRISTIAN EDUARDO PIZARRO VASQUEZ  </t>
  </si>
  <si>
    <t>JUAN RAMON MORALES AHUMADA</t>
  </si>
  <si>
    <t>ASOCIACIÓN CHILENA MUNICIPAL - ACHM</t>
  </si>
  <si>
    <t>CLAUDIA DEL PILAR CREO DIAZ</t>
  </si>
  <si>
    <t>JAIME FRANCISCO ESCUDERO RAMOS</t>
  </si>
  <si>
    <t>JORGE RICARDO BALTAZAR CAYOJA</t>
  </si>
  <si>
    <t>RAQUEL FRANCISCA PAZ PAZ</t>
  </si>
  <si>
    <t>MARIA JOSE  BECERRA  MORO</t>
  </si>
  <si>
    <t>MARIA YALENA   CHAVEZ ESCOBAR</t>
  </si>
  <si>
    <t>GONZALO BUSTAMANTE MUÑOZ</t>
  </si>
  <si>
    <t>EDUARDO RAMON ROJAS LEON</t>
  </si>
  <si>
    <t>ALFONSO ANDRES  ARMIJO CASTRO</t>
  </si>
  <si>
    <t>ASOCIACIÓN DE MUNICIPALIDADES DE LA ZONA CENTRO Y COSTA (AMUCC)</t>
  </si>
  <si>
    <t>PROYECTARR CONSULTORES LIMITADA</t>
  </si>
  <si>
    <t>ASOCIACIÓN METROPOLITANA DE MUNICIPALIDADES DE SANTIAGO SUR PARA LA GESTIÓN AMBIENTAL Y DE RESIDUOS (MSUR)</t>
  </si>
  <si>
    <t>GESTION DE LA CALIDAD AMBIENTAL</t>
  </si>
  <si>
    <t>INGENIERIA Y NEGOCIOS CARDENAS Y DURAN LTDA.</t>
  </si>
  <si>
    <t>VALERIA VALESCA FARIAS CARRASCO</t>
  </si>
  <si>
    <t>FERNANDO ANDRES URRUTIA PALMA</t>
  </si>
  <si>
    <t>CARLOS  IGNACIO ESCUDERO LEIVA</t>
  </si>
  <si>
    <t>ANDRÉS GABRIEL SAN MARTÍN  CONTRERAS</t>
  </si>
  <si>
    <t>JUAN PABLO MORA JARA</t>
  </si>
  <si>
    <t>OPTIMIZA ASESORES CONSULTORES DE EMPRESAS LIMITADA</t>
  </si>
  <si>
    <t>"ACTUALIZACION DISEÑO DE AGUA POTABLE Y ALCANTARILLADO DE AGUAS SERVIDAS SECTOR EL BAJO, CHILLAN VIEJO</t>
  </si>
  <si>
    <t>JAVIER EDUARDO BRITO AGUAYO</t>
  </si>
  <si>
    <t>IVAN ALVEAR QUILODRAN</t>
  </si>
  <si>
    <t>KIMN ETCHEBERRY RAMOS</t>
  </si>
  <si>
    <t>CARLOS ALBERTO ARZOLA BURGOS</t>
  </si>
  <si>
    <t>TREGUACO</t>
  </si>
  <si>
    <t>LEE BRIAN BAEZA ARIAS</t>
  </si>
  <si>
    <t>CUARTO TRIMESTRE</t>
  </si>
  <si>
    <t>4er.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</si>
</sst>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0" fontId="2" fillId="3" borderId="0" xfId="0" applyFont="1" applyFill="1" applyBorder="1"/>
    <xf numFmtId="0" fontId="2" fillId="3" borderId="7"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lujo%202019\FLUJO%202019%2031.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Bilateral "/>
      <sheetName val="Detalle Bilateral"/>
      <sheetName val="Informe semanal"/>
      <sheetName val="TD"/>
      <sheetName val="FLUJO"/>
      <sheetName val="ARRASTRE"/>
      <sheetName val="Traspasos"/>
      <sheetName val="ELIMINADOS"/>
      <sheetName val="RENDICIONES"/>
      <sheetName val="Resumen Giros 2019"/>
      <sheetName val="GIROS En tramite"/>
      <sheetName val="Remesas 2019"/>
      <sheetName val="TABLAS"/>
    </sheetNames>
    <sheetDataSet>
      <sheetData sheetId="0" refreshError="1"/>
      <sheetData sheetId="1" refreshError="1"/>
      <sheetData sheetId="2" refreshError="1"/>
      <sheetData sheetId="3" refreshError="1"/>
      <sheetData sheetId="4">
        <row r="6">
          <cell r="D6" t="str">
            <v>Código</v>
          </cell>
          <cell r="E6" t="str">
            <v>Comuna</v>
          </cell>
          <cell r="F6" t="str">
            <v>Código Sinim</v>
          </cell>
          <cell r="G6" t="str">
            <v>Provincia</v>
          </cell>
          <cell r="H6" t="str">
            <v>Región</v>
          </cell>
          <cell r="I6" t="str">
            <v>Tipología</v>
          </cell>
          <cell r="J6" t="str">
            <v>Linea de Financiamiento</v>
          </cell>
          <cell r="K6" t="str">
            <v>Unidad Demandante</v>
          </cell>
          <cell r="L6" t="str">
            <v>Tipología Especiales</v>
          </cell>
          <cell r="M6" t="str">
            <v>Decreto N°</v>
          </cell>
          <cell r="N6" t="str">
            <v>Observacion</v>
          </cell>
          <cell r="O6" t="str">
            <v>Nombre del Proyecto</v>
          </cell>
          <cell r="P6" t="str">
            <v>Número de Resolución</v>
          </cell>
          <cell r="Q6" t="str">
            <v>Fecha Asignación</v>
          </cell>
          <cell r="R6" t="str">
            <v>Monto Asignado Inicial ($)</v>
          </cell>
          <cell r="S6" t="str">
            <v>Suplemento años anteriores ($)</v>
          </cell>
          <cell r="T6" t="str">
            <v>Docto 1</v>
          </cell>
          <cell r="U6" t="str">
            <v>Fecha 1</v>
          </cell>
          <cell r="V6" t="str">
            <v>Docto 2</v>
          </cell>
          <cell r="W6" t="str">
            <v>Fecha 2</v>
          </cell>
          <cell r="X6" t="str">
            <v>Suplemento 2019 $</v>
          </cell>
          <cell r="Y6" t="str">
            <v xml:space="preserve">Docto </v>
          </cell>
          <cell r="Z6" t="str">
            <v>Fecha</v>
          </cell>
          <cell r="AA6" t="str">
            <v>Eliminacion de proyectos y de saldos</v>
          </cell>
          <cell r="AB6" t="str">
            <v>Docto 1</v>
          </cell>
          <cell r="AC6" t="str">
            <v>Fecha 1</v>
          </cell>
          <cell r="AD6" t="str">
            <v>Docto 2</v>
          </cell>
          <cell r="AE6" t="str">
            <v>Fecha 2</v>
          </cell>
          <cell r="AF6" t="str">
            <v>Eliminacion de proyectos y de saldos 2019</v>
          </cell>
          <cell r="AG6" t="str">
            <v>Docto 2</v>
          </cell>
          <cell r="AH6" t="str">
            <v>Fecha 2</v>
          </cell>
          <cell r="AI6" t="str">
            <v>Asignado  Vigente($)</v>
          </cell>
          <cell r="AJ6" t="str">
            <v>Arrastre 2018-2019</v>
          </cell>
          <cell r="AK6" t="str">
            <v>ASIGNADO INICIAL 2019</v>
          </cell>
          <cell r="AL6" t="str">
            <v>ASIGNADO 2019</v>
          </cell>
          <cell r="AM6" t="str">
            <v>Gasto 2019 ($)</v>
          </cell>
          <cell r="AN6" t="str">
            <v>En Trámite</v>
          </cell>
          <cell r="AO6" t="str">
            <v>SALDO 2019</v>
          </cell>
          <cell r="AP6" t="str">
            <v>Compromiso 2020 ($)</v>
          </cell>
          <cell r="AQ6" t="str">
            <v>Monto Total  Contratado ($) sistema</v>
          </cell>
          <cell r="AR6" t="str">
            <v>Diferencia del Asignado/contratado</v>
          </cell>
          <cell r="AS6" t="str">
            <v>Gasto Años Anteriores ($)</v>
          </cell>
        </row>
        <row r="7">
          <cell r="D7">
            <v>100557</v>
          </cell>
          <cell r="E7" t="str">
            <v>PUERTO VARAS</v>
          </cell>
          <cell r="F7">
            <v>10109</v>
          </cell>
          <cell r="G7">
            <v>101</v>
          </cell>
          <cell r="H7">
            <v>10</v>
          </cell>
          <cell r="I7" t="str">
            <v>ESTUDIO</v>
          </cell>
          <cell r="J7">
            <v>15</v>
          </cell>
          <cell r="K7" t="str">
            <v>PMB</v>
          </cell>
          <cell r="L7" t="str">
            <v>ARRASTRE</v>
          </cell>
          <cell r="M7" t="str">
            <v>S/I</v>
          </cell>
          <cell r="N7" t="str">
            <v>PROYECTOS PMB</v>
          </cell>
          <cell r="O7" t="str">
            <v>SIST. RED DE COLECTORES Y P.T.A.S. SECTOR ENSENADA</v>
          </cell>
          <cell r="P7" t="str">
            <v>11845/2010</v>
          </cell>
          <cell r="Q7">
            <v>40365</v>
          </cell>
          <cell r="R7">
            <v>36294000</v>
          </cell>
          <cell r="S7">
            <v>24359660</v>
          </cell>
          <cell r="T7" t="str">
            <v>11180/2015</v>
          </cell>
          <cell r="U7">
            <v>42247</v>
          </cell>
          <cell r="X7">
            <v>0</v>
          </cell>
          <cell r="AA7">
            <v>21506660</v>
          </cell>
          <cell r="AB7" t="str">
            <v>4026/2018</v>
          </cell>
          <cell r="AC7">
            <v>43199</v>
          </cell>
          <cell r="AF7">
            <v>3348000</v>
          </cell>
          <cell r="AG7" t="str">
            <v>4044/2019</v>
          </cell>
          <cell r="AH7">
            <v>43563</v>
          </cell>
          <cell r="AI7">
            <v>35799000</v>
          </cell>
          <cell r="AJ7">
            <v>3348000</v>
          </cell>
          <cell r="AK7">
            <v>3348000</v>
          </cell>
          <cell r="AL7">
            <v>0</v>
          </cell>
          <cell r="AM7">
            <v>0</v>
          </cell>
          <cell r="AN7">
            <v>0</v>
          </cell>
          <cell r="AO7">
            <v>0</v>
          </cell>
          <cell r="AP7">
            <v>0</v>
          </cell>
          <cell r="AQ7">
            <v>39147000</v>
          </cell>
          <cell r="AR7">
            <v>-3348000</v>
          </cell>
          <cell r="AS7">
            <v>35799000</v>
          </cell>
        </row>
        <row r="8">
          <cell r="D8">
            <v>396</v>
          </cell>
          <cell r="E8" t="str">
            <v>PIRQUE</v>
          </cell>
          <cell r="F8">
            <v>13202</v>
          </cell>
          <cell r="G8">
            <v>132</v>
          </cell>
          <cell r="H8">
            <v>13</v>
          </cell>
          <cell r="I8" t="str">
            <v>ESTUDIO</v>
          </cell>
          <cell r="J8">
            <v>15</v>
          </cell>
          <cell r="K8" t="str">
            <v>PMB</v>
          </cell>
          <cell r="L8" t="str">
            <v>ARRASTRE</v>
          </cell>
          <cell r="M8" t="str">
            <v>S/I</v>
          </cell>
          <cell r="N8" t="str">
            <v>PROYECTOS PMB</v>
          </cell>
          <cell r="O8" t="str">
            <v>MEJORAMIENTO Y AMPLIACIÓN SERVICIO APR SAN VICENTE Y LO ARCAYA</v>
          </cell>
          <cell r="P8" t="str">
            <v>2120/2011</v>
          </cell>
          <cell r="Q8">
            <v>40679</v>
          </cell>
          <cell r="R8">
            <v>63942000</v>
          </cell>
          <cell r="S8">
            <v>19000000</v>
          </cell>
          <cell r="T8" t="str">
            <v>11035/2017</v>
          </cell>
          <cell r="U8">
            <v>42246</v>
          </cell>
          <cell r="X8">
            <v>0</v>
          </cell>
          <cell r="AA8">
            <v>15871000</v>
          </cell>
          <cell r="AB8" t="str">
            <v>4024/2018</v>
          </cell>
          <cell r="AC8">
            <v>43199</v>
          </cell>
          <cell r="AF8">
            <v>0</v>
          </cell>
          <cell r="AI8">
            <v>67071000</v>
          </cell>
          <cell r="AJ8">
            <v>0</v>
          </cell>
          <cell r="AK8">
            <v>3129000</v>
          </cell>
          <cell r="AL8">
            <v>0</v>
          </cell>
          <cell r="AM8">
            <v>0</v>
          </cell>
          <cell r="AN8">
            <v>0</v>
          </cell>
          <cell r="AO8">
            <v>0</v>
          </cell>
          <cell r="AP8">
            <v>3129000</v>
          </cell>
          <cell r="AQ8">
            <v>86533881</v>
          </cell>
          <cell r="AR8">
            <v>-19462881</v>
          </cell>
          <cell r="AS8">
            <v>63942000</v>
          </cell>
        </row>
        <row r="9">
          <cell r="D9">
            <v>14108130405</v>
          </cell>
          <cell r="E9" t="str">
            <v>PANGUIPULLI</v>
          </cell>
          <cell r="F9">
            <v>14108</v>
          </cell>
          <cell r="G9">
            <v>141</v>
          </cell>
          <cell r="H9">
            <v>14</v>
          </cell>
          <cell r="I9" t="str">
            <v>ESTUDIO</v>
          </cell>
          <cell r="J9">
            <v>15</v>
          </cell>
          <cell r="K9" t="str">
            <v>SS</v>
          </cell>
          <cell r="L9" t="str">
            <v>ARRASTRE</v>
          </cell>
          <cell r="M9" t="str">
            <v>S/I</v>
          </cell>
          <cell r="N9" t="str">
            <v>PROVISIONES</v>
          </cell>
          <cell r="O9" t="str">
            <v>SANEAMIENTO SANITARIO LOCALIDAD DE COÑARIPE</v>
          </cell>
          <cell r="P9" t="str">
            <v>7364/2013</v>
          </cell>
          <cell r="Q9">
            <v>41424</v>
          </cell>
          <cell r="R9">
            <v>43500000</v>
          </cell>
          <cell r="S9">
            <v>35500000</v>
          </cell>
          <cell r="T9" t="str">
            <v>11161/2014</v>
          </cell>
          <cell r="U9">
            <v>41932</v>
          </cell>
          <cell r="X9">
            <v>0</v>
          </cell>
          <cell r="AA9">
            <v>4740000</v>
          </cell>
          <cell r="AB9" t="str">
            <v>4878/2018</v>
          </cell>
          <cell r="AC9">
            <v>43224</v>
          </cell>
          <cell r="AF9">
            <v>38760000</v>
          </cell>
          <cell r="AG9" t="str">
            <v>16712/2019</v>
          </cell>
          <cell r="AH9">
            <v>43818</v>
          </cell>
          <cell r="AI9">
            <v>35500000</v>
          </cell>
          <cell r="AJ9">
            <v>38760000</v>
          </cell>
          <cell r="AK9">
            <v>0</v>
          </cell>
          <cell r="AL9">
            <v>0</v>
          </cell>
          <cell r="AM9">
            <v>0</v>
          </cell>
          <cell r="AN9">
            <v>0</v>
          </cell>
          <cell r="AO9">
            <v>0</v>
          </cell>
          <cell r="AP9">
            <v>0</v>
          </cell>
          <cell r="AQ9">
            <v>74260000</v>
          </cell>
          <cell r="AR9">
            <v>-38760000</v>
          </cell>
          <cell r="AS9">
            <v>35500000</v>
          </cell>
        </row>
        <row r="10">
          <cell r="D10">
            <v>7110140402</v>
          </cell>
          <cell r="E10" t="str">
            <v>SAN RAFAEL</v>
          </cell>
          <cell r="F10" t="str">
            <v>07110</v>
          </cell>
          <cell r="G10" t="str">
            <v>071</v>
          </cell>
          <cell r="H10" t="str">
            <v>07</v>
          </cell>
          <cell r="I10" t="str">
            <v>ESTUDIO</v>
          </cell>
          <cell r="J10">
            <v>15</v>
          </cell>
          <cell r="K10" t="str">
            <v>PMB</v>
          </cell>
          <cell r="L10" t="str">
            <v>ARRASTRE</v>
          </cell>
          <cell r="M10" t="str">
            <v>S/I</v>
          </cell>
          <cell r="N10" t="str">
            <v>PROYECTOS PMB</v>
          </cell>
          <cell r="O10" t="str">
            <v>INSTALACION DE SERVICIO APR HUILLIBORGOA</v>
          </cell>
          <cell r="P10" t="str">
            <v>13229/2014</v>
          </cell>
          <cell r="Q10">
            <v>41969</v>
          </cell>
          <cell r="R10">
            <v>16280000</v>
          </cell>
          <cell r="S10">
            <v>0</v>
          </cell>
          <cell r="X10">
            <v>0</v>
          </cell>
          <cell r="AA10">
            <v>0</v>
          </cell>
          <cell r="AF10">
            <v>6512000</v>
          </cell>
          <cell r="AG10" t="str">
            <v>11442/2019</v>
          </cell>
          <cell r="AH10">
            <v>43714</v>
          </cell>
          <cell r="AI10">
            <v>9768000</v>
          </cell>
          <cell r="AJ10">
            <v>6512000</v>
          </cell>
          <cell r="AK10">
            <v>6512000</v>
          </cell>
          <cell r="AL10">
            <v>0</v>
          </cell>
          <cell r="AM10">
            <v>0</v>
          </cell>
          <cell r="AN10">
            <v>0</v>
          </cell>
          <cell r="AO10">
            <v>0</v>
          </cell>
          <cell r="AP10">
            <v>0</v>
          </cell>
          <cell r="AQ10">
            <v>0</v>
          </cell>
          <cell r="AR10">
            <v>9768000</v>
          </cell>
          <cell r="AS10">
            <v>9768000</v>
          </cell>
        </row>
        <row r="11">
          <cell r="D11">
            <v>8111140707</v>
          </cell>
          <cell r="E11" t="str">
            <v>TOMÉ</v>
          </cell>
          <cell r="F11" t="str">
            <v>08111</v>
          </cell>
          <cell r="G11" t="str">
            <v>081</v>
          </cell>
          <cell r="H11" t="str">
            <v>08</v>
          </cell>
          <cell r="I11" t="str">
            <v>OBRA (Otros)</v>
          </cell>
          <cell r="J11">
            <v>13</v>
          </cell>
          <cell r="K11" t="str">
            <v>PMB</v>
          </cell>
          <cell r="L11" t="str">
            <v>ARRASTRE</v>
          </cell>
          <cell r="M11" t="str">
            <v>S/I</v>
          </cell>
          <cell r="N11" t="str">
            <v>PROYECTOS PMB</v>
          </cell>
          <cell r="O11" t="str">
            <v>SANEAMIENTO SANITARIO, SECTOR SAN GERMÁN, COMUNA DE TOMÉ</v>
          </cell>
          <cell r="P11" t="str">
            <v>13372/2014</v>
          </cell>
          <cell r="Q11">
            <v>41970</v>
          </cell>
          <cell r="R11">
            <v>160206650</v>
          </cell>
          <cell r="S11">
            <v>63894049</v>
          </cell>
          <cell r="T11" t="str">
            <v>14299/2016</v>
          </cell>
          <cell r="U11">
            <v>42709</v>
          </cell>
          <cell r="X11">
            <v>0</v>
          </cell>
          <cell r="AA11">
            <v>0</v>
          </cell>
          <cell r="AF11">
            <v>0</v>
          </cell>
          <cell r="AI11">
            <v>224100699</v>
          </cell>
          <cell r="AJ11">
            <v>0</v>
          </cell>
          <cell r="AK11">
            <v>63894049</v>
          </cell>
          <cell r="AL11">
            <v>0</v>
          </cell>
          <cell r="AM11">
            <v>0</v>
          </cell>
          <cell r="AN11">
            <v>0</v>
          </cell>
          <cell r="AO11">
            <v>0</v>
          </cell>
          <cell r="AP11">
            <v>63894049</v>
          </cell>
          <cell r="AQ11">
            <v>0</v>
          </cell>
          <cell r="AR11">
            <v>224100699</v>
          </cell>
          <cell r="AS11">
            <v>160206650</v>
          </cell>
        </row>
        <row r="12">
          <cell r="D12">
            <v>8405140401</v>
          </cell>
          <cell r="E12" t="str">
            <v>COIHUECO</v>
          </cell>
          <cell r="F12" t="str">
            <v>08405</v>
          </cell>
          <cell r="G12" t="str">
            <v>084</v>
          </cell>
          <cell r="H12" t="str">
            <v>16</v>
          </cell>
          <cell r="I12" t="str">
            <v>ESTUDIO</v>
          </cell>
          <cell r="J12">
            <v>15</v>
          </cell>
          <cell r="K12" t="str">
            <v>PMB</v>
          </cell>
          <cell r="L12" t="str">
            <v>ARRASTRE</v>
          </cell>
          <cell r="M12" t="str">
            <v>S/I</v>
          </cell>
          <cell r="N12" t="str">
            <v>PROYECTOS PMB</v>
          </cell>
          <cell r="O12" t="str">
            <v>DISEÑO EXTENSIÓN RED DE ALCANTARILLADO Y AGUA POTABLE, SECTOR LA PALMA, COMUNA DE COIHUECO</v>
          </cell>
          <cell r="P12" t="str">
            <v>11729/2014</v>
          </cell>
          <cell r="Q12">
            <v>41946</v>
          </cell>
          <cell r="R12">
            <v>46314800</v>
          </cell>
          <cell r="S12">
            <v>0</v>
          </cell>
          <cell r="X12">
            <v>0</v>
          </cell>
          <cell r="AA12">
            <v>8163400</v>
          </cell>
          <cell r="AB12" t="str">
            <v>4883/2018</v>
          </cell>
          <cell r="AC12" t="str">
            <v>2018-05-04</v>
          </cell>
          <cell r="AF12">
            <v>0</v>
          </cell>
          <cell r="AI12">
            <v>38151400</v>
          </cell>
          <cell r="AJ12">
            <v>0</v>
          </cell>
          <cell r="AK12">
            <v>1099560</v>
          </cell>
          <cell r="AL12">
            <v>0</v>
          </cell>
          <cell r="AM12">
            <v>0</v>
          </cell>
          <cell r="AN12">
            <v>0</v>
          </cell>
          <cell r="AO12">
            <v>0</v>
          </cell>
          <cell r="AP12">
            <v>1099560</v>
          </cell>
          <cell r="AQ12">
            <v>38151400</v>
          </cell>
          <cell r="AR12">
            <v>0</v>
          </cell>
          <cell r="AS12">
            <v>37051840</v>
          </cell>
        </row>
        <row r="13">
          <cell r="D13">
            <v>13110140601</v>
          </cell>
          <cell r="E13" t="str">
            <v>LA FLORIDA</v>
          </cell>
          <cell r="F13">
            <v>13110</v>
          </cell>
          <cell r="G13">
            <v>131</v>
          </cell>
          <cell r="H13">
            <v>13</v>
          </cell>
          <cell r="I13" t="str">
            <v>ASISTENCIA LEGAL (Otros)</v>
          </cell>
          <cell r="J13">
            <v>13</v>
          </cell>
          <cell r="K13" t="str">
            <v>PMB</v>
          </cell>
          <cell r="L13" t="str">
            <v>ARRASTRE</v>
          </cell>
          <cell r="M13" t="str">
            <v>S/I</v>
          </cell>
          <cell r="N13" t="str">
            <v>PROYECTOS PMB</v>
          </cell>
          <cell r="O13" t="str">
            <v>APOYO LEGAL DIVERSOS SECTORES</v>
          </cell>
          <cell r="P13" t="str">
            <v>1911/2014</v>
          </cell>
          <cell r="Q13">
            <v>41683</v>
          </cell>
          <cell r="R13">
            <v>13200000</v>
          </cell>
          <cell r="S13">
            <v>6600000</v>
          </cell>
          <cell r="T13" t="str">
            <v>11179/2015</v>
          </cell>
          <cell r="U13">
            <v>42247</v>
          </cell>
          <cell r="X13">
            <v>0</v>
          </cell>
          <cell r="AA13">
            <v>600035</v>
          </cell>
          <cell r="AB13" t="str">
            <v>3927/2018</v>
          </cell>
          <cell r="AC13" t="str">
            <v>2018-04-05</v>
          </cell>
          <cell r="AF13">
            <v>0</v>
          </cell>
          <cell r="AI13">
            <v>19199965</v>
          </cell>
          <cell r="AJ13">
            <v>2699965</v>
          </cell>
          <cell r="AK13">
            <v>2699965</v>
          </cell>
          <cell r="AL13">
            <v>0</v>
          </cell>
          <cell r="AM13">
            <v>2699965</v>
          </cell>
          <cell r="AN13">
            <v>0</v>
          </cell>
          <cell r="AO13">
            <v>0</v>
          </cell>
          <cell r="AP13">
            <v>0</v>
          </cell>
          <cell r="AQ13">
            <v>19199965</v>
          </cell>
          <cell r="AR13">
            <v>0</v>
          </cell>
          <cell r="AS13">
            <v>16500000</v>
          </cell>
        </row>
        <row r="14">
          <cell r="D14">
            <v>13501140402</v>
          </cell>
          <cell r="E14" t="str">
            <v>MELIPILLA</v>
          </cell>
          <cell r="F14">
            <v>13501</v>
          </cell>
          <cell r="G14">
            <v>135</v>
          </cell>
          <cell r="H14">
            <v>13</v>
          </cell>
          <cell r="I14" t="str">
            <v>ESTUDIO</v>
          </cell>
          <cell r="J14">
            <v>15</v>
          </cell>
          <cell r="K14" t="str">
            <v>PMB</v>
          </cell>
          <cell r="L14" t="str">
            <v>ARRASTRE</v>
          </cell>
          <cell r="M14" t="str">
            <v>S/I</v>
          </cell>
          <cell r="N14" t="str">
            <v>PROYECTOS PMB</v>
          </cell>
          <cell r="O14" t="str">
            <v>FACTIBILIDAD Y EVALUACION AMBIENTAL RELLENO SANITARIO MELIPILLA</v>
          </cell>
          <cell r="P14" t="str">
            <v>12343/2014</v>
          </cell>
          <cell r="Q14">
            <v>41955</v>
          </cell>
          <cell r="R14">
            <v>153613707</v>
          </cell>
          <cell r="S14">
            <v>50424304</v>
          </cell>
          <cell r="T14" t="str">
            <v>1866/2017</v>
          </cell>
          <cell r="U14">
            <v>42776</v>
          </cell>
          <cell r="X14">
            <v>0</v>
          </cell>
          <cell r="AA14">
            <v>55685</v>
          </cell>
          <cell r="AB14" t="str">
            <v>4023/2018</v>
          </cell>
          <cell r="AC14" t="str">
            <v>2018-04-09</v>
          </cell>
          <cell r="AF14">
            <v>0</v>
          </cell>
          <cell r="AI14">
            <v>203982326</v>
          </cell>
          <cell r="AJ14">
            <v>50479989</v>
          </cell>
          <cell r="AK14">
            <v>50479989</v>
          </cell>
          <cell r="AL14">
            <v>0</v>
          </cell>
          <cell r="AM14">
            <v>0</v>
          </cell>
          <cell r="AN14">
            <v>0</v>
          </cell>
          <cell r="AO14">
            <v>50479989</v>
          </cell>
          <cell r="AP14">
            <v>0</v>
          </cell>
          <cell r="AQ14">
            <v>203982326</v>
          </cell>
          <cell r="AR14">
            <v>0</v>
          </cell>
          <cell r="AS14">
            <v>153502337</v>
          </cell>
        </row>
        <row r="15">
          <cell r="D15">
            <v>7110150704</v>
          </cell>
          <cell r="E15" t="str">
            <v>SAN RAFAEL</v>
          </cell>
          <cell r="F15" t="str">
            <v>07110</v>
          </cell>
          <cell r="G15" t="str">
            <v>071</v>
          </cell>
          <cell r="H15" t="str">
            <v>07</v>
          </cell>
          <cell r="I15" t="str">
            <v>OBRA (Otros)</v>
          </cell>
          <cell r="J15">
            <v>13</v>
          </cell>
          <cell r="K15" t="str">
            <v>PMB</v>
          </cell>
          <cell r="L15" t="str">
            <v>ARRASTRE</v>
          </cell>
          <cell r="M15" t="str">
            <v>S/I</v>
          </cell>
          <cell r="N15" t="str">
            <v>PROYECTOS PMB</v>
          </cell>
          <cell r="O15" t="str">
            <v>ALUMBRADO PUBLICO, EN DISTINTOS SECTORES DE LA COMUNA DE SAN RAFAEL</v>
          </cell>
          <cell r="P15" t="str">
            <v>12189/2015</v>
          </cell>
          <cell r="Q15">
            <v>42268</v>
          </cell>
          <cell r="R15">
            <v>107904743</v>
          </cell>
          <cell r="S15">
            <v>0</v>
          </cell>
          <cell r="X15">
            <v>0</v>
          </cell>
          <cell r="AA15">
            <v>5395236</v>
          </cell>
          <cell r="AB15" t="str">
            <v>1983/2018</v>
          </cell>
          <cell r="AC15" t="str">
            <v>2018-02-07</v>
          </cell>
          <cell r="AF15">
            <v>0</v>
          </cell>
          <cell r="AI15">
            <v>102509507</v>
          </cell>
          <cell r="AJ15">
            <v>1079048</v>
          </cell>
          <cell r="AK15">
            <v>1079048</v>
          </cell>
          <cell r="AL15">
            <v>0</v>
          </cell>
          <cell r="AM15">
            <v>1079048</v>
          </cell>
          <cell r="AN15">
            <v>0</v>
          </cell>
          <cell r="AO15">
            <v>0</v>
          </cell>
          <cell r="AP15">
            <v>0</v>
          </cell>
          <cell r="AQ15">
            <v>102509507</v>
          </cell>
          <cell r="AR15">
            <v>0</v>
          </cell>
          <cell r="AS15">
            <v>101430459</v>
          </cell>
        </row>
        <row r="16">
          <cell r="D16">
            <v>7301130405</v>
          </cell>
          <cell r="E16" t="str">
            <v>CURICÓ</v>
          </cell>
          <cell r="F16" t="str">
            <v>07301</v>
          </cell>
          <cell r="G16" t="str">
            <v>073</v>
          </cell>
          <cell r="H16" t="str">
            <v>07</v>
          </cell>
          <cell r="I16" t="str">
            <v>ESTUDIO</v>
          </cell>
          <cell r="J16">
            <v>15</v>
          </cell>
          <cell r="K16" t="str">
            <v>PMB</v>
          </cell>
          <cell r="L16" t="str">
            <v>ARRASTRE</v>
          </cell>
          <cell r="M16" t="str">
            <v>S/I</v>
          </cell>
          <cell r="N16" t="str">
            <v>PROYECTOS PMB</v>
          </cell>
          <cell r="O16" t="str">
            <v>MEJORAMIENTO A.P.R. VISTA HERMOSA, CURICO</v>
          </cell>
          <cell r="P16" t="str">
            <v>12302/2015</v>
          </cell>
          <cell r="Q16">
            <v>42269</v>
          </cell>
          <cell r="R16">
            <v>28200000</v>
          </cell>
          <cell r="S16">
            <v>0</v>
          </cell>
          <cell r="X16">
            <v>0</v>
          </cell>
          <cell r="AA16">
            <v>1570000</v>
          </cell>
          <cell r="AB16" t="str">
            <v>4025/2018</v>
          </cell>
          <cell r="AC16" t="str">
            <v>2018-04-09</v>
          </cell>
          <cell r="AF16">
            <v>0</v>
          </cell>
          <cell r="AI16">
            <v>26630000</v>
          </cell>
          <cell r="AJ16">
            <v>2000</v>
          </cell>
          <cell r="AK16">
            <v>2000</v>
          </cell>
          <cell r="AL16">
            <v>0</v>
          </cell>
          <cell r="AM16">
            <v>0</v>
          </cell>
          <cell r="AN16">
            <v>0</v>
          </cell>
          <cell r="AO16">
            <v>2000</v>
          </cell>
          <cell r="AP16">
            <v>0</v>
          </cell>
          <cell r="AQ16">
            <v>26630000</v>
          </cell>
          <cell r="AR16">
            <v>0</v>
          </cell>
          <cell r="AS16">
            <v>26628000</v>
          </cell>
        </row>
        <row r="17">
          <cell r="D17">
            <v>8406141001</v>
          </cell>
          <cell r="E17" t="str">
            <v>CHILLÁN VIEJO</v>
          </cell>
          <cell r="F17" t="str">
            <v>08406</v>
          </cell>
          <cell r="G17" t="str">
            <v>084</v>
          </cell>
          <cell r="H17" t="str">
            <v>16</v>
          </cell>
          <cell r="I17" t="str">
            <v>ASISTENCIA TÉCNICA</v>
          </cell>
          <cell r="J17">
            <v>10</v>
          </cell>
          <cell r="K17" t="str">
            <v>PMB</v>
          </cell>
          <cell r="L17" t="str">
            <v>ARRASTRE</v>
          </cell>
          <cell r="M17" t="str">
            <v>S/I</v>
          </cell>
          <cell r="N17" t="str">
            <v>PROYECTOS PMB</v>
          </cell>
          <cell r="O17" t="str">
            <v>ACTUALIZACION DISEÑO DE AGUA POTABLE Y ALCANTARILLADO DE AGUAS SERVIDAS SECTOR EL BAJO, CHILLAN VIEJO</v>
          </cell>
          <cell r="P17" t="str">
            <v>11754/2015</v>
          </cell>
          <cell r="Q17">
            <v>42257</v>
          </cell>
          <cell r="R17">
            <v>30600000</v>
          </cell>
          <cell r="S17">
            <v>10200000</v>
          </cell>
          <cell r="T17" t="str">
            <v>12067/2017</v>
          </cell>
          <cell r="U17">
            <v>42999</v>
          </cell>
          <cell r="X17">
            <v>0</v>
          </cell>
          <cell r="AA17">
            <v>0</v>
          </cell>
          <cell r="AF17">
            <v>0</v>
          </cell>
          <cell r="AI17">
            <v>40800000</v>
          </cell>
          <cell r="AJ17">
            <v>2040000</v>
          </cell>
          <cell r="AK17">
            <v>2040000</v>
          </cell>
          <cell r="AL17">
            <v>0</v>
          </cell>
          <cell r="AM17">
            <v>2040000</v>
          </cell>
          <cell r="AN17">
            <v>0</v>
          </cell>
          <cell r="AO17">
            <v>0</v>
          </cell>
          <cell r="AP17">
            <v>0</v>
          </cell>
          <cell r="AQ17">
            <v>40800000</v>
          </cell>
          <cell r="AR17">
            <v>0</v>
          </cell>
          <cell r="AS17">
            <v>38760000</v>
          </cell>
        </row>
        <row r="18">
          <cell r="D18">
            <v>9120150501</v>
          </cell>
          <cell r="E18" t="str">
            <v>VILLARRICA</v>
          </cell>
          <cell r="F18" t="str">
            <v>09120</v>
          </cell>
          <cell r="G18" t="str">
            <v>091</v>
          </cell>
          <cell r="H18" t="str">
            <v>09</v>
          </cell>
          <cell r="I18" t="str">
            <v>INSPECCIÓN TÉCNICA (Otros)</v>
          </cell>
          <cell r="J18">
            <v>13</v>
          </cell>
          <cell r="K18" t="str">
            <v>PMB</v>
          </cell>
          <cell r="L18" t="str">
            <v>ARRASTRE</v>
          </cell>
          <cell r="M18" t="str">
            <v>S/I</v>
          </cell>
          <cell r="N18" t="str">
            <v>PROYECTOS PMB</v>
          </cell>
          <cell r="O18" t="str">
            <v>CONSTRUCCION INFRAESTRUCTURAS SANITARIAS BELLAVISTA, VILLARRICA</v>
          </cell>
          <cell r="P18" t="str">
            <v>1942/2015</v>
          </cell>
          <cell r="Q18">
            <v>42051</v>
          </cell>
          <cell r="R18">
            <v>18200000</v>
          </cell>
          <cell r="S18">
            <v>4200000</v>
          </cell>
          <cell r="T18" t="str">
            <v>9050/2018</v>
          </cell>
          <cell r="U18">
            <v>43320</v>
          </cell>
          <cell r="X18">
            <v>0</v>
          </cell>
          <cell r="AA18">
            <v>0</v>
          </cell>
          <cell r="AF18">
            <v>4200000</v>
          </cell>
          <cell r="AG18" t="str">
            <v>10804/2019</v>
          </cell>
          <cell r="AH18">
            <v>43705</v>
          </cell>
          <cell r="AI18">
            <v>18200000</v>
          </cell>
          <cell r="AJ18">
            <v>4200000</v>
          </cell>
          <cell r="AK18">
            <v>4200000</v>
          </cell>
          <cell r="AL18">
            <v>0</v>
          </cell>
          <cell r="AM18">
            <v>0</v>
          </cell>
          <cell r="AN18">
            <v>0</v>
          </cell>
          <cell r="AO18">
            <v>0</v>
          </cell>
          <cell r="AP18">
            <v>0</v>
          </cell>
          <cell r="AQ18">
            <v>18200000</v>
          </cell>
          <cell r="AR18">
            <v>0</v>
          </cell>
          <cell r="AS18">
            <v>18200000</v>
          </cell>
        </row>
        <row r="19">
          <cell r="D19">
            <v>10109140707</v>
          </cell>
          <cell r="E19" t="str">
            <v>PUERTO VARAS</v>
          </cell>
          <cell r="F19">
            <v>10109</v>
          </cell>
          <cell r="G19">
            <v>101</v>
          </cell>
          <cell r="H19">
            <v>10</v>
          </cell>
          <cell r="I19" t="str">
            <v>OBRA (Otros)</v>
          </cell>
          <cell r="J19">
            <v>13</v>
          </cell>
          <cell r="K19" t="str">
            <v>PMB</v>
          </cell>
          <cell r="L19" t="str">
            <v>ARRASTRE</v>
          </cell>
          <cell r="M19" t="str">
            <v>S/I</v>
          </cell>
          <cell r="N19" t="str">
            <v>PROYECTOS PMB</v>
          </cell>
          <cell r="O19" t="str">
            <v>FACTIBILIZACIÓN SANITARIA 135 VIVIENDAS LOTEO ALTA ESPERANZA</v>
          </cell>
          <cell r="P19" t="str">
            <v>12192/2015</v>
          </cell>
          <cell r="Q19">
            <v>42268</v>
          </cell>
          <cell r="R19">
            <v>213108900</v>
          </cell>
          <cell r="S19">
            <v>0</v>
          </cell>
          <cell r="X19">
            <v>0</v>
          </cell>
          <cell r="AA19">
            <v>0</v>
          </cell>
          <cell r="AF19">
            <v>0</v>
          </cell>
          <cell r="AI19">
            <v>213108900</v>
          </cell>
          <cell r="AJ19">
            <v>12786534</v>
          </cell>
          <cell r="AK19">
            <v>12786534</v>
          </cell>
          <cell r="AL19">
            <v>0</v>
          </cell>
          <cell r="AM19">
            <v>12786534</v>
          </cell>
          <cell r="AN19">
            <v>0</v>
          </cell>
          <cell r="AO19">
            <v>0</v>
          </cell>
          <cell r="AP19">
            <v>0</v>
          </cell>
          <cell r="AQ19">
            <v>213108900</v>
          </cell>
          <cell r="AR19">
            <v>0</v>
          </cell>
          <cell r="AS19">
            <v>200322366</v>
          </cell>
        </row>
        <row r="20">
          <cell r="D20">
            <v>13127140701</v>
          </cell>
          <cell r="E20" t="str">
            <v>RECOLETA</v>
          </cell>
          <cell r="F20">
            <v>13127</v>
          </cell>
          <cell r="G20">
            <v>131</v>
          </cell>
          <cell r="H20">
            <v>13</v>
          </cell>
          <cell r="I20" t="str">
            <v>OBRA (Otros)</v>
          </cell>
          <cell r="J20">
            <v>13</v>
          </cell>
          <cell r="K20" t="str">
            <v>PMB</v>
          </cell>
          <cell r="L20" t="str">
            <v>ARRASTRE</v>
          </cell>
          <cell r="M20" t="str">
            <v>S/I</v>
          </cell>
          <cell r="N20" t="str">
            <v>PROYECTOS PMB</v>
          </cell>
          <cell r="O20" t="str">
            <v>MEJORAMIENTO SANITARIO DE LA POBLACIÓN ROOSEVELT Y POBLACION TEJIDOS EL SALTO</v>
          </cell>
          <cell r="P20" t="str">
            <v>15609/2015</v>
          </cell>
          <cell r="Q20">
            <v>42338</v>
          </cell>
          <cell r="R20">
            <v>193901705</v>
          </cell>
          <cell r="S20">
            <v>0</v>
          </cell>
          <cell r="X20">
            <v>0</v>
          </cell>
          <cell r="AA20">
            <v>0</v>
          </cell>
          <cell r="AF20">
            <v>0</v>
          </cell>
          <cell r="AI20">
            <v>193901705</v>
          </cell>
          <cell r="AJ20">
            <v>0</v>
          </cell>
          <cell r="AK20">
            <v>1939017</v>
          </cell>
          <cell r="AL20">
            <v>0</v>
          </cell>
          <cell r="AM20">
            <v>0</v>
          </cell>
          <cell r="AN20">
            <v>0</v>
          </cell>
          <cell r="AO20">
            <v>0</v>
          </cell>
          <cell r="AP20">
            <v>1939017</v>
          </cell>
          <cell r="AQ20">
            <v>0</v>
          </cell>
          <cell r="AR20">
            <v>193901705</v>
          </cell>
          <cell r="AS20">
            <v>191962688</v>
          </cell>
        </row>
        <row r="21">
          <cell r="D21">
            <v>4302160710</v>
          </cell>
          <cell r="E21" t="str">
            <v>COMBARBALÁ</v>
          </cell>
          <cell r="F21" t="str">
            <v>04302</v>
          </cell>
          <cell r="G21" t="str">
            <v>043</v>
          </cell>
          <cell r="H21" t="str">
            <v>04</v>
          </cell>
          <cell r="I21" t="str">
            <v>OBRA (Otros)</v>
          </cell>
          <cell r="J21">
            <v>13</v>
          </cell>
          <cell r="K21" t="str">
            <v>PMB</v>
          </cell>
          <cell r="L21" t="str">
            <v>ARRASTRE</v>
          </cell>
          <cell r="M21" t="str">
            <v>S/I</v>
          </cell>
          <cell r="N21" t="str">
            <v>PROYECTOS PMB</v>
          </cell>
          <cell r="O21" t="str">
            <v>ELECTRIFICACION TRES SECTORES RURALES</v>
          </cell>
          <cell r="P21" t="str">
            <v>15337/2016</v>
          </cell>
          <cell r="Q21">
            <v>42726</v>
          </cell>
          <cell r="R21">
            <v>71394050</v>
          </cell>
          <cell r="S21">
            <v>0</v>
          </cell>
          <cell r="X21">
            <v>0</v>
          </cell>
          <cell r="AA21">
            <v>0</v>
          </cell>
          <cell r="AF21">
            <v>0</v>
          </cell>
          <cell r="AI21">
            <v>71394050</v>
          </cell>
          <cell r="AJ21">
            <v>7139405</v>
          </cell>
          <cell r="AK21">
            <v>7139405</v>
          </cell>
          <cell r="AL21">
            <v>0</v>
          </cell>
          <cell r="AM21">
            <v>7139405</v>
          </cell>
          <cell r="AN21">
            <v>0</v>
          </cell>
          <cell r="AO21">
            <v>0</v>
          </cell>
          <cell r="AP21">
            <v>0</v>
          </cell>
          <cell r="AQ21">
            <v>71394050</v>
          </cell>
          <cell r="AR21">
            <v>0</v>
          </cell>
          <cell r="AS21">
            <v>64254645</v>
          </cell>
        </row>
        <row r="22">
          <cell r="D22">
            <v>5401160706</v>
          </cell>
          <cell r="E22" t="str">
            <v>LA LIGUA</v>
          </cell>
          <cell r="F22" t="str">
            <v>05401</v>
          </cell>
          <cell r="G22" t="str">
            <v>054</v>
          </cell>
          <cell r="H22" t="str">
            <v>05</v>
          </cell>
          <cell r="I22" t="str">
            <v>OBRA (Otros)</v>
          </cell>
          <cell r="J22">
            <v>13</v>
          </cell>
          <cell r="K22" t="str">
            <v>PMB</v>
          </cell>
          <cell r="L22" t="str">
            <v>ARRASTRE</v>
          </cell>
          <cell r="M22" t="str">
            <v>S/I</v>
          </cell>
          <cell r="N22" t="str">
            <v>PROYECTOS PMB</v>
          </cell>
          <cell r="O22" t="str">
            <v>INSTALACIÓN PLANTA OSMOSIS INVERSA LOS QUINQUELLES – LA BALLENA</v>
          </cell>
          <cell r="P22" t="str">
            <v>12418/2016</v>
          </cell>
          <cell r="Q22">
            <v>42661</v>
          </cell>
          <cell r="R22">
            <v>223693130</v>
          </cell>
          <cell r="S22">
            <v>0</v>
          </cell>
          <cell r="X22">
            <v>0</v>
          </cell>
          <cell r="AA22">
            <v>0</v>
          </cell>
          <cell r="AF22">
            <v>25691565</v>
          </cell>
          <cell r="AG22" t="str">
            <v>10627/2019</v>
          </cell>
          <cell r="AH22">
            <v>43703</v>
          </cell>
          <cell r="AI22">
            <v>198001565</v>
          </cell>
          <cell r="AJ22">
            <v>25691565</v>
          </cell>
          <cell r="AK22">
            <v>25691565</v>
          </cell>
          <cell r="AL22">
            <v>0</v>
          </cell>
          <cell r="AM22">
            <v>0</v>
          </cell>
          <cell r="AN22">
            <v>0</v>
          </cell>
          <cell r="AO22">
            <v>0</v>
          </cell>
          <cell r="AP22">
            <v>0</v>
          </cell>
          <cell r="AQ22">
            <v>198001565</v>
          </cell>
          <cell r="AR22">
            <v>0</v>
          </cell>
          <cell r="AS22">
            <v>198001565</v>
          </cell>
        </row>
        <row r="23">
          <cell r="D23">
            <v>5705160702</v>
          </cell>
          <cell r="E23" t="str">
            <v>PUTAENDO</v>
          </cell>
          <cell r="F23" t="str">
            <v>05705</v>
          </cell>
          <cell r="G23" t="str">
            <v>057</v>
          </cell>
          <cell r="H23" t="str">
            <v>05</v>
          </cell>
          <cell r="I23" t="str">
            <v>OBRA (Otros)</v>
          </cell>
          <cell r="J23">
            <v>13</v>
          </cell>
          <cell r="K23" t="str">
            <v>PMB</v>
          </cell>
          <cell r="L23" t="str">
            <v>ARRASTRE</v>
          </cell>
          <cell r="M23" t="str">
            <v>S/I</v>
          </cell>
          <cell r="N23" t="str">
            <v>PROYECTOS PMB</v>
          </cell>
          <cell r="O23" t="str">
            <v>MEJORAMIENTO SISTEMA DE ALCANTARILLADO POBLACION SANTA TERESA COMUNA DE PUTAENDO</v>
          </cell>
          <cell r="P23" t="str">
            <v>7009/2016</v>
          </cell>
          <cell r="Q23">
            <v>42542</v>
          </cell>
          <cell r="R23">
            <v>142328289</v>
          </cell>
          <cell r="S23">
            <v>0</v>
          </cell>
          <cell r="X23">
            <v>0</v>
          </cell>
          <cell r="AA23">
            <v>0</v>
          </cell>
          <cell r="AF23">
            <v>0</v>
          </cell>
          <cell r="AI23">
            <v>142328289</v>
          </cell>
          <cell r="AJ23">
            <v>4254250</v>
          </cell>
          <cell r="AK23">
            <v>4254250</v>
          </cell>
          <cell r="AL23">
            <v>0</v>
          </cell>
          <cell r="AM23">
            <v>4254250</v>
          </cell>
          <cell r="AN23">
            <v>0</v>
          </cell>
          <cell r="AO23">
            <v>0</v>
          </cell>
          <cell r="AP23">
            <v>0</v>
          </cell>
          <cell r="AQ23">
            <v>142328289</v>
          </cell>
          <cell r="AR23">
            <v>0</v>
          </cell>
          <cell r="AS23">
            <v>138074039</v>
          </cell>
        </row>
        <row r="24">
          <cell r="D24">
            <v>7109160707</v>
          </cell>
          <cell r="E24" t="str">
            <v>SAN CLEMENTE</v>
          </cell>
          <cell r="F24" t="str">
            <v>07109</v>
          </cell>
          <cell r="G24" t="str">
            <v>071</v>
          </cell>
          <cell r="H24" t="str">
            <v>07</v>
          </cell>
          <cell r="I24" t="str">
            <v>OBRA (Otros)</v>
          </cell>
          <cell r="J24">
            <v>13</v>
          </cell>
          <cell r="K24" t="str">
            <v>PMB</v>
          </cell>
          <cell r="L24" t="str">
            <v>ARRASTRE</v>
          </cell>
          <cell r="M24" t="str">
            <v>S/I</v>
          </cell>
          <cell r="N24" t="str">
            <v>PROYECTOS PMB</v>
          </cell>
          <cell r="O24" t="str">
            <v>EXTENSIÓN DE RED DE AGUA POTABLE SECTOR TRES PUENTES, SAN CLEMENTE</v>
          </cell>
          <cell r="P24" t="str">
            <v>13774/2016</v>
          </cell>
          <cell r="Q24">
            <v>42698</v>
          </cell>
          <cell r="R24">
            <v>34857398</v>
          </cell>
          <cell r="S24">
            <v>0</v>
          </cell>
          <cell r="X24">
            <v>0</v>
          </cell>
          <cell r="AA24">
            <v>0</v>
          </cell>
          <cell r="AF24">
            <v>3172611</v>
          </cell>
          <cell r="AG24" t="str">
            <v>11434/2019</v>
          </cell>
          <cell r="AH24">
            <v>43714</v>
          </cell>
          <cell r="AI24">
            <v>31684787</v>
          </cell>
          <cell r="AJ24">
            <v>3172611</v>
          </cell>
          <cell r="AK24">
            <v>3172611</v>
          </cell>
          <cell r="AL24">
            <v>0</v>
          </cell>
          <cell r="AM24">
            <v>0</v>
          </cell>
          <cell r="AN24">
            <v>0</v>
          </cell>
          <cell r="AO24">
            <v>0</v>
          </cell>
          <cell r="AP24">
            <v>0</v>
          </cell>
          <cell r="AQ24">
            <v>31684787</v>
          </cell>
          <cell r="AR24">
            <v>0</v>
          </cell>
          <cell r="AS24">
            <v>31684787</v>
          </cell>
        </row>
        <row r="25">
          <cell r="D25">
            <v>8206140703</v>
          </cell>
          <cell r="E25" t="str">
            <v>LOS ÁLAMOS</v>
          </cell>
          <cell r="F25" t="str">
            <v>08206</v>
          </cell>
          <cell r="G25" t="str">
            <v>082</v>
          </cell>
          <cell r="H25" t="str">
            <v>08</v>
          </cell>
          <cell r="I25" t="str">
            <v>OBRA (Otros)</v>
          </cell>
          <cell r="J25">
            <v>13</v>
          </cell>
          <cell r="K25" t="str">
            <v>PMB</v>
          </cell>
          <cell r="L25" t="str">
            <v>ARRASTRE</v>
          </cell>
          <cell r="M25" t="str">
            <v>S/I</v>
          </cell>
          <cell r="N25" t="str">
            <v>PROYECTOS PMB</v>
          </cell>
          <cell r="O25" t="str">
            <v>EXTENSION RED DE AGUA POTABLE VARIOS SECTORES</v>
          </cell>
          <cell r="P25" t="str">
            <v>11016/2016</v>
          </cell>
          <cell r="Q25">
            <v>42625</v>
          </cell>
          <cell r="R25">
            <v>81628167</v>
          </cell>
          <cell r="S25">
            <v>0</v>
          </cell>
          <cell r="X25">
            <v>0</v>
          </cell>
          <cell r="AA25">
            <v>0</v>
          </cell>
          <cell r="AF25">
            <v>6256625</v>
          </cell>
          <cell r="AG25" t="str">
            <v>14872/2019</v>
          </cell>
          <cell r="AH25">
            <v>43795</v>
          </cell>
          <cell r="AI25">
            <v>75371542</v>
          </cell>
          <cell r="AJ25">
            <v>6256625</v>
          </cell>
          <cell r="AK25">
            <v>6256625</v>
          </cell>
          <cell r="AL25">
            <v>0</v>
          </cell>
          <cell r="AM25">
            <v>0</v>
          </cell>
          <cell r="AN25">
            <v>0</v>
          </cell>
          <cell r="AO25">
            <v>0</v>
          </cell>
          <cell r="AP25">
            <v>0</v>
          </cell>
          <cell r="AQ25">
            <v>75371542</v>
          </cell>
          <cell r="AR25">
            <v>0</v>
          </cell>
          <cell r="AS25">
            <v>75371542</v>
          </cell>
        </row>
        <row r="26">
          <cell r="D26">
            <v>8419150710</v>
          </cell>
          <cell r="E26" t="str">
            <v>SAN NICOLÁS</v>
          </cell>
          <cell r="F26" t="str">
            <v>08419</v>
          </cell>
          <cell r="G26" t="str">
            <v>084</v>
          </cell>
          <cell r="H26" t="str">
            <v>16</v>
          </cell>
          <cell r="I26" t="str">
            <v>OBRA (Otros)</v>
          </cell>
          <cell r="J26">
            <v>13</v>
          </cell>
          <cell r="K26" t="str">
            <v>PMB</v>
          </cell>
          <cell r="L26" t="str">
            <v>ARRASTRE</v>
          </cell>
          <cell r="M26" t="str">
            <v>S/I</v>
          </cell>
          <cell r="N26" t="str">
            <v>PROYECTOS PMB</v>
          </cell>
          <cell r="O26" t="str">
            <v>EXTENSIÓN SISTEMA AGUA POTABLE SECTOR PUYARAL NORTE - SUR - ORIENTE, COMUNA DE SAN NICOLAS</v>
          </cell>
          <cell r="P26" t="str">
            <v>15332/2016</v>
          </cell>
          <cell r="Q26">
            <v>42726</v>
          </cell>
          <cell r="R26">
            <v>187079654</v>
          </cell>
          <cell r="S26">
            <v>0</v>
          </cell>
          <cell r="X26">
            <v>0</v>
          </cell>
          <cell r="AA26">
            <v>0</v>
          </cell>
          <cell r="AF26">
            <v>18707966</v>
          </cell>
          <cell r="AG26" t="str">
            <v>4044/2019</v>
          </cell>
          <cell r="AH26">
            <v>43563</v>
          </cell>
          <cell r="AI26">
            <v>168371688</v>
          </cell>
          <cell r="AJ26">
            <v>18707966</v>
          </cell>
          <cell r="AK26">
            <v>18707966</v>
          </cell>
          <cell r="AL26">
            <v>0</v>
          </cell>
          <cell r="AM26">
            <v>0</v>
          </cell>
          <cell r="AN26">
            <v>0</v>
          </cell>
          <cell r="AO26">
            <v>0</v>
          </cell>
          <cell r="AP26">
            <v>0</v>
          </cell>
          <cell r="AQ26">
            <v>165099932</v>
          </cell>
          <cell r="AR26">
            <v>3271756</v>
          </cell>
          <cell r="AS26">
            <v>168371688</v>
          </cell>
        </row>
        <row r="27">
          <cell r="D27">
            <v>9103150715</v>
          </cell>
          <cell r="E27" t="str">
            <v>CUNCO</v>
          </cell>
          <cell r="F27" t="str">
            <v>09103</v>
          </cell>
          <cell r="G27" t="str">
            <v>091</v>
          </cell>
          <cell r="H27" t="str">
            <v>09</v>
          </cell>
          <cell r="I27" t="str">
            <v>OBRA (Otros)</v>
          </cell>
          <cell r="J27">
            <v>13</v>
          </cell>
          <cell r="K27" t="str">
            <v>PMB</v>
          </cell>
          <cell r="L27" t="str">
            <v>ARRASTRE</v>
          </cell>
          <cell r="M27" t="str">
            <v>S/I</v>
          </cell>
          <cell r="N27" t="str">
            <v>PROYECTOS PMB</v>
          </cell>
          <cell r="O27" t="str">
            <v>ABASTO DE AGUA POTABLE FAJA 10.000 ALTO, CUNCO</v>
          </cell>
          <cell r="P27" t="str">
            <v>16114/2016</v>
          </cell>
          <cell r="Q27">
            <v>42721</v>
          </cell>
          <cell r="R27">
            <v>185781677</v>
          </cell>
          <cell r="S27">
            <v>0</v>
          </cell>
          <cell r="X27">
            <v>0</v>
          </cell>
          <cell r="AA27">
            <v>0</v>
          </cell>
          <cell r="AF27">
            <v>3017507</v>
          </cell>
          <cell r="AG27" t="str">
            <v>4045/2019</v>
          </cell>
          <cell r="AH27">
            <v>43563</v>
          </cell>
          <cell r="AI27">
            <v>182764170</v>
          </cell>
          <cell r="AJ27">
            <v>3017507</v>
          </cell>
          <cell r="AK27">
            <v>3017507</v>
          </cell>
          <cell r="AL27">
            <v>0</v>
          </cell>
          <cell r="AM27">
            <v>0</v>
          </cell>
          <cell r="AN27">
            <v>0</v>
          </cell>
          <cell r="AO27">
            <v>0</v>
          </cell>
          <cell r="AP27">
            <v>0</v>
          </cell>
          <cell r="AQ27">
            <v>182764170</v>
          </cell>
          <cell r="AR27">
            <v>0</v>
          </cell>
          <cell r="AS27">
            <v>182764170</v>
          </cell>
        </row>
        <row r="28">
          <cell r="D28">
            <v>9107140702</v>
          </cell>
          <cell r="E28" t="str">
            <v>GORBEA</v>
          </cell>
          <cell r="F28" t="str">
            <v>09107</v>
          </cell>
          <cell r="G28" t="str">
            <v>091</v>
          </cell>
          <cell r="H28" t="str">
            <v>09</v>
          </cell>
          <cell r="I28" t="str">
            <v>OBRA  (Abastos)</v>
          </cell>
          <cell r="J28">
            <v>11</v>
          </cell>
          <cell r="K28" t="str">
            <v>PMB</v>
          </cell>
          <cell r="L28" t="str">
            <v>ARRASTRE</v>
          </cell>
          <cell r="M28" t="str">
            <v>S/I</v>
          </cell>
          <cell r="N28" t="str">
            <v>PROYECTOS PMB</v>
          </cell>
          <cell r="O28" t="str">
            <v>PLAN ABASTO ARAUCANIA, SECTOR 4TA FAJA, COMUNA DE GORBEA</v>
          </cell>
          <cell r="P28" t="str">
            <v>9836/2016</v>
          </cell>
          <cell r="Q28">
            <v>42600</v>
          </cell>
          <cell r="R28">
            <v>188622152</v>
          </cell>
          <cell r="S28">
            <v>31282482</v>
          </cell>
          <cell r="T28" t="str">
            <v>14949/2018</v>
          </cell>
          <cell r="U28">
            <v>43446</v>
          </cell>
          <cell r="X28">
            <v>0</v>
          </cell>
          <cell r="AA28">
            <v>0</v>
          </cell>
          <cell r="AF28">
            <v>0</v>
          </cell>
          <cell r="AI28">
            <v>219904634</v>
          </cell>
          <cell r="AJ28">
            <v>31282482</v>
          </cell>
          <cell r="AK28">
            <v>31282482</v>
          </cell>
          <cell r="AL28">
            <v>0</v>
          </cell>
          <cell r="AM28">
            <v>31282482</v>
          </cell>
          <cell r="AN28">
            <v>0</v>
          </cell>
          <cell r="AO28">
            <v>0</v>
          </cell>
          <cell r="AP28">
            <v>0</v>
          </cell>
          <cell r="AQ28">
            <v>219904634</v>
          </cell>
          <cell r="AR28">
            <v>0</v>
          </cell>
          <cell r="AS28">
            <v>188622152</v>
          </cell>
        </row>
        <row r="29">
          <cell r="D29">
            <v>9118140706</v>
          </cell>
          <cell r="E29" t="str">
            <v>TOLTÉN</v>
          </cell>
          <cell r="F29" t="str">
            <v>09118</v>
          </cell>
          <cell r="G29" t="str">
            <v>091</v>
          </cell>
          <cell r="H29" t="str">
            <v>09</v>
          </cell>
          <cell r="I29" t="str">
            <v>OBRA  (Abastos)</v>
          </cell>
          <cell r="J29">
            <v>11</v>
          </cell>
          <cell r="K29" t="str">
            <v>PMB</v>
          </cell>
          <cell r="L29" t="str">
            <v>ARRASTRE</v>
          </cell>
          <cell r="M29" t="str">
            <v>S/I</v>
          </cell>
          <cell r="N29" t="str">
            <v>PROYECTOS PMB</v>
          </cell>
          <cell r="O29" t="str">
            <v>ABASTO DE AGUA POTABLE, SECTOR SAN ROQUE, COMUNA DE TOLTEN</v>
          </cell>
          <cell r="P29" t="str">
            <v>15347/2016</v>
          </cell>
          <cell r="Q29">
            <v>42726</v>
          </cell>
          <cell r="R29">
            <v>135709365</v>
          </cell>
          <cell r="S29">
            <v>0</v>
          </cell>
          <cell r="X29">
            <v>0</v>
          </cell>
          <cell r="Y29" t="str">
            <v>3139/2019</v>
          </cell>
          <cell r="Z29">
            <v>43544</v>
          </cell>
          <cell r="AA29">
            <v>0</v>
          </cell>
          <cell r="AF29">
            <v>0</v>
          </cell>
          <cell r="AI29">
            <v>135709365</v>
          </cell>
          <cell r="AJ29">
            <v>7113765</v>
          </cell>
          <cell r="AK29">
            <v>7113765</v>
          </cell>
          <cell r="AL29">
            <v>0</v>
          </cell>
          <cell r="AM29">
            <v>7113765</v>
          </cell>
          <cell r="AN29">
            <v>0</v>
          </cell>
          <cell r="AO29">
            <v>0</v>
          </cell>
          <cell r="AP29">
            <v>0</v>
          </cell>
          <cell r="AQ29">
            <v>149277554</v>
          </cell>
          <cell r="AR29">
            <v>-13568189</v>
          </cell>
          <cell r="AS29">
            <v>128595600</v>
          </cell>
        </row>
        <row r="30">
          <cell r="D30">
            <v>9118140706</v>
          </cell>
          <cell r="E30" t="str">
            <v>TOLTÉN</v>
          </cell>
          <cell r="F30" t="str">
            <v>09118</v>
          </cell>
          <cell r="G30" t="str">
            <v>091</v>
          </cell>
          <cell r="H30" t="str">
            <v>09</v>
          </cell>
          <cell r="I30" t="str">
            <v>OBRA  (Abastos)</v>
          </cell>
          <cell r="J30">
            <v>11</v>
          </cell>
          <cell r="K30" t="str">
            <v>PMB</v>
          </cell>
          <cell r="L30" t="str">
            <v>ARRASTRE</v>
          </cell>
          <cell r="M30" t="str">
            <v>S/I</v>
          </cell>
          <cell r="N30" t="str">
            <v>PROYECTOS PMB</v>
          </cell>
          <cell r="O30" t="str">
            <v>ABASTO DE AGUA POTABLE, SECTOR SAN ROQUE, COMUNA DE TOLTEN</v>
          </cell>
          <cell r="P30" t="str">
            <v>3139/2019</v>
          </cell>
          <cell r="Q30">
            <v>43544</v>
          </cell>
          <cell r="R30">
            <v>6969298</v>
          </cell>
          <cell r="S30">
            <v>0</v>
          </cell>
          <cell r="X30">
            <v>0</v>
          </cell>
          <cell r="Y30" t="str">
            <v>3139/2019</v>
          </cell>
          <cell r="Z30">
            <v>43544</v>
          </cell>
          <cell r="AA30">
            <v>0</v>
          </cell>
          <cell r="AF30">
            <v>0</v>
          </cell>
          <cell r="AI30">
            <v>6969298</v>
          </cell>
          <cell r="AJ30">
            <v>0</v>
          </cell>
          <cell r="AK30">
            <v>6969298</v>
          </cell>
          <cell r="AL30">
            <v>6969298</v>
          </cell>
          <cell r="AM30">
            <v>6969298</v>
          </cell>
          <cell r="AN30">
            <v>0</v>
          </cell>
          <cell r="AO30">
            <v>0</v>
          </cell>
          <cell r="AP30">
            <v>0</v>
          </cell>
          <cell r="AQ30">
            <v>149277554</v>
          </cell>
          <cell r="AR30">
            <v>-142308256</v>
          </cell>
          <cell r="AS30">
            <v>0</v>
          </cell>
        </row>
        <row r="31">
          <cell r="D31">
            <v>9204140719</v>
          </cell>
          <cell r="E31" t="str">
            <v>ERCILLA</v>
          </cell>
          <cell r="F31" t="str">
            <v>09204</v>
          </cell>
          <cell r="G31" t="str">
            <v>092</v>
          </cell>
          <cell r="H31" t="str">
            <v>09</v>
          </cell>
          <cell r="I31" t="str">
            <v>OBRA (Otros)</v>
          </cell>
          <cell r="J31">
            <v>13</v>
          </cell>
          <cell r="K31" t="str">
            <v>PMB</v>
          </cell>
          <cell r="L31" t="str">
            <v>ARRASTRE</v>
          </cell>
          <cell r="M31" t="str">
            <v>S/I</v>
          </cell>
          <cell r="N31" t="str">
            <v>PROYECTOS PMB</v>
          </cell>
          <cell r="O31" t="str">
            <v>ABASTO DE AGUA POTABLE COMUNIDAD INDIGENA EUGENIO CABRAPAN</v>
          </cell>
          <cell r="P31" t="str">
            <v>11832/2016</v>
          </cell>
          <cell r="Q31">
            <v>42643</v>
          </cell>
          <cell r="R31">
            <v>124887767</v>
          </cell>
          <cell r="S31">
            <v>0</v>
          </cell>
          <cell r="X31">
            <v>0</v>
          </cell>
          <cell r="AA31">
            <v>0</v>
          </cell>
          <cell r="AF31">
            <v>223725</v>
          </cell>
          <cell r="AG31" t="str">
            <v>16712/2019</v>
          </cell>
          <cell r="AH31">
            <v>43818</v>
          </cell>
          <cell r="AI31">
            <v>124664042</v>
          </cell>
          <cell r="AJ31">
            <v>1993017</v>
          </cell>
          <cell r="AK31">
            <v>1993017</v>
          </cell>
          <cell r="AL31">
            <v>0</v>
          </cell>
          <cell r="AM31">
            <v>1769292</v>
          </cell>
          <cell r="AN31">
            <v>0</v>
          </cell>
          <cell r="AO31">
            <v>0</v>
          </cell>
          <cell r="AP31">
            <v>0</v>
          </cell>
          <cell r="AQ31">
            <v>124664042</v>
          </cell>
          <cell r="AR31">
            <v>0</v>
          </cell>
          <cell r="AS31">
            <v>122894750</v>
          </cell>
        </row>
        <row r="32">
          <cell r="D32">
            <v>9207140706</v>
          </cell>
          <cell r="E32" t="str">
            <v>LUMACO</v>
          </cell>
          <cell r="F32" t="str">
            <v>09207</v>
          </cell>
          <cell r="G32" t="str">
            <v>092</v>
          </cell>
          <cell r="H32" t="str">
            <v>09</v>
          </cell>
          <cell r="I32" t="str">
            <v>OBRA (Otros)</v>
          </cell>
          <cell r="J32">
            <v>13</v>
          </cell>
          <cell r="K32" t="str">
            <v>PMB</v>
          </cell>
          <cell r="L32" t="str">
            <v>ARRASTRE</v>
          </cell>
          <cell r="M32" t="str">
            <v>S/I</v>
          </cell>
          <cell r="N32" t="str">
            <v>PROYECTOS PMB</v>
          </cell>
          <cell r="O32" t="str">
            <v>MEJORAMIENTO ABASTO DE AGUA COMUNIDAD INDÍGENA LIUCURA, COMUNA DE LUMACO.</v>
          </cell>
          <cell r="P32" t="str">
            <v>7211/2016</v>
          </cell>
          <cell r="Q32">
            <v>42544</v>
          </cell>
          <cell r="R32">
            <v>177721985</v>
          </cell>
          <cell r="S32">
            <v>8915013</v>
          </cell>
          <cell r="T32" t="str">
            <v>1455/2018</v>
          </cell>
          <cell r="U32">
            <v>43129</v>
          </cell>
          <cell r="X32">
            <v>0</v>
          </cell>
          <cell r="AA32">
            <v>0</v>
          </cell>
          <cell r="AF32">
            <v>20044</v>
          </cell>
          <cell r="AG32" t="str">
            <v>4045/2019</v>
          </cell>
          <cell r="AH32">
            <v>43563</v>
          </cell>
          <cell r="AI32">
            <v>186616954</v>
          </cell>
          <cell r="AJ32">
            <v>20044</v>
          </cell>
          <cell r="AK32">
            <v>20044</v>
          </cell>
          <cell r="AL32">
            <v>0</v>
          </cell>
          <cell r="AM32">
            <v>0</v>
          </cell>
          <cell r="AN32">
            <v>0</v>
          </cell>
          <cell r="AO32">
            <v>0</v>
          </cell>
          <cell r="AP32">
            <v>0</v>
          </cell>
          <cell r="AQ32">
            <v>186616954</v>
          </cell>
          <cell r="AR32">
            <v>0</v>
          </cell>
          <cell r="AS32">
            <v>186616954</v>
          </cell>
        </row>
        <row r="33">
          <cell r="D33">
            <v>9209140703</v>
          </cell>
          <cell r="E33" t="str">
            <v>RENAICO</v>
          </cell>
          <cell r="F33" t="str">
            <v>09209</v>
          </cell>
          <cell r="G33" t="str">
            <v>092</v>
          </cell>
          <cell r="H33" t="str">
            <v>09</v>
          </cell>
          <cell r="I33" t="str">
            <v>OBRA (Otros)</v>
          </cell>
          <cell r="J33">
            <v>13</v>
          </cell>
          <cell r="K33" t="str">
            <v>PMB</v>
          </cell>
          <cell r="L33" t="str">
            <v>ARRASTRE</v>
          </cell>
          <cell r="M33" t="str">
            <v>S/I</v>
          </cell>
          <cell r="N33" t="str">
            <v>PROYECTOS PMB</v>
          </cell>
          <cell r="O33" t="str">
            <v>ABASTO AGUA POTABLE POTABLE EL ALMENDRO II, COMUNA DE RENAICO</v>
          </cell>
          <cell r="P33" t="str">
            <v>13639/2016</v>
          </cell>
          <cell r="Q33">
            <v>42696</v>
          </cell>
          <cell r="R33">
            <v>168891855</v>
          </cell>
          <cell r="S33">
            <v>0</v>
          </cell>
          <cell r="X33">
            <v>0</v>
          </cell>
          <cell r="AA33">
            <v>0</v>
          </cell>
          <cell r="AF33">
            <v>540910</v>
          </cell>
          <cell r="AG33" t="str">
            <v>4045/2019</v>
          </cell>
          <cell r="AH33">
            <v>43563</v>
          </cell>
          <cell r="AI33">
            <v>168350945</v>
          </cell>
          <cell r="AJ33">
            <v>540910</v>
          </cell>
          <cell r="AK33">
            <v>540910</v>
          </cell>
          <cell r="AL33">
            <v>0</v>
          </cell>
          <cell r="AM33">
            <v>0</v>
          </cell>
          <cell r="AN33">
            <v>0</v>
          </cell>
          <cell r="AO33">
            <v>0</v>
          </cell>
          <cell r="AP33">
            <v>0</v>
          </cell>
          <cell r="AQ33">
            <v>168350945</v>
          </cell>
          <cell r="AR33">
            <v>0</v>
          </cell>
          <cell r="AS33">
            <v>168350945</v>
          </cell>
        </row>
        <row r="34">
          <cell r="D34">
            <v>10101140708</v>
          </cell>
          <cell r="E34" t="str">
            <v>PUERTO MONTT</v>
          </cell>
          <cell r="F34">
            <v>10101</v>
          </cell>
          <cell r="G34">
            <v>101</v>
          </cell>
          <cell r="H34">
            <v>10</v>
          </cell>
          <cell r="I34" t="str">
            <v>OBRA (Otros)</v>
          </cell>
          <cell r="J34">
            <v>13</v>
          </cell>
          <cell r="K34" t="str">
            <v>PMB</v>
          </cell>
          <cell r="L34" t="str">
            <v>ARRASTRE</v>
          </cell>
          <cell r="M34" t="str">
            <v>S/I</v>
          </cell>
          <cell r="N34" t="str">
            <v>PROYECTOS PMB</v>
          </cell>
          <cell r="O34" t="str">
            <v>EXTENSION RED AGUA POTABLE EN CAMINO VECINAL EL ENCANTO, COLONIA ALERCE, PUERTO MONTT</v>
          </cell>
          <cell r="P34" t="str">
            <v>11034/2016</v>
          </cell>
          <cell r="Q34">
            <v>42625</v>
          </cell>
          <cell r="R34">
            <v>81663771</v>
          </cell>
          <cell r="S34">
            <v>0</v>
          </cell>
          <cell r="X34">
            <v>0</v>
          </cell>
          <cell r="AA34">
            <v>0</v>
          </cell>
          <cell r="AF34">
            <v>0</v>
          </cell>
          <cell r="AI34">
            <v>81663771</v>
          </cell>
          <cell r="AJ34">
            <v>4083189</v>
          </cell>
          <cell r="AK34">
            <v>4083189</v>
          </cell>
          <cell r="AL34">
            <v>0</v>
          </cell>
          <cell r="AM34">
            <v>4083189</v>
          </cell>
          <cell r="AN34">
            <v>0</v>
          </cell>
          <cell r="AO34">
            <v>0</v>
          </cell>
          <cell r="AP34">
            <v>0</v>
          </cell>
          <cell r="AQ34">
            <v>116967345</v>
          </cell>
          <cell r="AR34">
            <v>-35303574</v>
          </cell>
          <cell r="AS34">
            <v>77580582</v>
          </cell>
        </row>
        <row r="35">
          <cell r="D35">
            <v>10106150403</v>
          </cell>
          <cell r="E35" t="str">
            <v>LOS MUERMOS</v>
          </cell>
          <cell r="F35">
            <v>10106</v>
          </cell>
          <cell r="G35">
            <v>101</v>
          </cell>
          <cell r="H35">
            <v>10</v>
          </cell>
          <cell r="I35" t="str">
            <v>ESTUDIO</v>
          </cell>
          <cell r="J35">
            <v>15</v>
          </cell>
          <cell r="K35" t="str">
            <v>PMB</v>
          </cell>
          <cell r="L35" t="str">
            <v>ARRASTRE</v>
          </cell>
          <cell r="M35" t="str">
            <v>S/I</v>
          </cell>
          <cell r="N35" t="str">
            <v>PROYECTOS PMB</v>
          </cell>
          <cell r="O35" t="str">
            <v>CONSTRUCCION INFRAESTRUCTURA SANITARIA VILLA ORIENTE Y POBLACIÓN EL ESFUERZO</v>
          </cell>
          <cell r="P35" t="str">
            <v>8988/2016</v>
          </cell>
          <cell r="Q35">
            <v>42578</v>
          </cell>
          <cell r="R35">
            <v>48500000</v>
          </cell>
          <cell r="S35">
            <v>0</v>
          </cell>
          <cell r="X35">
            <v>0</v>
          </cell>
          <cell r="AA35">
            <v>6500000</v>
          </cell>
          <cell r="AB35" t="str">
            <v>4026/2018</v>
          </cell>
          <cell r="AC35" t="str">
            <v>2018-04-09</v>
          </cell>
          <cell r="AF35">
            <v>0</v>
          </cell>
          <cell r="AI35">
            <v>42000000</v>
          </cell>
          <cell r="AJ35">
            <v>6500000</v>
          </cell>
          <cell r="AK35">
            <v>6500000</v>
          </cell>
          <cell r="AL35">
            <v>0</v>
          </cell>
          <cell r="AM35">
            <v>0</v>
          </cell>
          <cell r="AN35">
            <v>0</v>
          </cell>
          <cell r="AO35">
            <v>6500000</v>
          </cell>
          <cell r="AP35">
            <v>0</v>
          </cell>
          <cell r="AQ35">
            <v>42000000</v>
          </cell>
          <cell r="AR35">
            <v>0</v>
          </cell>
          <cell r="AS35">
            <v>35500000</v>
          </cell>
        </row>
        <row r="36">
          <cell r="D36">
            <v>12103130701</v>
          </cell>
          <cell r="E36" t="str">
            <v>RÍO VERDE</v>
          </cell>
          <cell r="F36">
            <v>12103</v>
          </cell>
          <cell r="G36">
            <v>121</v>
          </cell>
          <cell r="H36">
            <v>12</v>
          </cell>
          <cell r="I36" t="str">
            <v>OBRA (Otros)</v>
          </cell>
          <cell r="J36">
            <v>13</v>
          </cell>
          <cell r="K36" t="str">
            <v>PMB</v>
          </cell>
          <cell r="L36" t="str">
            <v>ARRASTRE</v>
          </cell>
          <cell r="M36" t="str">
            <v>S/I</v>
          </cell>
          <cell r="N36" t="str">
            <v>PROYECTOS PMB</v>
          </cell>
          <cell r="O36" t="str">
            <v>CONSTRUCCIÓN SISTEMA DE ALCANTARILLADO VILLA PONSOMBY, COMUNA DE RÍO VERDE</v>
          </cell>
          <cell r="P36" t="str">
            <v>14031/2016</v>
          </cell>
          <cell r="Q36">
            <v>42703</v>
          </cell>
          <cell r="R36">
            <v>135000000</v>
          </cell>
          <cell r="S36">
            <v>96112928</v>
          </cell>
          <cell r="T36" t="str">
            <v>13280/2018</v>
          </cell>
          <cell r="U36">
            <v>43420</v>
          </cell>
          <cell r="X36">
            <v>0</v>
          </cell>
          <cell r="AA36">
            <v>0</v>
          </cell>
          <cell r="AF36">
            <v>0</v>
          </cell>
          <cell r="AI36">
            <v>231112928</v>
          </cell>
          <cell r="AJ36">
            <v>76890342</v>
          </cell>
          <cell r="AK36">
            <v>76890342</v>
          </cell>
          <cell r="AL36">
            <v>0</v>
          </cell>
          <cell r="AM36">
            <v>75063839</v>
          </cell>
          <cell r="AN36">
            <v>0</v>
          </cell>
          <cell r="AO36">
            <v>1826503</v>
          </cell>
          <cell r="AP36">
            <v>0</v>
          </cell>
          <cell r="AQ36">
            <v>229286425</v>
          </cell>
          <cell r="AR36">
            <v>1826503</v>
          </cell>
          <cell r="AS36">
            <v>154222586</v>
          </cell>
        </row>
        <row r="37">
          <cell r="D37">
            <v>13202130405</v>
          </cell>
          <cell r="E37" t="str">
            <v>PIRQUE</v>
          </cell>
          <cell r="F37">
            <v>13202</v>
          </cell>
          <cell r="G37">
            <v>132</v>
          </cell>
          <cell r="H37">
            <v>13</v>
          </cell>
          <cell r="I37" t="str">
            <v>ESTUDIO</v>
          </cell>
          <cell r="J37">
            <v>15</v>
          </cell>
          <cell r="K37" t="str">
            <v>PMB</v>
          </cell>
          <cell r="L37" t="str">
            <v>ARRASTRE</v>
          </cell>
          <cell r="M37" t="str">
            <v>S/I</v>
          </cell>
          <cell r="N37" t="str">
            <v>PROYECTOS PMB</v>
          </cell>
          <cell r="O37" t="str">
            <v>ESTUDIO DE PROYECTO DE RED DE ALCANTARILLADO, SECTOR PATRICIO GANA COMUNA DE PIRQUE</v>
          </cell>
          <cell r="P37" t="str">
            <v>5792/2016</v>
          </cell>
          <cell r="Q37">
            <v>42503</v>
          </cell>
          <cell r="R37">
            <v>38450000</v>
          </cell>
          <cell r="S37">
            <v>6818500</v>
          </cell>
          <cell r="T37" t="str">
            <v>1900/2017</v>
          </cell>
          <cell r="U37">
            <v>42776</v>
          </cell>
          <cell r="X37">
            <v>0</v>
          </cell>
          <cell r="AA37">
            <v>0</v>
          </cell>
          <cell r="AF37">
            <v>0</v>
          </cell>
          <cell r="AI37">
            <v>45268500</v>
          </cell>
          <cell r="AJ37">
            <v>0</v>
          </cell>
          <cell r="AK37">
            <v>6818500</v>
          </cell>
          <cell r="AL37">
            <v>0</v>
          </cell>
          <cell r="AM37">
            <v>0</v>
          </cell>
          <cell r="AN37">
            <v>0</v>
          </cell>
          <cell r="AO37">
            <v>0</v>
          </cell>
          <cell r="AP37">
            <v>6818500</v>
          </cell>
          <cell r="AQ37">
            <v>41305000</v>
          </cell>
          <cell r="AR37">
            <v>3963500</v>
          </cell>
          <cell r="AS37">
            <v>38450000</v>
          </cell>
        </row>
        <row r="38">
          <cell r="D38">
            <v>13403150702</v>
          </cell>
          <cell r="E38" t="str">
            <v>CALERA DE TANGO</v>
          </cell>
          <cell r="F38">
            <v>13403</v>
          </cell>
          <cell r="G38">
            <v>134</v>
          </cell>
          <cell r="H38">
            <v>13</v>
          </cell>
          <cell r="I38" t="str">
            <v>OBRA (Otros)</v>
          </cell>
          <cell r="J38">
            <v>13</v>
          </cell>
          <cell r="K38" t="str">
            <v>PMB</v>
          </cell>
          <cell r="L38" t="str">
            <v>ARRASTRE</v>
          </cell>
          <cell r="M38" t="str">
            <v>S/I</v>
          </cell>
          <cell r="N38" t="str">
            <v>PROYECTOS PMB</v>
          </cell>
          <cell r="O38" t="str">
            <v>CONSTRUCCIÓN DE PUNTO LIMPIO Y CENTRO DE ACOPIO PARA LA VALORIZACIÓN DE RSD INORGÁNICOS DE CALERA DE TANGO. PROGRAMA SANTIAGO RECICLA</v>
          </cell>
          <cell r="P38" t="str">
            <v>5143/2016</v>
          </cell>
          <cell r="Q38">
            <v>42492</v>
          </cell>
          <cell r="R38">
            <v>40487290</v>
          </cell>
          <cell r="S38">
            <v>17328560</v>
          </cell>
          <cell r="T38" t="str">
            <v>9306/2016</v>
          </cell>
          <cell r="U38">
            <v>42587</v>
          </cell>
          <cell r="X38">
            <v>0</v>
          </cell>
          <cell r="AA38">
            <v>0</v>
          </cell>
          <cell r="AF38">
            <v>0</v>
          </cell>
          <cell r="AI38">
            <v>57815850</v>
          </cell>
          <cell r="AJ38">
            <v>1732856</v>
          </cell>
          <cell r="AK38">
            <v>1732856</v>
          </cell>
          <cell r="AL38">
            <v>0</v>
          </cell>
          <cell r="AM38">
            <v>0</v>
          </cell>
          <cell r="AN38">
            <v>0</v>
          </cell>
          <cell r="AO38">
            <v>1732856</v>
          </cell>
          <cell r="AP38">
            <v>0</v>
          </cell>
          <cell r="AQ38">
            <v>57815850</v>
          </cell>
          <cell r="AR38">
            <v>0</v>
          </cell>
          <cell r="AS38">
            <v>56082994</v>
          </cell>
        </row>
        <row r="39">
          <cell r="D39">
            <v>13501150708</v>
          </cell>
          <cell r="E39" t="str">
            <v>MELIPILLA</v>
          </cell>
          <cell r="F39">
            <v>13501</v>
          </cell>
          <cell r="G39">
            <v>135</v>
          </cell>
          <cell r="H39">
            <v>13</v>
          </cell>
          <cell r="I39" t="str">
            <v>OBRA (Otros)</v>
          </cell>
          <cell r="J39">
            <v>13</v>
          </cell>
          <cell r="K39" t="str">
            <v>PMB</v>
          </cell>
          <cell r="L39" t="str">
            <v>ARRASTRE</v>
          </cell>
          <cell r="M39" t="str">
            <v>S/I</v>
          </cell>
          <cell r="N39" t="str">
            <v>PROYECTOS PMB</v>
          </cell>
          <cell r="O39" t="str">
            <v>EXTENSION AGUA POTABLE PABELLON COMUNA DE MELIPILLA</v>
          </cell>
          <cell r="P39" t="str">
            <v>15980/2016</v>
          </cell>
          <cell r="Q39">
            <v>42733</v>
          </cell>
          <cell r="R39">
            <v>115177343</v>
          </cell>
          <cell r="S39">
            <v>0</v>
          </cell>
          <cell r="X39">
            <v>0</v>
          </cell>
          <cell r="AA39">
            <v>0</v>
          </cell>
          <cell r="AF39">
            <v>0</v>
          </cell>
          <cell r="AI39">
            <v>115177343</v>
          </cell>
          <cell r="AJ39">
            <v>21883696</v>
          </cell>
          <cell r="AK39">
            <v>21883696</v>
          </cell>
          <cell r="AL39">
            <v>0</v>
          </cell>
          <cell r="AM39">
            <v>0</v>
          </cell>
          <cell r="AN39">
            <v>0</v>
          </cell>
          <cell r="AO39">
            <v>21883696</v>
          </cell>
          <cell r="AP39">
            <v>0</v>
          </cell>
          <cell r="AQ39">
            <v>112006305</v>
          </cell>
          <cell r="AR39">
            <v>3171038</v>
          </cell>
          <cell r="AS39">
            <v>93293647</v>
          </cell>
        </row>
        <row r="40">
          <cell r="D40">
            <v>13505130901</v>
          </cell>
          <cell r="E40" t="str">
            <v>SAN PEDRO</v>
          </cell>
          <cell r="F40">
            <v>13505</v>
          </cell>
          <cell r="G40">
            <v>135</v>
          </cell>
          <cell r="H40">
            <v>13</v>
          </cell>
          <cell r="I40" t="str">
            <v>SANEAMIENTO DE TÍTULOS (Otros)</v>
          </cell>
          <cell r="J40">
            <v>13</v>
          </cell>
          <cell r="K40" t="str">
            <v>PMB</v>
          </cell>
          <cell r="L40" t="str">
            <v>ARRASTRE</v>
          </cell>
          <cell r="M40" t="str">
            <v>S/I</v>
          </cell>
          <cell r="N40" t="str">
            <v>PROYECTOS PMB</v>
          </cell>
          <cell r="O40" t="str">
            <v>SANEAMIENTO DE TÍTULOS DE DOMINIO DE DIVERSOS SECTORES SAN PEDRO</v>
          </cell>
          <cell r="P40" t="str">
            <v>8512/2016</v>
          </cell>
          <cell r="Q40">
            <v>42569</v>
          </cell>
          <cell r="R40">
            <v>69500000</v>
          </cell>
          <cell r="S40">
            <v>20633335</v>
          </cell>
          <cell r="T40" t="str">
            <v>12367/2017</v>
          </cell>
          <cell r="U40">
            <v>43005</v>
          </cell>
          <cell r="X40">
            <v>0</v>
          </cell>
          <cell r="AA40">
            <v>0</v>
          </cell>
          <cell r="AF40">
            <v>15000101</v>
          </cell>
          <cell r="AG40" t="str">
            <v>16712/2019</v>
          </cell>
          <cell r="AH40">
            <v>43818</v>
          </cell>
          <cell r="AI40">
            <v>75133234</v>
          </cell>
          <cell r="AJ40">
            <v>15000101</v>
          </cell>
          <cell r="AK40">
            <v>15000101</v>
          </cell>
          <cell r="AL40">
            <v>0</v>
          </cell>
          <cell r="AM40">
            <v>0</v>
          </cell>
          <cell r="AN40">
            <v>0</v>
          </cell>
          <cell r="AO40">
            <v>0</v>
          </cell>
          <cell r="AP40">
            <v>0</v>
          </cell>
          <cell r="AQ40">
            <v>75133234</v>
          </cell>
          <cell r="AR40">
            <v>0</v>
          </cell>
          <cell r="AS40">
            <v>75133234</v>
          </cell>
        </row>
        <row r="41">
          <cell r="D41">
            <v>13505160703</v>
          </cell>
          <cell r="E41" t="str">
            <v>SAN PEDRO</v>
          </cell>
          <cell r="F41">
            <v>13505</v>
          </cell>
          <cell r="G41">
            <v>135</v>
          </cell>
          <cell r="H41">
            <v>13</v>
          </cell>
          <cell r="I41" t="str">
            <v>OBRA (Otros)</v>
          </cell>
          <cell r="J41">
            <v>13</v>
          </cell>
          <cell r="K41" t="str">
            <v>PMB</v>
          </cell>
          <cell r="L41" t="str">
            <v>ARRASTRE</v>
          </cell>
          <cell r="M41" t="str">
            <v>S/I</v>
          </cell>
          <cell r="N41" t="str">
            <v>PROYECTOS PMB</v>
          </cell>
          <cell r="O41" t="str">
            <v>PROYECTO ILUMINACIÓN VIAL RURAL, 5 SECTORES</v>
          </cell>
          <cell r="P41" t="str">
            <v>10646/2016</v>
          </cell>
          <cell r="Q41">
            <v>42618</v>
          </cell>
          <cell r="R41">
            <v>199176585</v>
          </cell>
          <cell r="S41">
            <v>0</v>
          </cell>
          <cell r="X41">
            <v>0</v>
          </cell>
          <cell r="AA41">
            <v>16024542</v>
          </cell>
          <cell r="AB41" t="str">
            <v>16400/2018</v>
          </cell>
          <cell r="AC41" t="str">
            <v>2018-12-28</v>
          </cell>
          <cell r="AF41">
            <v>0</v>
          </cell>
          <cell r="AI41">
            <v>183152043</v>
          </cell>
          <cell r="AJ41">
            <v>3893117</v>
          </cell>
          <cell r="AK41">
            <v>3893117</v>
          </cell>
          <cell r="AL41">
            <v>0</v>
          </cell>
          <cell r="AM41">
            <v>0</v>
          </cell>
          <cell r="AN41">
            <v>0</v>
          </cell>
          <cell r="AO41">
            <v>3893117</v>
          </cell>
          <cell r="AP41">
            <v>0</v>
          </cell>
          <cell r="AQ41">
            <v>183152043</v>
          </cell>
          <cell r="AR41">
            <v>0</v>
          </cell>
          <cell r="AS41">
            <v>179258926</v>
          </cell>
        </row>
        <row r="42">
          <cell r="D42">
            <v>2901161012</v>
          </cell>
          <cell r="E42" t="str">
            <v>A.M. DE LA REGION DE ANTOFAGASTA</v>
          </cell>
          <cell r="F42" t="str">
            <v>02101</v>
          </cell>
          <cell r="G42" t="str">
            <v>0</v>
          </cell>
          <cell r="H42" t="str">
            <v>02</v>
          </cell>
          <cell r="I42" t="str">
            <v>ASISTENCIA TÉCNICA</v>
          </cell>
          <cell r="J42">
            <v>10</v>
          </cell>
          <cell r="K42" t="str">
            <v>PMB</v>
          </cell>
          <cell r="L42" t="str">
            <v>ARRASTRE</v>
          </cell>
          <cell r="M42" t="str">
            <v>S/I</v>
          </cell>
          <cell r="N42" t="str">
            <v>PROYECTOS PMB</v>
          </cell>
          <cell r="O42" t="str">
            <v>DISEÑO DE SOLUCIONES SANITARIAS Y DESARROLLOS DE PROYECTOS INTEGRALES DE URBANIZACION BASE Y OBRA DE EQUIPAMIENTO COMUNAL DE LA REGION DE ANTOFAGASTA</v>
          </cell>
          <cell r="P42" t="str">
            <v>8087/2017</v>
          </cell>
          <cell r="Q42">
            <v>42916</v>
          </cell>
          <cell r="R42">
            <v>90400000</v>
          </cell>
          <cell r="S42">
            <v>0</v>
          </cell>
          <cell r="X42">
            <v>0</v>
          </cell>
          <cell r="AA42">
            <v>0</v>
          </cell>
          <cell r="AF42">
            <v>586667</v>
          </cell>
          <cell r="AG42" t="str">
            <v>10804/2019</v>
          </cell>
          <cell r="AH42">
            <v>43705</v>
          </cell>
          <cell r="AI42">
            <v>89813333</v>
          </cell>
          <cell r="AJ42">
            <v>0</v>
          </cell>
          <cell r="AK42">
            <v>0</v>
          </cell>
          <cell r="AL42">
            <v>0</v>
          </cell>
          <cell r="AM42">
            <v>0</v>
          </cell>
          <cell r="AN42">
            <v>0</v>
          </cell>
          <cell r="AO42">
            <v>0</v>
          </cell>
          <cell r="AP42">
            <v>0</v>
          </cell>
          <cell r="AQ42">
            <v>90400000</v>
          </cell>
          <cell r="AR42">
            <v>-586667</v>
          </cell>
          <cell r="AS42">
            <v>90400000</v>
          </cell>
        </row>
        <row r="43">
          <cell r="D43">
            <v>3102150706</v>
          </cell>
          <cell r="E43" t="str">
            <v>CALDERA</v>
          </cell>
          <cell r="F43" t="str">
            <v>03102</v>
          </cell>
          <cell r="G43" t="str">
            <v>031</v>
          </cell>
          <cell r="H43" t="str">
            <v>03</v>
          </cell>
          <cell r="I43" t="str">
            <v>OBRA (Otros)</v>
          </cell>
          <cell r="J43">
            <v>13</v>
          </cell>
          <cell r="K43" t="str">
            <v>PMB</v>
          </cell>
          <cell r="L43" t="str">
            <v>ARRASTRE</v>
          </cell>
          <cell r="M43" t="str">
            <v>S/I</v>
          </cell>
          <cell r="N43" t="str">
            <v>PROYECTOS PMB</v>
          </cell>
          <cell r="O43" t="str">
            <v>ADQUISICIÓN E INSTALACIÓN DE POSTES SOLARES E IDENTIFICADORES DE PUNTOS DE ENCUENTRO PARA TSUNAMI, CALDERA</v>
          </cell>
          <cell r="P43" t="str">
            <v>6502/2017</v>
          </cell>
          <cell r="Q43">
            <v>42885</v>
          </cell>
          <cell r="R43">
            <v>193139975</v>
          </cell>
          <cell r="S43">
            <v>0</v>
          </cell>
          <cell r="X43">
            <v>0</v>
          </cell>
          <cell r="AA43">
            <v>0</v>
          </cell>
          <cell r="AF43">
            <v>5130334</v>
          </cell>
          <cell r="AG43" t="str">
            <v>10627/2019</v>
          </cell>
          <cell r="AH43">
            <v>43703</v>
          </cell>
          <cell r="AI43">
            <v>188009641</v>
          </cell>
          <cell r="AJ43">
            <v>5130334</v>
          </cell>
          <cell r="AK43">
            <v>5130334</v>
          </cell>
          <cell r="AL43">
            <v>0</v>
          </cell>
          <cell r="AM43">
            <v>0</v>
          </cell>
          <cell r="AN43">
            <v>0</v>
          </cell>
          <cell r="AO43">
            <v>0</v>
          </cell>
          <cell r="AP43">
            <v>0</v>
          </cell>
          <cell r="AQ43">
            <v>197268963</v>
          </cell>
          <cell r="AR43">
            <v>-9259322</v>
          </cell>
          <cell r="AS43">
            <v>188009641</v>
          </cell>
        </row>
        <row r="44">
          <cell r="D44">
            <v>4102150701</v>
          </cell>
          <cell r="E44" t="str">
            <v>COQUIMBO</v>
          </cell>
          <cell r="F44" t="str">
            <v>04102</v>
          </cell>
          <cell r="G44" t="str">
            <v>041</v>
          </cell>
          <cell r="H44" t="str">
            <v>04</v>
          </cell>
          <cell r="I44" t="str">
            <v>OBRA (Otros)</v>
          </cell>
          <cell r="J44">
            <v>13</v>
          </cell>
          <cell r="K44" t="str">
            <v>PMB</v>
          </cell>
          <cell r="L44" t="str">
            <v>ARRASTRE</v>
          </cell>
          <cell r="M44" t="str">
            <v>S/I</v>
          </cell>
          <cell r="N44" t="str">
            <v>PROYECTOS PMB</v>
          </cell>
          <cell r="O44" t="str">
            <v>EXTENSIÓN REDES ALCANTARILLADO Y AGUA POTABLE PASAJE NUEVO Y CALLE HIGUERA ORIENTE</v>
          </cell>
          <cell r="P44" t="str">
            <v>17461/2017</v>
          </cell>
          <cell r="Q44">
            <v>43098</v>
          </cell>
          <cell r="R44">
            <v>45245299</v>
          </cell>
          <cell r="S44">
            <v>0</v>
          </cell>
          <cell r="X44">
            <v>0</v>
          </cell>
          <cell r="AA44">
            <v>0</v>
          </cell>
          <cell r="AF44">
            <v>0</v>
          </cell>
          <cell r="AI44">
            <v>45245299</v>
          </cell>
          <cell r="AJ44">
            <v>4524530</v>
          </cell>
          <cell r="AK44">
            <v>4524530</v>
          </cell>
          <cell r="AL44">
            <v>0</v>
          </cell>
          <cell r="AM44">
            <v>4524530</v>
          </cell>
          <cell r="AN44">
            <v>0</v>
          </cell>
          <cell r="AO44">
            <v>0</v>
          </cell>
          <cell r="AP44">
            <v>0</v>
          </cell>
          <cell r="AQ44">
            <v>45245299</v>
          </cell>
          <cell r="AR44">
            <v>0</v>
          </cell>
          <cell r="AS44">
            <v>40720769</v>
          </cell>
        </row>
        <row r="45">
          <cell r="D45">
            <v>4106140401</v>
          </cell>
          <cell r="E45" t="str">
            <v>VICUÑA</v>
          </cell>
          <cell r="F45" t="str">
            <v>04106</v>
          </cell>
          <cell r="G45" t="str">
            <v>041</v>
          </cell>
          <cell r="H45" t="str">
            <v>04</v>
          </cell>
          <cell r="I45" t="str">
            <v>ESTUDIO</v>
          </cell>
          <cell r="J45">
            <v>15</v>
          </cell>
          <cell r="K45" t="str">
            <v>PMB</v>
          </cell>
          <cell r="L45" t="str">
            <v>ARRASTRE</v>
          </cell>
          <cell r="M45" t="str">
            <v>S/I</v>
          </cell>
          <cell r="N45" t="str">
            <v>PROYECTOS PMB</v>
          </cell>
          <cell r="O45" t="str">
            <v>ESTUDIO DE DEFINICIÓN DE MEJOR ALTERNATIVA DE GESTIÓN DE RSD E IDENTIFICACIÓN Y FACTIBILIDADDE TERRENO PARA SU CONSTRUCCIÓN, COMUNA DE VICUÑA</v>
          </cell>
          <cell r="P45" t="str">
            <v>16510/2017</v>
          </cell>
          <cell r="Q45">
            <v>43084</v>
          </cell>
          <cell r="R45">
            <v>67336065</v>
          </cell>
          <cell r="S45">
            <v>0</v>
          </cell>
          <cell r="X45">
            <v>0</v>
          </cell>
          <cell r="AA45">
            <v>30447</v>
          </cell>
          <cell r="AB45" t="str">
            <v>15534/2018</v>
          </cell>
          <cell r="AC45" t="str">
            <v>2018-12-18</v>
          </cell>
          <cell r="AF45">
            <v>0</v>
          </cell>
          <cell r="AI45">
            <v>67305618</v>
          </cell>
          <cell r="AJ45">
            <v>26903979</v>
          </cell>
          <cell r="AK45">
            <v>26903979</v>
          </cell>
          <cell r="AL45">
            <v>0</v>
          </cell>
          <cell r="AM45">
            <v>26903979</v>
          </cell>
          <cell r="AN45">
            <v>0</v>
          </cell>
          <cell r="AO45">
            <v>0</v>
          </cell>
          <cell r="AP45">
            <v>0</v>
          </cell>
          <cell r="AQ45">
            <v>67305618</v>
          </cell>
          <cell r="AR45">
            <v>0</v>
          </cell>
          <cell r="AS45">
            <v>40401639</v>
          </cell>
        </row>
        <row r="46">
          <cell r="D46">
            <v>4303150403</v>
          </cell>
          <cell r="E46" t="str">
            <v>MONTE PATRIA</v>
          </cell>
          <cell r="F46" t="str">
            <v>04303</v>
          </cell>
          <cell r="G46" t="str">
            <v>043</v>
          </cell>
          <cell r="H46" t="str">
            <v>04</v>
          </cell>
          <cell r="I46" t="str">
            <v>ESTUDIO</v>
          </cell>
          <cell r="J46">
            <v>15</v>
          </cell>
          <cell r="K46" t="str">
            <v>RS</v>
          </cell>
          <cell r="L46" t="str">
            <v>ARRASTRE</v>
          </cell>
          <cell r="M46" t="str">
            <v>D(H)1338 14-09-2017 Residuos Sólidos</v>
          </cell>
          <cell r="N46" t="str">
            <v>PROVISIONES</v>
          </cell>
          <cell r="O46" t="str">
            <v>ESTUDIO DE EVALUACION Y FACTIBILIDAD DE TERRENOS PARA CONSTRUCCIÓN DE RELLENO SANITARIO, COMUNA DE MONTE PATRIA</v>
          </cell>
          <cell r="P46" t="str">
            <v>14419/2017</v>
          </cell>
          <cell r="Q46">
            <v>43049</v>
          </cell>
          <cell r="R46">
            <v>82927029</v>
          </cell>
          <cell r="S46">
            <v>0</v>
          </cell>
          <cell r="X46">
            <v>0</v>
          </cell>
          <cell r="AA46">
            <v>0</v>
          </cell>
          <cell r="AF46">
            <v>0</v>
          </cell>
          <cell r="AI46">
            <v>82927029</v>
          </cell>
          <cell r="AJ46">
            <v>7365674</v>
          </cell>
          <cell r="AK46">
            <v>8292703</v>
          </cell>
          <cell r="AL46">
            <v>0</v>
          </cell>
          <cell r="AM46">
            <v>7365674</v>
          </cell>
          <cell r="AN46">
            <v>0</v>
          </cell>
          <cell r="AO46">
            <v>0</v>
          </cell>
          <cell r="AP46">
            <v>927029</v>
          </cell>
          <cell r="AQ46">
            <v>82000000</v>
          </cell>
          <cell r="AR46">
            <v>927029</v>
          </cell>
          <cell r="AS46">
            <v>74634326</v>
          </cell>
        </row>
        <row r="47">
          <cell r="D47">
            <v>5101170709</v>
          </cell>
          <cell r="E47" t="str">
            <v>VALPARAÍSO</v>
          </cell>
          <cell r="F47" t="str">
            <v>05101</v>
          </cell>
          <cell r="G47" t="str">
            <v>051</v>
          </cell>
          <cell r="H47" t="str">
            <v>05</v>
          </cell>
          <cell r="I47" t="str">
            <v>OBRA (Otros)</v>
          </cell>
          <cell r="J47">
            <v>13</v>
          </cell>
          <cell r="K47" t="str">
            <v>PMB</v>
          </cell>
          <cell r="L47" t="str">
            <v>ARRASTRE</v>
          </cell>
          <cell r="M47" t="str">
            <v>S/I</v>
          </cell>
          <cell r="N47" t="str">
            <v>PROYECTOS PMB</v>
          </cell>
          <cell r="O47" t="str">
            <v>EXTENSION DE REDES PUBLICAS DE AGUA POTABLE Y ALCANTARILLADO PARA CALLE ESPAÑA</v>
          </cell>
          <cell r="P47" t="str">
            <v>15366/2017</v>
          </cell>
          <cell r="Q47">
            <v>43067</v>
          </cell>
          <cell r="R47">
            <v>80106698</v>
          </cell>
          <cell r="S47">
            <v>0</v>
          </cell>
          <cell r="X47">
            <v>0</v>
          </cell>
          <cell r="AA47">
            <v>4514963</v>
          </cell>
          <cell r="AB47" t="str">
            <v>15666/2018</v>
          </cell>
          <cell r="AC47" t="str">
            <v>2018-12-19</v>
          </cell>
          <cell r="AF47">
            <v>298556</v>
          </cell>
          <cell r="AG47" t="str">
            <v>10804/2019</v>
          </cell>
          <cell r="AH47">
            <v>43705</v>
          </cell>
          <cell r="AI47">
            <v>75293179</v>
          </cell>
          <cell r="AJ47">
            <v>3495707</v>
          </cell>
          <cell r="AK47">
            <v>3495707</v>
          </cell>
          <cell r="AL47">
            <v>0</v>
          </cell>
          <cell r="AM47">
            <v>0</v>
          </cell>
          <cell r="AN47">
            <v>0</v>
          </cell>
          <cell r="AO47">
            <v>3197151</v>
          </cell>
          <cell r="AP47">
            <v>0</v>
          </cell>
          <cell r="AQ47">
            <v>72591735</v>
          </cell>
          <cell r="AR47">
            <v>2701444</v>
          </cell>
          <cell r="AS47">
            <v>72096028</v>
          </cell>
        </row>
        <row r="48">
          <cell r="D48">
            <v>5104171008</v>
          </cell>
          <cell r="E48" t="str">
            <v>JUAN FERNÁNDEZ</v>
          </cell>
          <cell r="F48" t="str">
            <v>05104</v>
          </cell>
          <cell r="G48" t="str">
            <v>051</v>
          </cell>
          <cell r="H48" t="str">
            <v>05</v>
          </cell>
          <cell r="I48" t="str">
            <v>ASISTENCIA TÉCNICA</v>
          </cell>
          <cell r="J48">
            <v>10</v>
          </cell>
          <cell r="K48" t="str">
            <v>PMB</v>
          </cell>
          <cell r="L48" t="str">
            <v>ARRASTRE</v>
          </cell>
          <cell r="M48" t="str">
            <v>S/I</v>
          </cell>
          <cell r="N48" t="str">
            <v>PROYECTOS PMB</v>
          </cell>
          <cell r="O48" t="str">
            <v>ASESORÍA TÉCNICA DE PROYECTOS,DE INFRAESTRUCTURA SANITARIA ,COMUNA DE JUAN FERNANDEZ</v>
          </cell>
          <cell r="P48" t="str">
            <v>17117/2017</v>
          </cell>
          <cell r="Q48">
            <v>43095</v>
          </cell>
          <cell r="R48">
            <v>36000000</v>
          </cell>
          <cell r="S48">
            <v>0</v>
          </cell>
          <cell r="X48">
            <v>0</v>
          </cell>
          <cell r="AA48">
            <v>0</v>
          </cell>
          <cell r="AF48">
            <v>0</v>
          </cell>
          <cell r="AI48">
            <v>36000000</v>
          </cell>
          <cell r="AJ48">
            <v>1800000</v>
          </cell>
          <cell r="AK48">
            <v>1800000</v>
          </cell>
          <cell r="AL48">
            <v>0</v>
          </cell>
          <cell r="AM48">
            <v>1800000</v>
          </cell>
          <cell r="AN48">
            <v>0</v>
          </cell>
          <cell r="AO48">
            <v>0</v>
          </cell>
          <cell r="AP48">
            <v>0</v>
          </cell>
          <cell r="AQ48">
            <v>36000000</v>
          </cell>
          <cell r="AR48">
            <v>0</v>
          </cell>
          <cell r="AS48">
            <v>34200000</v>
          </cell>
        </row>
        <row r="49">
          <cell r="D49">
            <v>5104171009</v>
          </cell>
          <cell r="E49" t="str">
            <v>JUAN FERNÁNDEZ</v>
          </cell>
          <cell r="F49" t="str">
            <v>05104</v>
          </cell>
          <cell r="G49" t="str">
            <v>051</v>
          </cell>
          <cell r="H49" t="str">
            <v>05</v>
          </cell>
          <cell r="I49" t="str">
            <v>ASISTENCIA TÉCNICA</v>
          </cell>
          <cell r="J49">
            <v>10</v>
          </cell>
          <cell r="K49" t="str">
            <v>PMB</v>
          </cell>
          <cell r="L49" t="str">
            <v>ARRASTRE</v>
          </cell>
          <cell r="M49" t="str">
            <v>S/I</v>
          </cell>
          <cell r="N49" t="str">
            <v>PROYECTOS PMB</v>
          </cell>
          <cell r="O49" t="str">
            <v>CONVENIO DE COOPERACION REPOSICION EDIFICIO CONSISTORIAL Y SER PUBLI JUAN FERNANDEZ</v>
          </cell>
          <cell r="P49" t="str">
            <v>17112/2017</v>
          </cell>
          <cell r="Q49">
            <v>43095</v>
          </cell>
          <cell r="R49">
            <v>5744693</v>
          </cell>
          <cell r="S49">
            <v>0</v>
          </cell>
          <cell r="X49">
            <v>0</v>
          </cell>
          <cell r="AA49">
            <v>0</v>
          </cell>
          <cell r="AF49">
            <v>0</v>
          </cell>
          <cell r="AI49">
            <v>5744693</v>
          </cell>
          <cell r="AJ49">
            <v>287235</v>
          </cell>
          <cell r="AK49">
            <v>287235</v>
          </cell>
          <cell r="AL49">
            <v>0</v>
          </cell>
          <cell r="AM49">
            <v>287235</v>
          </cell>
          <cell r="AN49">
            <v>0</v>
          </cell>
          <cell r="AO49">
            <v>0</v>
          </cell>
          <cell r="AP49">
            <v>0</v>
          </cell>
          <cell r="AQ49">
            <v>5744693</v>
          </cell>
          <cell r="AR49">
            <v>0</v>
          </cell>
          <cell r="AS49">
            <v>5457458</v>
          </cell>
        </row>
        <row r="50">
          <cell r="D50">
            <v>5105170901</v>
          </cell>
          <cell r="E50" t="str">
            <v>PUCHUNCAVÍ</v>
          </cell>
          <cell r="F50" t="str">
            <v>05105</v>
          </cell>
          <cell r="G50" t="str">
            <v>051</v>
          </cell>
          <cell r="H50" t="str">
            <v>05</v>
          </cell>
          <cell r="I50" t="str">
            <v>SANEAMIENTO DE TÍTULOS (Otros)</v>
          </cell>
          <cell r="J50">
            <v>13</v>
          </cell>
          <cell r="K50" t="str">
            <v>PMB</v>
          </cell>
          <cell r="L50" t="str">
            <v>ARRASTRE</v>
          </cell>
          <cell r="M50" t="str">
            <v>S/I</v>
          </cell>
          <cell r="N50" t="str">
            <v>PROYECTOS PMB</v>
          </cell>
          <cell r="O50" t="str">
            <v>SANEAMIENTO DE TÍTULO DE DOMINIO, COMUNA DE PUCHUNCAVÍ</v>
          </cell>
          <cell r="P50" t="str">
            <v>6512/2017</v>
          </cell>
          <cell r="Q50">
            <v>42885</v>
          </cell>
          <cell r="R50">
            <v>51300000</v>
          </cell>
          <cell r="S50">
            <v>0</v>
          </cell>
          <cell r="X50">
            <v>0</v>
          </cell>
          <cell r="AA50">
            <v>14120000</v>
          </cell>
          <cell r="AB50" t="str">
            <v>15666/2018</v>
          </cell>
          <cell r="AC50" t="str">
            <v>2018-12-19</v>
          </cell>
          <cell r="AF50">
            <v>9000000</v>
          </cell>
          <cell r="AG50" t="str">
            <v>2205/2019</v>
          </cell>
          <cell r="AH50">
            <v>43518</v>
          </cell>
          <cell r="AI50">
            <v>28180000</v>
          </cell>
          <cell r="AJ50">
            <v>9000000</v>
          </cell>
          <cell r="AK50">
            <v>9000000</v>
          </cell>
          <cell r="AL50">
            <v>0</v>
          </cell>
          <cell r="AM50">
            <v>0</v>
          </cell>
          <cell r="AN50">
            <v>0</v>
          </cell>
          <cell r="AO50">
            <v>0</v>
          </cell>
          <cell r="AP50">
            <v>0</v>
          </cell>
          <cell r="AQ50">
            <v>28180000</v>
          </cell>
          <cell r="AR50">
            <v>0</v>
          </cell>
          <cell r="AS50">
            <v>28180000</v>
          </cell>
        </row>
        <row r="51">
          <cell r="D51">
            <v>5601160601</v>
          </cell>
          <cell r="E51" t="str">
            <v>SAN ANTONIO</v>
          </cell>
          <cell r="F51" t="str">
            <v>05601</v>
          </cell>
          <cell r="G51" t="str">
            <v>056</v>
          </cell>
          <cell r="H51" t="str">
            <v>05</v>
          </cell>
          <cell r="I51" t="str">
            <v>ASISTENCIA LEGAL (Otros)</v>
          </cell>
          <cell r="J51">
            <v>13</v>
          </cell>
          <cell r="K51" t="str">
            <v>PMB</v>
          </cell>
          <cell r="L51" t="str">
            <v>ARRASTRE</v>
          </cell>
          <cell r="M51" t="str">
            <v>S/I</v>
          </cell>
          <cell r="N51" t="str">
            <v>PROYECTOS PMB</v>
          </cell>
          <cell r="O51" t="str">
            <v>ASISTENCIA LEGAL PARA SERVIDUMBRES DE PASO EN PROYECTOS DE ALCANTARILLADO, AGUA POTABLE Y EVACUACIÓN DE AGUAS LLUVIAS – BARRIOS EL CARMEN Y CAMINO VIE</v>
          </cell>
          <cell r="P51" t="str">
            <v>11467/2017</v>
          </cell>
          <cell r="Q51">
            <v>42985</v>
          </cell>
          <cell r="R51">
            <v>9000000</v>
          </cell>
          <cell r="S51">
            <v>0</v>
          </cell>
          <cell r="X51">
            <v>0</v>
          </cell>
          <cell r="AA51">
            <v>0</v>
          </cell>
          <cell r="AF51">
            <v>0</v>
          </cell>
          <cell r="AI51">
            <v>9000000</v>
          </cell>
          <cell r="AJ51">
            <v>3600000</v>
          </cell>
          <cell r="AK51">
            <v>3600000</v>
          </cell>
          <cell r="AL51">
            <v>0</v>
          </cell>
          <cell r="AM51">
            <v>3600000</v>
          </cell>
          <cell r="AN51">
            <v>0</v>
          </cell>
          <cell r="AO51">
            <v>0</v>
          </cell>
          <cell r="AP51">
            <v>0</v>
          </cell>
          <cell r="AQ51">
            <v>9000000</v>
          </cell>
          <cell r="AR51">
            <v>0</v>
          </cell>
          <cell r="AS51">
            <v>5400000</v>
          </cell>
        </row>
        <row r="52">
          <cell r="D52">
            <v>5605150401</v>
          </cell>
          <cell r="E52" t="str">
            <v>EL TABO</v>
          </cell>
          <cell r="F52" t="str">
            <v>05605</v>
          </cell>
          <cell r="G52" t="str">
            <v>056</v>
          </cell>
          <cell r="H52" t="str">
            <v>05</v>
          </cell>
          <cell r="I52" t="str">
            <v>ESTUDIO</v>
          </cell>
          <cell r="J52">
            <v>15</v>
          </cell>
          <cell r="K52" t="str">
            <v>PMB</v>
          </cell>
          <cell r="L52" t="str">
            <v>ARRASTRE</v>
          </cell>
          <cell r="M52" t="str">
            <v>S/I</v>
          </cell>
          <cell r="N52" t="str">
            <v>PROYECTOS PMB</v>
          </cell>
          <cell r="O52" t="str">
            <v>DISEÑO SISTEMA ALCANTARILLADO SECTOR SAN CARLOS, COMUNA EL TABO</v>
          </cell>
          <cell r="P52" t="str">
            <v>16513/2017</v>
          </cell>
          <cell r="Q52">
            <v>43084</v>
          </cell>
          <cell r="R52">
            <v>82264600</v>
          </cell>
          <cell r="S52">
            <v>0</v>
          </cell>
          <cell r="X52">
            <v>0</v>
          </cell>
          <cell r="AA52">
            <v>0</v>
          </cell>
          <cell r="AF52">
            <v>8226460</v>
          </cell>
          <cell r="AG52" t="str">
            <v>11442/2019</v>
          </cell>
          <cell r="AH52">
            <v>43714</v>
          </cell>
          <cell r="AI52">
            <v>74038140</v>
          </cell>
          <cell r="AJ52">
            <v>8226460</v>
          </cell>
          <cell r="AK52">
            <v>8226460</v>
          </cell>
          <cell r="AL52">
            <v>0</v>
          </cell>
          <cell r="AM52">
            <v>0</v>
          </cell>
          <cell r="AN52">
            <v>0</v>
          </cell>
          <cell r="AO52">
            <v>0</v>
          </cell>
          <cell r="AP52">
            <v>0</v>
          </cell>
          <cell r="AQ52">
            <v>69900000</v>
          </cell>
          <cell r="AR52">
            <v>4138140</v>
          </cell>
          <cell r="AS52">
            <v>74038140</v>
          </cell>
        </row>
        <row r="53">
          <cell r="D53">
            <v>5801170901</v>
          </cell>
          <cell r="E53" t="str">
            <v>QUILPUÉ</v>
          </cell>
          <cell r="F53" t="str">
            <v>05801</v>
          </cell>
          <cell r="G53" t="str">
            <v>058</v>
          </cell>
          <cell r="H53" t="str">
            <v>05</v>
          </cell>
          <cell r="I53" t="str">
            <v>SANEAMIENTO DE TÍTULOS (Otros)</v>
          </cell>
          <cell r="J53">
            <v>13</v>
          </cell>
          <cell r="K53" t="str">
            <v>PMB</v>
          </cell>
          <cell r="L53" t="str">
            <v>ARRASTRE</v>
          </cell>
          <cell r="M53" t="str">
            <v>S/I</v>
          </cell>
          <cell r="N53" t="str">
            <v>PROYECTOS PMB</v>
          </cell>
          <cell r="O53" t="str">
            <v>SANEAMIENTO DE TÍTULOS CALLE LA AGUADA Y POBL. ARGENTINA ALTO</v>
          </cell>
          <cell r="P53" t="str">
            <v>2902/2017</v>
          </cell>
          <cell r="Q53">
            <v>42804</v>
          </cell>
          <cell r="R53">
            <v>29890000</v>
          </cell>
          <cell r="S53">
            <v>0</v>
          </cell>
          <cell r="X53">
            <v>0</v>
          </cell>
          <cell r="AA53">
            <v>0</v>
          </cell>
          <cell r="AF53">
            <v>0</v>
          </cell>
          <cell r="AI53">
            <v>29890000</v>
          </cell>
          <cell r="AJ53">
            <v>2989000</v>
          </cell>
          <cell r="AK53">
            <v>2989000</v>
          </cell>
          <cell r="AL53">
            <v>0</v>
          </cell>
          <cell r="AM53">
            <v>2989000</v>
          </cell>
          <cell r="AN53">
            <v>0</v>
          </cell>
          <cell r="AO53">
            <v>0</v>
          </cell>
          <cell r="AP53">
            <v>0</v>
          </cell>
          <cell r="AQ53">
            <v>29890000</v>
          </cell>
          <cell r="AR53">
            <v>0</v>
          </cell>
          <cell r="AS53">
            <v>26901000</v>
          </cell>
        </row>
        <row r="54">
          <cell r="D54">
            <v>6115171001</v>
          </cell>
          <cell r="E54" t="str">
            <v>RENGO</v>
          </cell>
          <cell r="F54" t="str">
            <v>06115</v>
          </cell>
          <cell r="G54" t="str">
            <v>061</v>
          </cell>
          <cell r="H54" t="str">
            <v>06</v>
          </cell>
          <cell r="I54" t="str">
            <v>ASISTENCIA TÉCNICA</v>
          </cell>
          <cell r="J54">
            <v>10</v>
          </cell>
          <cell r="K54" t="str">
            <v>PMB</v>
          </cell>
          <cell r="L54" t="str">
            <v>ARRASTRE</v>
          </cell>
          <cell r="M54" t="str">
            <v>S/I</v>
          </cell>
          <cell r="N54" t="str">
            <v>PROYECTOS PMB</v>
          </cell>
          <cell r="O54" t="str">
            <v>ASISTENCIA TÉCNICA PARA LA IMPLEMENTACIÓN DE SOLUCIONES CONSTRUCTIVAS Y OBRAS COMPLEMENTARIAS PARA FAMILIAS DE LA COMUNA DE RENGO.</v>
          </cell>
          <cell r="P54" t="str">
            <v>17599/2017</v>
          </cell>
          <cell r="Q54">
            <v>43098</v>
          </cell>
          <cell r="R54">
            <v>70800000</v>
          </cell>
          <cell r="S54">
            <v>0</v>
          </cell>
          <cell r="X54">
            <v>0</v>
          </cell>
          <cell r="AA54">
            <v>0</v>
          </cell>
          <cell r="AF54">
            <v>960000</v>
          </cell>
          <cell r="AG54" t="str">
            <v>4044/2019</v>
          </cell>
          <cell r="AH54">
            <v>43563</v>
          </cell>
          <cell r="AI54">
            <v>69840000</v>
          </cell>
          <cell r="AJ54">
            <v>960000</v>
          </cell>
          <cell r="AK54">
            <v>960000</v>
          </cell>
          <cell r="AL54">
            <v>0</v>
          </cell>
          <cell r="AM54">
            <v>0</v>
          </cell>
          <cell r="AN54">
            <v>0</v>
          </cell>
          <cell r="AO54">
            <v>0</v>
          </cell>
          <cell r="AP54">
            <v>0</v>
          </cell>
          <cell r="AQ54">
            <v>69840000</v>
          </cell>
          <cell r="AR54">
            <v>0</v>
          </cell>
          <cell r="AS54">
            <v>69840000</v>
          </cell>
        </row>
        <row r="55">
          <cell r="D55">
            <v>6116170702</v>
          </cell>
          <cell r="E55" t="str">
            <v>REQUINOA</v>
          </cell>
          <cell r="F55" t="str">
            <v>06116</v>
          </cell>
          <cell r="G55" t="str">
            <v>061</v>
          </cell>
          <cell r="H55" t="str">
            <v>06</v>
          </cell>
          <cell r="I55" t="str">
            <v>OBRA (Otros)</v>
          </cell>
          <cell r="J55">
            <v>13</v>
          </cell>
          <cell r="K55" t="str">
            <v>PMB</v>
          </cell>
          <cell r="L55" t="str">
            <v>ARRASTRE</v>
          </cell>
          <cell r="M55" t="str">
            <v>S/I</v>
          </cell>
          <cell r="N55" t="str">
            <v>PROYECTOS PMB</v>
          </cell>
          <cell r="O55" t="str">
            <v>PLAN PILOTO DE ESTUDIO E IMPLEMENTACION DE SISTEMA DE TELEMETRIA PARA APR LOS CHOAPINOS</v>
          </cell>
          <cell r="P55" t="str">
            <v>17620/2017</v>
          </cell>
          <cell r="Q55">
            <v>43098</v>
          </cell>
          <cell r="R55">
            <v>68921250</v>
          </cell>
          <cell r="S55">
            <v>0</v>
          </cell>
          <cell r="X55">
            <v>0</v>
          </cell>
          <cell r="AA55">
            <v>0</v>
          </cell>
          <cell r="AF55">
            <v>6892125</v>
          </cell>
          <cell r="AG55" t="str">
            <v>4044/2019</v>
          </cell>
          <cell r="AH55">
            <v>43563</v>
          </cell>
          <cell r="AI55">
            <v>62029125</v>
          </cell>
          <cell r="AJ55">
            <v>6892125</v>
          </cell>
          <cell r="AK55">
            <v>6892125</v>
          </cell>
          <cell r="AL55">
            <v>0</v>
          </cell>
          <cell r="AM55">
            <v>0</v>
          </cell>
          <cell r="AN55">
            <v>0</v>
          </cell>
          <cell r="AO55">
            <v>0</v>
          </cell>
          <cell r="AP55">
            <v>0</v>
          </cell>
          <cell r="AQ55">
            <v>61813762</v>
          </cell>
          <cell r="AR55">
            <v>215363</v>
          </cell>
          <cell r="AS55">
            <v>62029125</v>
          </cell>
        </row>
        <row r="56">
          <cell r="D56">
            <v>7102160706</v>
          </cell>
          <cell r="E56" t="str">
            <v>CONSTITUCIÓN</v>
          </cell>
          <cell r="F56" t="str">
            <v>07102</v>
          </cell>
          <cell r="G56" t="str">
            <v>071</v>
          </cell>
          <cell r="H56" t="str">
            <v>07</v>
          </cell>
          <cell r="I56" t="str">
            <v>OBRA (Otros)</v>
          </cell>
          <cell r="J56">
            <v>13</v>
          </cell>
          <cell r="K56" t="str">
            <v>PMB</v>
          </cell>
          <cell r="L56" t="str">
            <v>ARRASTRE</v>
          </cell>
          <cell r="M56" t="str">
            <v>S/I</v>
          </cell>
          <cell r="N56" t="str">
            <v>PROYECTOS PMB</v>
          </cell>
          <cell r="O56" t="str">
            <v>CONSTRUCCION ALCANTARILLADO AGUAS SERVIDAS ESPARTA</v>
          </cell>
          <cell r="P56" t="str">
            <v>6509/2017</v>
          </cell>
          <cell r="Q56">
            <v>42885</v>
          </cell>
          <cell r="R56">
            <v>18228076</v>
          </cell>
          <cell r="S56">
            <v>0</v>
          </cell>
          <cell r="X56">
            <v>0</v>
          </cell>
          <cell r="AA56">
            <v>0</v>
          </cell>
          <cell r="AF56">
            <v>0</v>
          </cell>
          <cell r="AI56">
            <v>18228076</v>
          </cell>
          <cell r="AJ56">
            <v>12759654</v>
          </cell>
          <cell r="AK56">
            <v>12759654</v>
          </cell>
          <cell r="AL56">
            <v>0</v>
          </cell>
          <cell r="AM56">
            <v>12759654</v>
          </cell>
          <cell r="AN56">
            <v>0</v>
          </cell>
          <cell r="AO56">
            <v>0</v>
          </cell>
          <cell r="AP56">
            <v>0</v>
          </cell>
          <cell r="AQ56">
            <v>21912660</v>
          </cell>
          <cell r="AR56">
            <v>-3684584</v>
          </cell>
          <cell r="AS56">
            <v>5468422</v>
          </cell>
        </row>
        <row r="57">
          <cell r="D57">
            <v>7105160709</v>
          </cell>
          <cell r="E57" t="str">
            <v>MAULE</v>
          </cell>
          <cell r="F57" t="str">
            <v>07105</v>
          </cell>
          <cell r="G57" t="str">
            <v>071</v>
          </cell>
          <cell r="H57" t="str">
            <v>07</v>
          </cell>
          <cell r="I57" t="str">
            <v>OBRA (Otros)</v>
          </cell>
          <cell r="J57">
            <v>13</v>
          </cell>
          <cell r="K57" t="str">
            <v>PMB</v>
          </cell>
          <cell r="L57" t="str">
            <v>ARRASTRE</v>
          </cell>
          <cell r="M57" t="str">
            <v>S/I</v>
          </cell>
          <cell r="N57" t="str">
            <v>PROYECTOS PMB</v>
          </cell>
          <cell r="O57" t="str">
            <v>TERMINACIÓN SISTEMA DE ALCANTARILLADO Y PLANTA DE TRATAMIENTO SECTOR DE UNIHUE</v>
          </cell>
          <cell r="P57" t="str">
            <v>5774/2017</v>
          </cell>
          <cell r="Q57">
            <v>42873</v>
          </cell>
          <cell r="R57">
            <v>219555498</v>
          </cell>
          <cell r="S57">
            <v>0</v>
          </cell>
          <cell r="X57">
            <v>0</v>
          </cell>
          <cell r="AA57">
            <v>1426</v>
          </cell>
          <cell r="AB57" t="str">
            <v>4025/2018</v>
          </cell>
          <cell r="AC57" t="str">
            <v>2018-04-09</v>
          </cell>
          <cell r="AF57">
            <v>0</v>
          </cell>
          <cell r="AI57">
            <v>219554072</v>
          </cell>
          <cell r="AJ57">
            <v>4390967</v>
          </cell>
          <cell r="AK57">
            <v>4390967</v>
          </cell>
          <cell r="AL57">
            <v>0</v>
          </cell>
          <cell r="AM57">
            <v>4390967</v>
          </cell>
          <cell r="AN57">
            <v>0</v>
          </cell>
          <cell r="AO57">
            <v>0</v>
          </cell>
          <cell r="AP57">
            <v>0</v>
          </cell>
          <cell r="AQ57">
            <v>219554072</v>
          </cell>
          <cell r="AR57">
            <v>0</v>
          </cell>
          <cell r="AS57">
            <v>215163105</v>
          </cell>
        </row>
        <row r="58">
          <cell r="D58">
            <v>7110140702</v>
          </cell>
          <cell r="E58" t="str">
            <v>SAN RAFAEL</v>
          </cell>
          <cell r="F58" t="str">
            <v>07110</v>
          </cell>
          <cell r="G58" t="str">
            <v>071</v>
          </cell>
          <cell r="H58" t="str">
            <v>07</v>
          </cell>
          <cell r="I58" t="str">
            <v>OBRA (Otros)</v>
          </cell>
          <cell r="J58">
            <v>13</v>
          </cell>
          <cell r="K58" t="str">
            <v>PMB</v>
          </cell>
          <cell r="L58" t="str">
            <v>ARRASTRE</v>
          </cell>
          <cell r="M58" t="str">
            <v>S/I</v>
          </cell>
          <cell r="N58" t="str">
            <v>PROYECTOS PMB</v>
          </cell>
          <cell r="O58" t="str">
            <v>RECAMBIO DE LUMINARIAS PUBLICAS, POR LUMINARIAS CON TECNOLOGIA LED, EN VARIOS SECTORES DE LA COMUNA DE SAN RAFAEL, SECTOR URBANO NORTE</v>
          </cell>
          <cell r="P58" t="str">
            <v>17616/2017</v>
          </cell>
          <cell r="Q58">
            <v>43098</v>
          </cell>
          <cell r="R58">
            <v>112403518</v>
          </cell>
          <cell r="S58">
            <v>0</v>
          </cell>
          <cell r="X58">
            <v>0</v>
          </cell>
          <cell r="AA58">
            <v>0</v>
          </cell>
          <cell r="AF58">
            <v>11239307</v>
          </cell>
          <cell r="AG58" t="str">
            <v>11434/2019</v>
          </cell>
          <cell r="AH58">
            <v>43714</v>
          </cell>
          <cell r="AI58">
            <v>101164211</v>
          </cell>
          <cell r="AJ58">
            <v>11239307</v>
          </cell>
          <cell r="AK58">
            <v>11239307</v>
          </cell>
          <cell r="AL58">
            <v>0</v>
          </cell>
          <cell r="AM58">
            <v>0</v>
          </cell>
          <cell r="AN58">
            <v>0</v>
          </cell>
          <cell r="AO58">
            <v>0</v>
          </cell>
          <cell r="AP58">
            <v>0</v>
          </cell>
          <cell r="AQ58">
            <v>101164211</v>
          </cell>
          <cell r="AR58">
            <v>0</v>
          </cell>
          <cell r="AS58">
            <v>101164211</v>
          </cell>
        </row>
        <row r="59">
          <cell r="D59">
            <v>7110161008</v>
          </cell>
          <cell r="E59" t="str">
            <v>SAN RAFAEL</v>
          </cell>
          <cell r="F59" t="str">
            <v>07110</v>
          </cell>
          <cell r="G59" t="str">
            <v>071</v>
          </cell>
          <cell r="H59" t="str">
            <v>07</v>
          </cell>
          <cell r="I59" t="str">
            <v>ASISTENCIA TÉCNICA</v>
          </cell>
          <cell r="J59">
            <v>10</v>
          </cell>
          <cell r="K59" t="str">
            <v>PMB</v>
          </cell>
          <cell r="L59" t="str">
            <v>ARRASTRE</v>
          </cell>
          <cell r="M59" t="str">
            <v>S/I</v>
          </cell>
          <cell r="N59" t="str">
            <v>PROYECTOS PMB</v>
          </cell>
          <cell r="O59" t="str">
            <v>CONTRATACION DE ASISTENCIA TÉCNICA PARA GENERACIÓN DE PROYECTOS, COMUNA DE SAN RAFAEL</v>
          </cell>
          <cell r="P59" t="str">
            <v>6486/2017</v>
          </cell>
          <cell r="Q59">
            <v>42885</v>
          </cell>
          <cell r="R59">
            <v>39000000</v>
          </cell>
          <cell r="S59">
            <v>0</v>
          </cell>
          <cell r="X59">
            <v>0</v>
          </cell>
          <cell r="AA59">
            <v>0</v>
          </cell>
          <cell r="AF59">
            <v>1108008</v>
          </cell>
          <cell r="AG59" t="str">
            <v>11431/2019</v>
          </cell>
          <cell r="AH59">
            <v>43714</v>
          </cell>
          <cell r="AI59">
            <v>37891992</v>
          </cell>
          <cell r="AJ59">
            <v>7523000</v>
          </cell>
          <cell r="AK59">
            <v>7523000</v>
          </cell>
          <cell r="AL59">
            <v>0</v>
          </cell>
          <cell r="AM59">
            <v>0</v>
          </cell>
          <cell r="AN59">
            <v>0</v>
          </cell>
          <cell r="AO59">
            <v>6414992</v>
          </cell>
          <cell r="AP59">
            <v>0</v>
          </cell>
          <cell r="AQ59">
            <v>37897000</v>
          </cell>
          <cell r="AR59">
            <v>-5008</v>
          </cell>
          <cell r="AS59">
            <v>31477000</v>
          </cell>
        </row>
        <row r="60">
          <cell r="D60">
            <v>7202170703</v>
          </cell>
          <cell r="E60" t="str">
            <v>CHANCO</v>
          </cell>
          <cell r="F60" t="str">
            <v>07202</v>
          </cell>
          <cell r="G60" t="str">
            <v>071</v>
          </cell>
          <cell r="H60" t="str">
            <v>07</v>
          </cell>
          <cell r="I60" t="str">
            <v>OBRA (Otros)</v>
          </cell>
          <cell r="J60">
            <v>13</v>
          </cell>
          <cell r="K60" t="str">
            <v>PMB</v>
          </cell>
          <cell r="L60" t="str">
            <v>ARRASTRE</v>
          </cell>
          <cell r="M60" t="str">
            <v>S/I</v>
          </cell>
          <cell r="N60" t="str">
            <v>PROYECTOS PMB</v>
          </cell>
          <cell r="O60" t="str">
            <v>AMPLIACIÓN SISTEMA DE AGUA POTABLE, ALCANTARILLADO Y CASETAS SANITARIAS PUEBLO NUEVO</v>
          </cell>
          <cell r="P60" t="str">
            <v>13726/2017</v>
          </cell>
          <cell r="Q60">
            <v>43034</v>
          </cell>
          <cell r="R60">
            <v>175478132</v>
          </cell>
          <cell r="S60">
            <v>0</v>
          </cell>
          <cell r="X60">
            <v>0</v>
          </cell>
          <cell r="AA60">
            <v>56667</v>
          </cell>
          <cell r="AB60" t="str">
            <v>16374/2018</v>
          </cell>
          <cell r="AC60" t="str">
            <v>2018-12-28</v>
          </cell>
          <cell r="AF60">
            <v>0</v>
          </cell>
          <cell r="AI60">
            <v>175421465</v>
          </cell>
          <cell r="AJ60">
            <v>0</v>
          </cell>
          <cell r="AK60">
            <v>87948</v>
          </cell>
          <cell r="AL60">
            <v>0</v>
          </cell>
          <cell r="AM60">
            <v>0</v>
          </cell>
          <cell r="AN60">
            <v>0</v>
          </cell>
          <cell r="AO60">
            <v>0</v>
          </cell>
          <cell r="AP60">
            <v>87948</v>
          </cell>
          <cell r="AQ60">
            <v>175421465</v>
          </cell>
          <cell r="AR60">
            <v>0</v>
          </cell>
          <cell r="AS60">
            <v>175333517</v>
          </cell>
        </row>
        <row r="61">
          <cell r="D61">
            <v>7203160402</v>
          </cell>
          <cell r="E61" t="str">
            <v>PELLUHUE</v>
          </cell>
          <cell r="F61" t="str">
            <v>07203</v>
          </cell>
          <cell r="G61" t="str">
            <v>071</v>
          </cell>
          <cell r="H61" t="str">
            <v>07</v>
          </cell>
          <cell r="I61" t="str">
            <v>ESTUDIO</v>
          </cell>
          <cell r="J61">
            <v>15</v>
          </cell>
          <cell r="K61" t="str">
            <v>PMB</v>
          </cell>
          <cell r="L61" t="str">
            <v>ARRASTRE</v>
          </cell>
          <cell r="M61" t="str">
            <v>S/I</v>
          </cell>
          <cell r="N61" t="str">
            <v>PROYECTOS PMB</v>
          </cell>
          <cell r="O61" t="str">
            <v>ESTUDIO DE DISEÑO DE AGUA POTABLE Y ALCANTARILLADO LOTEO VISTA HERMOSA Y CARDONAL DE CURANIPE, COMUNA DE PELLUHUE</v>
          </cell>
          <cell r="P61" t="str">
            <v>14673/2017</v>
          </cell>
          <cell r="Q61">
            <v>43054</v>
          </cell>
          <cell r="R61">
            <v>10000000</v>
          </cell>
          <cell r="S61">
            <v>0</v>
          </cell>
          <cell r="X61">
            <v>0</v>
          </cell>
          <cell r="AA61">
            <v>0</v>
          </cell>
          <cell r="AF61">
            <v>1000000</v>
          </cell>
          <cell r="AG61" t="str">
            <v>11442/2019</v>
          </cell>
          <cell r="AH61">
            <v>43714</v>
          </cell>
          <cell r="AI61">
            <v>9000000</v>
          </cell>
          <cell r="AJ61">
            <v>1000000</v>
          </cell>
          <cell r="AK61">
            <v>1000000</v>
          </cell>
          <cell r="AL61">
            <v>0</v>
          </cell>
          <cell r="AM61">
            <v>0</v>
          </cell>
          <cell r="AN61">
            <v>0</v>
          </cell>
          <cell r="AO61">
            <v>0</v>
          </cell>
          <cell r="AP61">
            <v>0</v>
          </cell>
          <cell r="AQ61">
            <v>8310000</v>
          </cell>
          <cell r="AR61">
            <v>690000</v>
          </cell>
          <cell r="AS61">
            <v>9000000</v>
          </cell>
        </row>
        <row r="62">
          <cell r="D62">
            <v>7203171006</v>
          </cell>
          <cell r="E62" t="str">
            <v>PELLUHUE</v>
          </cell>
          <cell r="F62" t="str">
            <v>07203</v>
          </cell>
          <cell r="G62" t="str">
            <v>071</v>
          </cell>
          <cell r="H62" t="str">
            <v>07</v>
          </cell>
          <cell r="I62" t="str">
            <v>ASISTENCIA TÉCNICA</v>
          </cell>
          <cell r="J62">
            <v>10</v>
          </cell>
          <cell r="K62" t="str">
            <v>PMB</v>
          </cell>
          <cell r="L62" t="str">
            <v>ARRASTRE</v>
          </cell>
          <cell r="M62" t="str">
            <v>S/I</v>
          </cell>
          <cell r="N62" t="str">
            <v>PROYECTOS PMB</v>
          </cell>
          <cell r="O62" t="str">
            <v>CONTRATACIÓN DE PROFESIONALES PARA GENERACIÓN DE PROYECTOS DE SANEAMIENTO SANITARIO Y ELECTRIFICACION</v>
          </cell>
          <cell r="P62" t="str">
            <v>12136/2017</v>
          </cell>
          <cell r="Q62">
            <v>43000</v>
          </cell>
          <cell r="R62">
            <v>35400000</v>
          </cell>
          <cell r="S62">
            <v>0</v>
          </cell>
          <cell r="X62">
            <v>0</v>
          </cell>
          <cell r="AA62">
            <v>0</v>
          </cell>
          <cell r="AF62">
            <v>9000</v>
          </cell>
          <cell r="AG62" t="str">
            <v>11431/2019</v>
          </cell>
          <cell r="AH62">
            <v>43714</v>
          </cell>
          <cell r="AI62">
            <v>35391000</v>
          </cell>
          <cell r="AJ62">
            <v>9000</v>
          </cell>
          <cell r="AK62">
            <v>9000</v>
          </cell>
          <cell r="AL62">
            <v>0</v>
          </cell>
          <cell r="AM62">
            <v>0</v>
          </cell>
          <cell r="AN62">
            <v>0</v>
          </cell>
          <cell r="AO62">
            <v>0</v>
          </cell>
          <cell r="AP62">
            <v>0</v>
          </cell>
          <cell r="AQ62">
            <v>35400000</v>
          </cell>
          <cell r="AR62">
            <v>-9000</v>
          </cell>
          <cell r="AS62">
            <v>35391000</v>
          </cell>
        </row>
        <row r="63">
          <cell r="D63">
            <v>7301160712</v>
          </cell>
          <cell r="E63" t="str">
            <v>CURICÓ</v>
          </cell>
          <cell r="F63" t="str">
            <v>07301</v>
          </cell>
          <cell r="G63" t="str">
            <v>073</v>
          </cell>
          <cell r="H63" t="str">
            <v>07</v>
          </cell>
          <cell r="I63" t="str">
            <v>OBRA (Otros)</v>
          </cell>
          <cell r="J63">
            <v>13</v>
          </cell>
          <cell r="K63" t="str">
            <v>PMB</v>
          </cell>
          <cell r="L63" t="str">
            <v>ARRASTRE</v>
          </cell>
          <cell r="M63" t="str">
            <v>S/I</v>
          </cell>
          <cell r="N63" t="str">
            <v>PROYECTOS PMB</v>
          </cell>
          <cell r="O63" t="str">
            <v>CONSTRUCCION ENTUBAMIENTO CANAL VILLA RAUCO, CURICO</v>
          </cell>
          <cell r="P63" t="str">
            <v>14792/2017</v>
          </cell>
          <cell r="Q63">
            <v>43055</v>
          </cell>
          <cell r="R63">
            <v>111129159</v>
          </cell>
          <cell r="S63">
            <v>0</v>
          </cell>
          <cell r="X63">
            <v>0</v>
          </cell>
          <cell r="AA63">
            <v>7202872</v>
          </cell>
          <cell r="AB63" t="str">
            <v>16374/2018</v>
          </cell>
          <cell r="AC63" t="str">
            <v>2018-12-28</v>
          </cell>
          <cell r="AF63">
            <v>0</v>
          </cell>
          <cell r="AI63">
            <v>103926287</v>
          </cell>
          <cell r="AJ63">
            <v>148792</v>
          </cell>
          <cell r="AK63">
            <v>148792</v>
          </cell>
          <cell r="AL63">
            <v>0</v>
          </cell>
          <cell r="AM63">
            <v>148792</v>
          </cell>
          <cell r="AN63">
            <v>0</v>
          </cell>
          <cell r="AO63">
            <v>0</v>
          </cell>
          <cell r="AP63">
            <v>0</v>
          </cell>
          <cell r="AQ63">
            <v>103926287</v>
          </cell>
          <cell r="AR63">
            <v>0</v>
          </cell>
          <cell r="AS63">
            <v>103777495</v>
          </cell>
        </row>
        <row r="64">
          <cell r="D64">
            <v>7302160404</v>
          </cell>
          <cell r="E64" t="str">
            <v>HUALAÑÉ</v>
          </cell>
          <cell r="F64" t="str">
            <v>07302</v>
          </cell>
          <cell r="G64" t="str">
            <v>073</v>
          </cell>
          <cell r="H64" t="str">
            <v>07</v>
          </cell>
          <cell r="I64" t="str">
            <v>ESTUDIO</v>
          </cell>
          <cell r="J64">
            <v>15</v>
          </cell>
          <cell r="K64" t="str">
            <v>PMB</v>
          </cell>
          <cell r="L64" t="str">
            <v>ARRASTRE</v>
          </cell>
          <cell r="M64" t="str">
            <v>S/I</v>
          </cell>
          <cell r="N64" t="str">
            <v>PROYECTOS PMB</v>
          </cell>
          <cell r="O64" t="str">
            <v>CATASTRO DEL SISTEMA DE ALCANTARILLADO EXISTENTE Y DE TERRENOS PARA EMPLAZAMIENTOS DE PTAS Y PEAS, SECTOR LA HUERTA DE MATAQUITO</v>
          </cell>
          <cell r="P64" t="str">
            <v>11618/2017</v>
          </cell>
          <cell r="Q64">
            <v>42990</v>
          </cell>
          <cell r="R64">
            <v>47503680</v>
          </cell>
          <cell r="S64">
            <v>0</v>
          </cell>
          <cell r="X64">
            <v>0</v>
          </cell>
          <cell r="AA64">
            <v>1807680</v>
          </cell>
          <cell r="AB64" t="str">
            <v>16374/2018</v>
          </cell>
          <cell r="AC64" t="str">
            <v>2018-12-28</v>
          </cell>
          <cell r="AF64">
            <v>0</v>
          </cell>
          <cell r="AI64">
            <v>45696000</v>
          </cell>
          <cell r="AJ64">
            <v>0</v>
          </cell>
          <cell r="AK64">
            <v>4195264</v>
          </cell>
          <cell r="AL64">
            <v>0</v>
          </cell>
          <cell r="AM64">
            <v>0</v>
          </cell>
          <cell r="AN64">
            <v>0</v>
          </cell>
          <cell r="AO64">
            <v>0</v>
          </cell>
          <cell r="AP64">
            <v>4195264</v>
          </cell>
          <cell r="AQ64">
            <v>42011577</v>
          </cell>
          <cell r="AR64">
            <v>3684423</v>
          </cell>
          <cell r="AS64">
            <v>41500736</v>
          </cell>
        </row>
        <row r="65">
          <cell r="D65">
            <v>7303160712</v>
          </cell>
          <cell r="E65" t="str">
            <v>LICANTÉN</v>
          </cell>
          <cell r="F65" t="str">
            <v>07303</v>
          </cell>
          <cell r="G65" t="str">
            <v>073</v>
          </cell>
          <cell r="H65" t="str">
            <v>07</v>
          </cell>
          <cell r="I65" t="str">
            <v>OBRA (Otros)</v>
          </cell>
          <cell r="J65">
            <v>13</v>
          </cell>
          <cell r="K65" t="str">
            <v>PMB</v>
          </cell>
          <cell r="L65" t="str">
            <v>ARRASTRE</v>
          </cell>
          <cell r="M65" t="str">
            <v>S/I</v>
          </cell>
          <cell r="N65" t="str">
            <v>PROYECTOS PMB</v>
          </cell>
          <cell r="O65" t="str">
            <v>EXTENSIÓN RED DE AGUA POTABLE IDAHUE CHICO</v>
          </cell>
          <cell r="P65" t="str">
            <v>9020/2017</v>
          </cell>
          <cell r="Q65">
            <v>42934</v>
          </cell>
          <cell r="R65">
            <v>462289310</v>
          </cell>
          <cell r="S65">
            <v>0</v>
          </cell>
          <cell r="X65">
            <v>0</v>
          </cell>
          <cell r="AA65">
            <v>231144655</v>
          </cell>
          <cell r="AB65" t="str">
            <v>9804/2017</v>
          </cell>
          <cell r="AC65" t="str">
            <v>2017-08-02</v>
          </cell>
          <cell r="AF65">
            <v>47108</v>
          </cell>
          <cell r="AG65" t="str">
            <v>11434/2019</v>
          </cell>
          <cell r="AH65">
            <v>43714</v>
          </cell>
          <cell r="AI65">
            <v>231097547</v>
          </cell>
          <cell r="AJ65">
            <v>47108</v>
          </cell>
          <cell r="AK65">
            <v>222523</v>
          </cell>
          <cell r="AL65">
            <v>0</v>
          </cell>
          <cell r="AM65">
            <v>0</v>
          </cell>
          <cell r="AN65">
            <v>0</v>
          </cell>
          <cell r="AO65">
            <v>0</v>
          </cell>
          <cell r="AP65">
            <v>175415</v>
          </cell>
          <cell r="AQ65">
            <v>231097547</v>
          </cell>
          <cell r="AR65">
            <v>0</v>
          </cell>
          <cell r="AS65">
            <v>230922132</v>
          </cell>
        </row>
        <row r="66">
          <cell r="D66">
            <v>7304171003</v>
          </cell>
          <cell r="E66" t="str">
            <v>MOLINA</v>
          </cell>
          <cell r="F66" t="str">
            <v>07304</v>
          </cell>
          <cell r="G66" t="str">
            <v>073</v>
          </cell>
          <cell r="H66" t="str">
            <v>07</v>
          </cell>
          <cell r="I66" t="str">
            <v>ASISTENCIA TÉCNICA</v>
          </cell>
          <cell r="J66">
            <v>10</v>
          </cell>
          <cell r="K66" t="str">
            <v>PMB</v>
          </cell>
          <cell r="L66" t="str">
            <v>ARRASTRE</v>
          </cell>
          <cell r="M66" t="str">
            <v>S/I</v>
          </cell>
          <cell r="N66" t="str">
            <v>PROYECTOS PMB</v>
          </cell>
          <cell r="O66" t="str">
            <v>CONSTRUCCION SOLUCIONES SANITARIAS DIVERSOS SECTORES MOLINA</v>
          </cell>
          <cell r="P66" t="str">
            <v>17609/2017</v>
          </cell>
          <cell r="Q66">
            <v>43098</v>
          </cell>
          <cell r="R66">
            <v>70000000</v>
          </cell>
          <cell r="S66">
            <v>0</v>
          </cell>
          <cell r="X66">
            <v>0</v>
          </cell>
          <cell r="AA66">
            <v>0</v>
          </cell>
          <cell r="AF66">
            <v>20000000</v>
          </cell>
          <cell r="AG66" t="str">
            <v>11431/2019</v>
          </cell>
          <cell r="AH66">
            <v>43714</v>
          </cell>
          <cell r="AI66">
            <v>50000000</v>
          </cell>
          <cell r="AJ66">
            <v>70000000</v>
          </cell>
          <cell r="AK66">
            <v>70000000</v>
          </cell>
          <cell r="AL66">
            <v>0</v>
          </cell>
          <cell r="AM66">
            <v>50000000</v>
          </cell>
          <cell r="AN66">
            <v>0</v>
          </cell>
          <cell r="AO66">
            <v>0</v>
          </cell>
          <cell r="AP66">
            <v>0</v>
          </cell>
          <cell r="AQ66">
            <v>47333321</v>
          </cell>
          <cell r="AR66">
            <v>2666679</v>
          </cell>
          <cell r="AS66">
            <v>0</v>
          </cell>
        </row>
        <row r="67">
          <cell r="D67">
            <v>7306150701</v>
          </cell>
          <cell r="E67" t="str">
            <v>ROMERAL</v>
          </cell>
          <cell r="F67" t="str">
            <v>07306</v>
          </cell>
          <cell r="G67" t="str">
            <v>073</v>
          </cell>
          <cell r="H67" t="str">
            <v>07</v>
          </cell>
          <cell r="I67" t="str">
            <v>OBRA (Otros)</v>
          </cell>
          <cell r="J67">
            <v>13</v>
          </cell>
          <cell r="K67" t="str">
            <v>PMB</v>
          </cell>
          <cell r="L67" t="str">
            <v>ARRASTRE</v>
          </cell>
          <cell r="M67" t="str">
            <v>S/I</v>
          </cell>
          <cell r="N67" t="str">
            <v>PROYECTOS PMB</v>
          </cell>
          <cell r="O67" t="str">
            <v>PROYECTO PLANTA DE TRATAMIENTO DE AGUAS SERVIDAS, COLEGIO Y VILLA SANTA CECILIA DE GUAICO 3, COMUNA DE ROMERAL</v>
          </cell>
          <cell r="P67" t="str">
            <v>3810/2017</v>
          </cell>
          <cell r="Q67">
            <v>42825</v>
          </cell>
          <cell r="R67">
            <v>103511577</v>
          </cell>
          <cell r="S67">
            <v>0</v>
          </cell>
          <cell r="X67">
            <v>0</v>
          </cell>
          <cell r="AA67">
            <v>3757621</v>
          </cell>
          <cell r="AB67" t="str">
            <v>16374/2018</v>
          </cell>
          <cell r="AC67" t="str">
            <v>2018-12-28</v>
          </cell>
          <cell r="AF67">
            <v>199725</v>
          </cell>
          <cell r="AG67" t="str">
            <v>11434/2019</v>
          </cell>
          <cell r="AH67">
            <v>43714</v>
          </cell>
          <cell r="AI67">
            <v>99554231</v>
          </cell>
          <cell r="AJ67">
            <v>199725</v>
          </cell>
          <cell r="AK67">
            <v>199725</v>
          </cell>
          <cell r="AL67">
            <v>0</v>
          </cell>
          <cell r="AM67">
            <v>0</v>
          </cell>
          <cell r="AN67">
            <v>0</v>
          </cell>
          <cell r="AO67">
            <v>0</v>
          </cell>
          <cell r="AP67">
            <v>0</v>
          </cell>
          <cell r="AQ67">
            <v>99753955</v>
          </cell>
          <cell r="AR67">
            <v>-199724</v>
          </cell>
          <cell r="AS67">
            <v>99554231</v>
          </cell>
        </row>
        <row r="68">
          <cell r="D68">
            <v>7403171005</v>
          </cell>
          <cell r="E68" t="str">
            <v>LONGAVÍ</v>
          </cell>
          <cell r="F68" t="str">
            <v>07403</v>
          </cell>
          <cell r="G68" t="str">
            <v>074</v>
          </cell>
          <cell r="H68" t="str">
            <v>07</v>
          </cell>
          <cell r="I68" t="str">
            <v>ASISTENCIA TÉCNICA</v>
          </cell>
          <cell r="J68">
            <v>10</v>
          </cell>
          <cell r="K68" t="str">
            <v>PMB</v>
          </cell>
          <cell r="L68" t="str">
            <v>ARRASTRE</v>
          </cell>
          <cell r="M68" t="str">
            <v>S/I</v>
          </cell>
          <cell r="N68" t="str">
            <v>PROYECTOS PMB</v>
          </cell>
          <cell r="O68" t="str">
            <v>ASISTENCIA TECNICA VARIOS PROYECTOS DEL PROGRAMA MEJORAMIENTO DE BARRIOS LONGAVI</v>
          </cell>
          <cell r="P68" t="str">
            <v>9453/2017</v>
          </cell>
          <cell r="Q68">
            <v>42942</v>
          </cell>
          <cell r="R68">
            <v>30666674</v>
          </cell>
          <cell r="S68">
            <v>0</v>
          </cell>
          <cell r="X68">
            <v>0</v>
          </cell>
          <cell r="AA68">
            <v>0</v>
          </cell>
          <cell r="AF68">
            <v>0</v>
          </cell>
          <cell r="AI68">
            <v>30666674</v>
          </cell>
          <cell r="AJ68">
            <v>0</v>
          </cell>
          <cell r="AK68">
            <v>9897780</v>
          </cell>
          <cell r="AL68">
            <v>0</v>
          </cell>
          <cell r="AM68">
            <v>0</v>
          </cell>
          <cell r="AN68">
            <v>0</v>
          </cell>
          <cell r="AO68">
            <v>0</v>
          </cell>
          <cell r="AP68">
            <v>9897780</v>
          </cell>
          <cell r="AQ68">
            <v>30244447</v>
          </cell>
          <cell r="AR68">
            <v>422227</v>
          </cell>
          <cell r="AS68">
            <v>20768894</v>
          </cell>
        </row>
        <row r="69">
          <cell r="D69">
            <v>8108160401</v>
          </cell>
          <cell r="E69" t="str">
            <v>SAN PEDRO DE LA PAZ</v>
          </cell>
          <cell r="F69" t="str">
            <v>08108</v>
          </cell>
          <cell r="G69" t="str">
            <v>081</v>
          </cell>
          <cell r="H69" t="str">
            <v>08</v>
          </cell>
          <cell r="I69" t="str">
            <v>ESTUDIO</v>
          </cell>
          <cell r="J69">
            <v>15</v>
          </cell>
          <cell r="K69" t="str">
            <v>PMB</v>
          </cell>
          <cell r="L69" t="str">
            <v>ARRASTRE</v>
          </cell>
          <cell r="M69" t="str">
            <v>S/I</v>
          </cell>
          <cell r="N69" t="str">
            <v>PROYECTOS PMB</v>
          </cell>
          <cell r="O69" t="str">
            <v>ESTUDIO SOLUCION SANITARIA AGUAS SERVIDAS POBLACION LAUTARO</v>
          </cell>
          <cell r="P69" t="str">
            <v>6485/2017</v>
          </cell>
          <cell r="Q69">
            <v>42885</v>
          </cell>
          <cell r="R69">
            <v>28150000</v>
          </cell>
          <cell r="S69">
            <v>0</v>
          </cell>
          <cell r="X69">
            <v>0</v>
          </cell>
          <cell r="AA69">
            <v>0</v>
          </cell>
          <cell r="AF69">
            <v>2815000</v>
          </cell>
          <cell r="AG69" t="str">
            <v>13282/2019</v>
          </cell>
          <cell r="AH69">
            <v>43754</v>
          </cell>
          <cell r="AI69">
            <v>25335000</v>
          </cell>
          <cell r="AJ69">
            <v>2815000</v>
          </cell>
          <cell r="AK69">
            <v>2815000</v>
          </cell>
          <cell r="AL69">
            <v>0</v>
          </cell>
          <cell r="AM69">
            <v>0</v>
          </cell>
          <cell r="AN69">
            <v>0</v>
          </cell>
          <cell r="AO69">
            <v>0</v>
          </cell>
          <cell r="AP69">
            <v>0</v>
          </cell>
          <cell r="AQ69">
            <v>25335000</v>
          </cell>
          <cell r="AR69">
            <v>0</v>
          </cell>
          <cell r="AS69">
            <v>25335000</v>
          </cell>
        </row>
        <row r="70">
          <cell r="D70">
            <v>8111160711</v>
          </cell>
          <cell r="E70" t="str">
            <v>TOMÉ</v>
          </cell>
          <cell r="F70" t="str">
            <v>08111</v>
          </cell>
          <cell r="G70" t="str">
            <v>081</v>
          </cell>
          <cell r="H70" t="str">
            <v>08</v>
          </cell>
          <cell r="I70" t="str">
            <v>OBRA (Otros)</v>
          </cell>
          <cell r="J70">
            <v>13</v>
          </cell>
          <cell r="K70" t="str">
            <v>PMB</v>
          </cell>
          <cell r="L70" t="str">
            <v>ARRASTRE</v>
          </cell>
          <cell r="M70" t="str">
            <v>S/I</v>
          </cell>
          <cell r="N70" t="str">
            <v>PROYECTOS PMB</v>
          </cell>
          <cell r="O70" t="str">
            <v>EXTENSIÓN RED DE ALCANTARILLADO DE AGUAS SERVIDAS DIVERSAS CALLES SECTOR BELLAVISTA, COMUNA DE TOMÉ (SEGUNDA ETAPA)</v>
          </cell>
          <cell r="P70" t="str">
            <v>8092/2017</v>
          </cell>
          <cell r="Q70">
            <v>42916</v>
          </cell>
          <cell r="R70">
            <v>224736360</v>
          </cell>
          <cell r="S70">
            <v>0</v>
          </cell>
          <cell r="X70">
            <v>0</v>
          </cell>
          <cell r="AA70">
            <v>0</v>
          </cell>
          <cell r="AF70">
            <v>0</v>
          </cell>
          <cell r="AI70">
            <v>224736360</v>
          </cell>
          <cell r="AJ70">
            <v>0</v>
          </cell>
          <cell r="AK70">
            <v>157315452</v>
          </cell>
          <cell r="AL70">
            <v>0</v>
          </cell>
          <cell r="AM70">
            <v>154202908</v>
          </cell>
          <cell r="AN70">
            <v>0</v>
          </cell>
          <cell r="AO70">
            <v>0</v>
          </cell>
          <cell r="AP70">
            <v>3112544</v>
          </cell>
          <cell r="AQ70">
            <v>221623816</v>
          </cell>
          <cell r="AR70">
            <v>3112544</v>
          </cell>
          <cell r="AS70">
            <v>67420908</v>
          </cell>
        </row>
        <row r="71">
          <cell r="D71">
            <v>8111170712</v>
          </cell>
          <cell r="E71" t="str">
            <v>TOMÉ</v>
          </cell>
          <cell r="F71" t="str">
            <v>08111</v>
          </cell>
          <cell r="G71" t="str">
            <v>081</v>
          </cell>
          <cell r="H71" t="str">
            <v>08</v>
          </cell>
          <cell r="I71" t="str">
            <v>OBRA (Otros)</v>
          </cell>
          <cell r="J71">
            <v>13</v>
          </cell>
          <cell r="K71" t="str">
            <v>PMB</v>
          </cell>
          <cell r="L71" t="str">
            <v>ARRASTRE</v>
          </cell>
          <cell r="M71" t="str">
            <v>S/I</v>
          </cell>
          <cell r="N71" t="str">
            <v>PROYECTOS PMB</v>
          </cell>
          <cell r="O71" t="str">
            <v>RED DE ALCANTARILLADO DE AGUAS SERVIDAS LAS JUNTAS BELLAVISTA, TOMÉ</v>
          </cell>
          <cell r="P71" t="str">
            <v>16514/2017</v>
          </cell>
          <cell r="Q71">
            <v>43084</v>
          </cell>
          <cell r="R71">
            <v>89426100</v>
          </cell>
          <cell r="S71">
            <v>0</v>
          </cell>
          <cell r="X71">
            <v>0</v>
          </cell>
          <cell r="AA71">
            <v>0</v>
          </cell>
          <cell r="AF71">
            <v>1736184</v>
          </cell>
          <cell r="AG71" t="str">
            <v>10804/2019</v>
          </cell>
          <cell r="AH71">
            <v>43705</v>
          </cell>
          <cell r="AI71">
            <v>87689916</v>
          </cell>
          <cell r="AJ71">
            <v>1736184</v>
          </cell>
          <cell r="AK71">
            <v>1736184</v>
          </cell>
          <cell r="AL71">
            <v>0</v>
          </cell>
          <cell r="AM71">
            <v>0</v>
          </cell>
          <cell r="AN71">
            <v>0</v>
          </cell>
          <cell r="AO71">
            <v>0</v>
          </cell>
          <cell r="AP71">
            <v>0</v>
          </cell>
          <cell r="AQ71">
            <v>87689916</v>
          </cell>
          <cell r="AR71">
            <v>0</v>
          </cell>
          <cell r="AS71">
            <v>87689916</v>
          </cell>
        </row>
        <row r="72">
          <cell r="D72">
            <v>8311160704</v>
          </cell>
          <cell r="E72" t="str">
            <v>SANTA BÁRBARA</v>
          </cell>
          <cell r="F72" t="str">
            <v>08311</v>
          </cell>
          <cell r="G72" t="str">
            <v>083</v>
          </cell>
          <cell r="H72" t="str">
            <v>08</v>
          </cell>
          <cell r="I72" t="str">
            <v>OBRA (Otros)</v>
          </cell>
          <cell r="J72">
            <v>13</v>
          </cell>
          <cell r="K72" t="str">
            <v>PMB</v>
          </cell>
          <cell r="L72" t="str">
            <v>ARRASTRE</v>
          </cell>
          <cell r="M72" t="str">
            <v>S/I</v>
          </cell>
          <cell r="N72" t="str">
            <v>PROYECTOS PMB</v>
          </cell>
          <cell r="O72" t="str">
            <v>CONSTRUCCIÓN SOLUCIONES INDIVIDUALES DE AP SECTORES AGUA SANTA – PEÑABLANCA, LAS OBRAS Y LO NIEVE</v>
          </cell>
          <cell r="P72" t="str">
            <v>16515/2017</v>
          </cell>
          <cell r="Q72">
            <v>43084</v>
          </cell>
          <cell r="R72">
            <v>134012569</v>
          </cell>
          <cell r="S72">
            <v>0</v>
          </cell>
          <cell r="X72">
            <v>0</v>
          </cell>
          <cell r="AA72">
            <v>0</v>
          </cell>
          <cell r="AF72">
            <v>0</v>
          </cell>
          <cell r="AI72">
            <v>134012569</v>
          </cell>
          <cell r="AJ72">
            <v>13401257</v>
          </cell>
          <cell r="AK72">
            <v>13401257</v>
          </cell>
          <cell r="AL72">
            <v>0</v>
          </cell>
          <cell r="AM72">
            <v>13400182</v>
          </cell>
          <cell r="AN72">
            <v>0</v>
          </cell>
          <cell r="AO72">
            <v>1075</v>
          </cell>
          <cell r="AP72">
            <v>0</v>
          </cell>
          <cell r="AQ72">
            <v>134011494</v>
          </cell>
          <cell r="AR72">
            <v>1075</v>
          </cell>
          <cell r="AS72">
            <v>120611312</v>
          </cell>
        </row>
        <row r="73">
          <cell r="D73">
            <v>8313170501</v>
          </cell>
          <cell r="E73" t="str">
            <v>YUMBEL</v>
          </cell>
          <cell r="F73" t="str">
            <v>08313</v>
          </cell>
          <cell r="G73" t="str">
            <v>083</v>
          </cell>
          <cell r="H73" t="str">
            <v>08</v>
          </cell>
          <cell r="I73" t="str">
            <v>INSPECCIÓN TÉCNICA (Otros)</v>
          </cell>
          <cell r="J73">
            <v>13</v>
          </cell>
          <cell r="K73" t="str">
            <v>PMB</v>
          </cell>
          <cell r="L73" t="str">
            <v>ARRASTRE</v>
          </cell>
          <cell r="M73" t="str">
            <v>S/I</v>
          </cell>
          <cell r="N73" t="str">
            <v>PROYECTOS PMB</v>
          </cell>
          <cell r="O73" t="str">
            <v>INSPECCION TECNICA PMB LA AGUADA, YUMBEL</v>
          </cell>
          <cell r="P73" t="str">
            <v>9466/2017</v>
          </cell>
          <cell r="Q73">
            <v>42942</v>
          </cell>
          <cell r="R73">
            <v>32000000</v>
          </cell>
          <cell r="S73">
            <v>0</v>
          </cell>
          <cell r="X73">
            <v>0</v>
          </cell>
          <cell r="Y73" t="str">
            <v>7496/2019</v>
          </cell>
          <cell r="Z73">
            <v>43636</v>
          </cell>
          <cell r="AA73">
            <v>0</v>
          </cell>
          <cell r="AF73">
            <v>0</v>
          </cell>
          <cell r="AI73">
            <v>32000000</v>
          </cell>
          <cell r="AJ73">
            <v>100000</v>
          </cell>
          <cell r="AK73">
            <v>100000</v>
          </cell>
          <cell r="AL73">
            <v>0</v>
          </cell>
          <cell r="AM73">
            <v>100000</v>
          </cell>
          <cell r="AN73">
            <v>0</v>
          </cell>
          <cell r="AO73">
            <v>0</v>
          </cell>
          <cell r="AP73">
            <v>0</v>
          </cell>
          <cell r="AQ73">
            <v>43065000</v>
          </cell>
          <cell r="AR73">
            <v>-11065000</v>
          </cell>
          <cell r="AS73">
            <v>31900000</v>
          </cell>
        </row>
        <row r="74">
          <cell r="D74">
            <v>8313170501</v>
          </cell>
          <cell r="E74" t="str">
            <v>YUMBEL</v>
          </cell>
          <cell r="F74" t="str">
            <v>08313</v>
          </cell>
          <cell r="G74" t="str">
            <v>083</v>
          </cell>
          <cell r="H74" t="str">
            <v>08</v>
          </cell>
          <cell r="I74" t="str">
            <v>INSPECCIÓN TÉCNICA (Otros)</v>
          </cell>
          <cell r="J74">
            <v>13</v>
          </cell>
          <cell r="K74" t="str">
            <v>PMB</v>
          </cell>
          <cell r="L74" t="str">
            <v>ARRASTRE</v>
          </cell>
          <cell r="M74" t="str">
            <v>S/I</v>
          </cell>
          <cell r="N74" t="str">
            <v>PROYECTOS PMB</v>
          </cell>
          <cell r="O74" t="str">
            <v>INSPECCION TECNICA PMB LA AGUADA, YUMBEL</v>
          </cell>
          <cell r="P74" t="str">
            <v>7496/2019</v>
          </cell>
          <cell r="Q74">
            <v>43636</v>
          </cell>
          <cell r="R74">
            <v>11165000</v>
          </cell>
          <cell r="S74">
            <v>0</v>
          </cell>
          <cell r="X74">
            <v>0</v>
          </cell>
          <cell r="Y74" t="str">
            <v>7496/2019</v>
          </cell>
          <cell r="Z74">
            <v>43636</v>
          </cell>
          <cell r="AA74">
            <v>0</v>
          </cell>
          <cell r="AF74">
            <v>0</v>
          </cell>
          <cell r="AI74">
            <v>11165000</v>
          </cell>
          <cell r="AJ74">
            <v>0</v>
          </cell>
          <cell r="AK74">
            <v>11165000</v>
          </cell>
          <cell r="AL74">
            <v>11165000</v>
          </cell>
          <cell r="AM74">
            <v>11065000</v>
          </cell>
          <cell r="AN74">
            <v>0</v>
          </cell>
          <cell r="AO74">
            <v>100000</v>
          </cell>
          <cell r="AP74">
            <v>0</v>
          </cell>
          <cell r="AQ74">
            <v>43065000</v>
          </cell>
          <cell r="AR74">
            <v>-31900000</v>
          </cell>
          <cell r="AS74">
            <v>0</v>
          </cell>
        </row>
        <row r="75">
          <cell r="D75">
            <v>8401170706</v>
          </cell>
          <cell r="E75" t="str">
            <v>CHILLÁN</v>
          </cell>
          <cell r="F75" t="str">
            <v>08401</v>
          </cell>
          <cell r="G75" t="str">
            <v>084</v>
          </cell>
          <cell r="H75" t="str">
            <v>16</v>
          </cell>
          <cell r="I75" t="str">
            <v>OBRA (Otros)</v>
          </cell>
          <cell r="J75">
            <v>13</v>
          </cell>
          <cell r="K75" t="str">
            <v>PMB</v>
          </cell>
          <cell r="L75" t="str">
            <v>ARRASTRE</v>
          </cell>
          <cell r="M75" t="str">
            <v>S/I</v>
          </cell>
          <cell r="N75" t="str">
            <v>PROYECTOS PMB</v>
          </cell>
          <cell r="O75" t="str">
            <v>CONSTRUCCIÓN DE SOLUCIONES SANITARIAS DE ALCANTARILLADO, POBLACIÓN BRASIL</v>
          </cell>
          <cell r="P75" t="str">
            <v xml:space="preserve"> 6503/2017</v>
          </cell>
          <cell r="Q75">
            <v>42885</v>
          </cell>
          <cell r="R75">
            <v>217562569</v>
          </cell>
          <cell r="S75">
            <v>0</v>
          </cell>
          <cell r="X75">
            <v>0</v>
          </cell>
          <cell r="AA75">
            <v>0</v>
          </cell>
          <cell r="AF75">
            <v>167209</v>
          </cell>
          <cell r="AG75" t="str">
            <v>4044/2019</v>
          </cell>
          <cell r="AH75">
            <v>43563</v>
          </cell>
          <cell r="AI75">
            <v>217395360</v>
          </cell>
          <cell r="AJ75">
            <v>167209</v>
          </cell>
          <cell r="AK75">
            <v>167209</v>
          </cell>
          <cell r="AL75">
            <v>0</v>
          </cell>
          <cell r="AM75">
            <v>0</v>
          </cell>
          <cell r="AN75">
            <v>0</v>
          </cell>
          <cell r="AO75">
            <v>0</v>
          </cell>
          <cell r="AP75">
            <v>0</v>
          </cell>
          <cell r="AQ75">
            <v>217562569</v>
          </cell>
          <cell r="AR75">
            <v>-167209</v>
          </cell>
          <cell r="AS75">
            <v>217395360</v>
          </cell>
        </row>
        <row r="76">
          <cell r="D76">
            <v>8402171005</v>
          </cell>
          <cell r="E76" t="str">
            <v>BULNES</v>
          </cell>
          <cell r="F76" t="str">
            <v>08402</v>
          </cell>
          <cell r="G76" t="str">
            <v>084</v>
          </cell>
          <cell r="H76" t="str">
            <v>16</v>
          </cell>
          <cell r="I76" t="str">
            <v>ASISTENCIA TÉCNICA</v>
          </cell>
          <cell r="J76">
            <v>10</v>
          </cell>
          <cell r="K76" t="str">
            <v>PMB</v>
          </cell>
          <cell r="L76" t="str">
            <v>ARRASTRE</v>
          </cell>
          <cell r="M76" t="str">
            <v>S/I</v>
          </cell>
          <cell r="N76" t="str">
            <v>PROYECTOS PMB</v>
          </cell>
          <cell r="O76" t="str">
            <v>DISEÑO SANEAMIENTO SANITARIO BULNES URBANO.</v>
          </cell>
          <cell r="P76" t="str">
            <v>6843/2017</v>
          </cell>
          <cell r="Q76">
            <v>42892</v>
          </cell>
          <cell r="R76">
            <v>58300000</v>
          </cell>
          <cell r="S76">
            <v>0</v>
          </cell>
          <cell r="X76">
            <v>0</v>
          </cell>
          <cell r="AA76">
            <v>0</v>
          </cell>
          <cell r="AF76">
            <v>0</v>
          </cell>
          <cell r="AI76">
            <v>58300000</v>
          </cell>
          <cell r="AJ76">
            <v>0</v>
          </cell>
          <cell r="AK76">
            <v>17490000</v>
          </cell>
          <cell r="AL76">
            <v>0</v>
          </cell>
          <cell r="AM76">
            <v>0</v>
          </cell>
          <cell r="AN76">
            <v>0</v>
          </cell>
          <cell r="AO76">
            <v>0</v>
          </cell>
          <cell r="AP76">
            <v>17490000</v>
          </cell>
          <cell r="AQ76">
            <v>55506666</v>
          </cell>
          <cell r="AR76">
            <v>2793334</v>
          </cell>
          <cell r="AS76">
            <v>40810000</v>
          </cell>
        </row>
        <row r="77">
          <cell r="D77">
            <v>8403161005</v>
          </cell>
          <cell r="E77" t="str">
            <v>COBQUECURA</v>
          </cell>
          <cell r="F77" t="str">
            <v>08403</v>
          </cell>
          <cell r="G77" t="str">
            <v>084</v>
          </cell>
          <cell r="H77" t="str">
            <v>16</v>
          </cell>
          <cell r="I77" t="str">
            <v>ASISTENCIA TÉCNICA</v>
          </cell>
          <cell r="J77">
            <v>10</v>
          </cell>
          <cell r="K77" t="str">
            <v>PMB</v>
          </cell>
          <cell r="L77" t="str">
            <v>ARRASTRE</v>
          </cell>
          <cell r="M77" t="str">
            <v>S/I</v>
          </cell>
          <cell r="N77" t="str">
            <v>PROYECTOS PMB</v>
          </cell>
          <cell r="O77" t="str">
            <v>“ASISTENCIA TÉCNICA PARA SOLUCIONES SANITARIAS EN DIVERSOS SECTORES DE LA COMUNA DE COBQUECURA”</v>
          </cell>
          <cell r="P77" t="str">
            <v>8046/2017</v>
          </cell>
          <cell r="Q77">
            <v>42915</v>
          </cell>
          <cell r="R77">
            <v>58200000</v>
          </cell>
          <cell r="S77">
            <v>0</v>
          </cell>
          <cell r="X77">
            <v>0</v>
          </cell>
          <cell r="AA77">
            <v>0</v>
          </cell>
          <cell r="AF77">
            <v>0</v>
          </cell>
          <cell r="AI77">
            <v>58200000</v>
          </cell>
          <cell r="AJ77">
            <v>400000</v>
          </cell>
          <cell r="AK77">
            <v>400000</v>
          </cell>
          <cell r="AL77">
            <v>0</v>
          </cell>
          <cell r="AM77">
            <v>0</v>
          </cell>
          <cell r="AN77">
            <v>0</v>
          </cell>
          <cell r="AO77">
            <v>400000</v>
          </cell>
          <cell r="AP77">
            <v>0</v>
          </cell>
          <cell r="AQ77">
            <v>57800000</v>
          </cell>
          <cell r="AR77">
            <v>400000</v>
          </cell>
          <cell r="AS77">
            <v>57800000</v>
          </cell>
        </row>
        <row r="78">
          <cell r="D78">
            <v>8405140402</v>
          </cell>
          <cell r="E78" t="str">
            <v>COIHUECO</v>
          </cell>
          <cell r="F78" t="str">
            <v>08405</v>
          </cell>
          <cell r="G78" t="str">
            <v>084</v>
          </cell>
          <cell r="H78" t="str">
            <v>16</v>
          </cell>
          <cell r="I78" t="str">
            <v>ESTUDIO</v>
          </cell>
          <cell r="J78">
            <v>15</v>
          </cell>
          <cell r="K78" t="str">
            <v>PMB</v>
          </cell>
          <cell r="L78" t="str">
            <v>ARRASTRE</v>
          </cell>
          <cell r="M78" t="str">
            <v>S/I</v>
          </cell>
          <cell r="N78" t="str">
            <v>PROYECTOS PMB</v>
          </cell>
          <cell r="O78" t="str">
            <v>DISEÑO SANEAMIENTO SANITARIO INTEGRAL TALQUIPÉN - COIHUECO</v>
          </cell>
          <cell r="P78" t="str">
            <v>6507/2017</v>
          </cell>
          <cell r="Q78">
            <v>42885</v>
          </cell>
          <cell r="R78">
            <v>76219500</v>
          </cell>
          <cell r="S78">
            <v>0</v>
          </cell>
          <cell r="X78">
            <v>0</v>
          </cell>
          <cell r="AA78">
            <v>0</v>
          </cell>
          <cell r="AF78">
            <v>19500</v>
          </cell>
          <cell r="AG78" t="str">
            <v>14162/2019</v>
          </cell>
          <cell r="AH78">
            <v>43780</v>
          </cell>
          <cell r="AI78">
            <v>76200000</v>
          </cell>
          <cell r="AJ78">
            <v>19500</v>
          </cell>
          <cell r="AK78">
            <v>53353650</v>
          </cell>
          <cell r="AL78">
            <v>0</v>
          </cell>
          <cell r="AM78">
            <v>0</v>
          </cell>
          <cell r="AN78">
            <v>0</v>
          </cell>
          <cell r="AO78">
            <v>0</v>
          </cell>
          <cell r="AP78">
            <v>53334150</v>
          </cell>
          <cell r="AQ78">
            <v>76200000</v>
          </cell>
          <cell r="AR78">
            <v>0</v>
          </cell>
          <cell r="AS78">
            <v>22865850</v>
          </cell>
        </row>
        <row r="79">
          <cell r="D79">
            <v>8409150705</v>
          </cell>
          <cell r="E79" t="str">
            <v>ÑIQUÉN</v>
          </cell>
          <cell r="F79" t="str">
            <v>08409</v>
          </cell>
          <cell r="G79" t="str">
            <v>084</v>
          </cell>
          <cell r="H79" t="str">
            <v>16</v>
          </cell>
          <cell r="I79" t="str">
            <v>OBRA (Otros)</v>
          </cell>
          <cell r="J79">
            <v>13</v>
          </cell>
          <cell r="K79" t="str">
            <v>PMB</v>
          </cell>
          <cell r="L79" t="str">
            <v>ARRASTRE</v>
          </cell>
          <cell r="M79" t="str">
            <v>S/I</v>
          </cell>
          <cell r="N79" t="str">
            <v>PROYECTOS PMB</v>
          </cell>
          <cell r="O79" t="str">
            <v>SOLUCIONES INDIVIDUALES DE AGUA POTABLE RURAL SECTOR ALINE, COMUNA DE ÑIQUEN.</v>
          </cell>
          <cell r="P79" t="str">
            <v>8040/2017</v>
          </cell>
          <cell r="Q79">
            <v>42915</v>
          </cell>
          <cell r="R79">
            <v>97467830</v>
          </cell>
          <cell r="S79">
            <v>0</v>
          </cell>
          <cell r="X79">
            <v>0</v>
          </cell>
          <cell r="AA79">
            <v>0</v>
          </cell>
          <cell r="AF79">
            <v>0</v>
          </cell>
          <cell r="AI79">
            <v>97467830</v>
          </cell>
          <cell r="AJ79">
            <v>456074</v>
          </cell>
          <cell r="AK79">
            <v>456074</v>
          </cell>
          <cell r="AL79">
            <v>0</v>
          </cell>
          <cell r="AM79">
            <v>0</v>
          </cell>
          <cell r="AN79">
            <v>0</v>
          </cell>
          <cell r="AO79">
            <v>456074</v>
          </cell>
          <cell r="AP79">
            <v>0</v>
          </cell>
          <cell r="AQ79">
            <v>97011756</v>
          </cell>
          <cell r="AR79">
            <v>456074</v>
          </cell>
          <cell r="AS79">
            <v>97011756</v>
          </cell>
        </row>
        <row r="80">
          <cell r="D80">
            <v>8414160707</v>
          </cell>
          <cell r="E80" t="str">
            <v>QUIRIHUE</v>
          </cell>
          <cell r="F80" t="str">
            <v>08414</v>
          </cell>
          <cell r="G80" t="str">
            <v>084</v>
          </cell>
          <cell r="H80" t="str">
            <v>16</v>
          </cell>
          <cell r="I80" t="str">
            <v>OBRA (Otros)</v>
          </cell>
          <cell r="J80">
            <v>13</v>
          </cell>
          <cell r="K80" t="str">
            <v>PMB</v>
          </cell>
          <cell r="L80" t="str">
            <v>ARRASTRE</v>
          </cell>
          <cell r="M80" t="str">
            <v>S/I</v>
          </cell>
          <cell r="N80" t="str">
            <v>PROYECTOS PMB</v>
          </cell>
          <cell r="O80" t="str">
            <v>EXTENSIÓN RED DE AGUA POTABLE SECTOR LOMAS DE SAN DAMIAN.</v>
          </cell>
          <cell r="P80" t="str">
            <v>9438/2017</v>
          </cell>
          <cell r="Q80">
            <v>42942</v>
          </cell>
          <cell r="R80">
            <v>99561256</v>
          </cell>
          <cell r="S80">
            <v>0</v>
          </cell>
          <cell r="X80">
            <v>0</v>
          </cell>
          <cell r="AA80">
            <v>17093</v>
          </cell>
          <cell r="AB80" t="str">
            <v>4027/2018</v>
          </cell>
          <cell r="AC80" t="str">
            <v>2018-04-09</v>
          </cell>
          <cell r="AF80">
            <v>0</v>
          </cell>
          <cell r="AI80">
            <v>99544163</v>
          </cell>
          <cell r="AJ80">
            <v>0</v>
          </cell>
          <cell r="AK80">
            <v>49763535</v>
          </cell>
          <cell r="AL80">
            <v>0</v>
          </cell>
          <cell r="AM80">
            <v>0</v>
          </cell>
          <cell r="AN80">
            <v>0</v>
          </cell>
          <cell r="AO80">
            <v>0</v>
          </cell>
          <cell r="AP80">
            <v>49763535</v>
          </cell>
          <cell r="AQ80">
            <v>99544163</v>
          </cell>
          <cell r="AR80">
            <v>0</v>
          </cell>
          <cell r="AS80">
            <v>49780628</v>
          </cell>
        </row>
        <row r="81">
          <cell r="D81">
            <v>8414161006</v>
          </cell>
          <cell r="E81" t="str">
            <v>QUIRIHUE</v>
          </cell>
          <cell r="F81" t="str">
            <v>08414</v>
          </cell>
          <cell r="G81" t="str">
            <v>084</v>
          </cell>
          <cell r="H81" t="str">
            <v>16</v>
          </cell>
          <cell r="I81" t="str">
            <v>ASISTENCIA TÉCNICA</v>
          </cell>
          <cell r="J81">
            <v>10</v>
          </cell>
          <cell r="K81" t="str">
            <v>PMB</v>
          </cell>
          <cell r="L81" t="str">
            <v>ARRASTRE</v>
          </cell>
          <cell r="M81" t="str">
            <v>S/I</v>
          </cell>
          <cell r="N81" t="str">
            <v>PROYECTOS PMB</v>
          </cell>
          <cell r="O81" t="str">
            <v>ASISTENCIA TÉCNICA PROGRAMA DE SANEAMIENTO RURAL</v>
          </cell>
          <cell r="P81" t="str">
            <v>17096/2017</v>
          </cell>
          <cell r="Q81">
            <v>43095</v>
          </cell>
          <cell r="R81">
            <v>78000000</v>
          </cell>
          <cell r="S81">
            <v>0</v>
          </cell>
          <cell r="X81">
            <v>0</v>
          </cell>
          <cell r="AA81">
            <v>0</v>
          </cell>
          <cell r="AF81">
            <v>0</v>
          </cell>
          <cell r="AI81">
            <v>78000000</v>
          </cell>
          <cell r="AJ81">
            <v>3900000</v>
          </cell>
          <cell r="AK81">
            <v>3900000</v>
          </cell>
          <cell r="AL81">
            <v>0</v>
          </cell>
          <cell r="AM81">
            <v>3900000</v>
          </cell>
          <cell r="AN81">
            <v>0</v>
          </cell>
          <cell r="AO81">
            <v>0</v>
          </cell>
          <cell r="AP81">
            <v>0</v>
          </cell>
          <cell r="AQ81">
            <v>78653338</v>
          </cell>
          <cell r="AR81">
            <v>-653338</v>
          </cell>
          <cell r="AS81">
            <v>74100000</v>
          </cell>
        </row>
        <row r="82">
          <cell r="D82">
            <v>8415160601</v>
          </cell>
          <cell r="E82" t="str">
            <v>RÁNQUIL</v>
          </cell>
          <cell r="F82" t="str">
            <v>08415</v>
          </cell>
          <cell r="G82" t="str">
            <v>084</v>
          </cell>
          <cell r="H82" t="str">
            <v>16</v>
          </cell>
          <cell r="I82" t="str">
            <v>ASISTENCIA LEGAL (Otros)</v>
          </cell>
          <cell r="J82">
            <v>13</v>
          </cell>
          <cell r="K82" t="str">
            <v>PMB</v>
          </cell>
          <cell r="L82" t="str">
            <v>ARRASTRE</v>
          </cell>
          <cell r="M82" t="str">
            <v>S/I</v>
          </cell>
          <cell r="N82" t="str">
            <v>PROYECTOS PMB</v>
          </cell>
          <cell r="O82" t="str">
            <v>CONSTITUCIÓN DERECHOS DE APROVECHAMIENTOS DE AGUAS SUBTERRANEAS COMITÉS APR BATUCO, CANCHA LOS BOTONES, ALTO CENTRO, EL BARCO, CHECURA, COMUNA RANQUIL</v>
          </cell>
          <cell r="P82" t="str">
            <v>13950/2017</v>
          </cell>
          <cell r="Q82">
            <v>43039</v>
          </cell>
          <cell r="R82">
            <v>14400000</v>
          </cell>
          <cell r="S82">
            <v>0</v>
          </cell>
          <cell r="X82">
            <v>0</v>
          </cell>
          <cell r="AA82">
            <v>0</v>
          </cell>
          <cell r="AF82">
            <v>0</v>
          </cell>
          <cell r="AI82">
            <v>14400000</v>
          </cell>
          <cell r="AJ82">
            <v>8640000</v>
          </cell>
          <cell r="AK82">
            <v>8640000</v>
          </cell>
          <cell r="AL82">
            <v>0</v>
          </cell>
          <cell r="AM82">
            <v>8640000</v>
          </cell>
          <cell r="AN82">
            <v>0</v>
          </cell>
          <cell r="AO82">
            <v>0</v>
          </cell>
          <cell r="AP82">
            <v>0</v>
          </cell>
          <cell r="AQ82">
            <v>14400000</v>
          </cell>
          <cell r="AR82">
            <v>0</v>
          </cell>
          <cell r="AS82">
            <v>5760000</v>
          </cell>
        </row>
        <row r="83">
          <cell r="D83">
            <v>8416160409</v>
          </cell>
          <cell r="E83" t="str">
            <v>SAN CARLOS</v>
          </cell>
          <cell r="F83" t="str">
            <v>08416</v>
          </cell>
          <cell r="G83" t="str">
            <v>084</v>
          </cell>
          <cell r="H83" t="str">
            <v>16</v>
          </cell>
          <cell r="I83" t="str">
            <v>ESTUDIO</v>
          </cell>
          <cell r="J83">
            <v>15</v>
          </cell>
          <cell r="K83" t="str">
            <v>PMB</v>
          </cell>
          <cell r="L83" t="str">
            <v>ARRASTRE</v>
          </cell>
          <cell r="M83" t="str">
            <v>S/I</v>
          </cell>
          <cell r="N83" t="str">
            <v>PROYECTOS PMB</v>
          </cell>
          <cell r="O83" t="str">
            <v>DISEÑO PROYECTO DE ALCANTARILLADO Y PLANTA DE TRATAMIENTO DE AGUAS SERVIDAS SECTOR NINQUIHUE COMUNA DE SAN CARLOS</v>
          </cell>
          <cell r="P83" t="str">
            <v>17220/2017</v>
          </cell>
          <cell r="Q83">
            <v>43096</v>
          </cell>
          <cell r="R83">
            <v>44713600</v>
          </cell>
          <cell r="S83">
            <v>0</v>
          </cell>
          <cell r="X83">
            <v>0</v>
          </cell>
          <cell r="AA83">
            <v>0</v>
          </cell>
          <cell r="AF83">
            <v>0</v>
          </cell>
          <cell r="AI83">
            <v>44713600</v>
          </cell>
          <cell r="AJ83">
            <v>0</v>
          </cell>
          <cell r="AK83">
            <v>2235680</v>
          </cell>
          <cell r="AL83">
            <v>0</v>
          </cell>
          <cell r="AM83">
            <v>0</v>
          </cell>
          <cell r="AN83">
            <v>0</v>
          </cell>
          <cell r="AO83">
            <v>0</v>
          </cell>
          <cell r="AP83">
            <v>2235680</v>
          </cell>
          <cell r="AQ83">
            <v>37950000</v>
          </cell>
          <cell r="AR83">
            <v>6763600</v>
          </cell>
          <cell r="AS83">
            <v>42477920</v>
          </cell>
        </row>
        <row r="84">
          <cell r="D84">
            <v>8417170601</v>
          </cell>
          <cell r="E84" t="str">
            <v>SAN FABIÁN</v>
          </cell>
          <cell r="F84" t="str">
            <v>08417</v>
          </cell>
          <cell r="G84" t="str">
            <v>084</v>
          </cell>
          <cell r="H84" t="str">
            <v>16</v>
          </cell>
          <cell r="I84" t="str">
            <v>ASISTENCIA LEGAL (Otros)</v>
          </cell>
          <cell r="J84">
            <v>13</v>
          </cell>
          <cell r="K84" t="str">
            <v>PMB</v>
          </cell>
          <cell r="L84" t="str">
            <v>ARRASTRE</v>
          </cell>
          <cell r="M84" t="str">
            <v>S/I</v>
          </cell>
          <cell r="N84" t="str">
            <v>PROYECTOS PMB</v>
          </cell>
          <cell r="O84" t="str">
            <v>SANEAMIENTO DE TÍTULOS DE DOMINIOS DIVERSOS SECTORES, COMUNA DE SAN FABIAN</v>
          </cell>
          <cell r="P84" t="str">
            <v>9810/2017</v>
          </cell>
          <cell r="Q84">
            <v>42949</v>
          </cell>
          <cell r="R84">
            <v>53333333</v>
          </cell>
          <cell r="S84">
            <v>0</v>
          </cell>
          <cell r="X84">
            <v>0</v>
          </cell>
          <cell r="AA84">
            <v>0</v>
          </cell>
          <cell r="AF84">
            <v>0</v>
          </cell>
          <cell r="AI84">
            <v>53333333</v>
          </cell>
          <cell r="AJ84">
            <v>2</v>
          </cell>
          <cell r="AK84">
            <v>2</v>
          </cell>
          <cell r="AL84">
            <v>0</v>
          </cell>
          <cell r="AM84">
            <v>0</v>
          </cell>
          <cell r="AN84">
            <v>0</v>
          </cell>
          <cell r="AO84">
            <v>2</v>
          </cell>
          <cell r="AP84">
            <v>0</v>
          </cell>
          <cell r="AQ84">
            <v>53333331</v>
          </cell>
          <cell r="AR84">
            <v>2</v>
          </cell>
          <cell r="AS84">
            <v>53333331</v>
          </cell>
        </row>
        <row r="85">
          <cell r="D85">
            <v>9102160711</v>
          </cell>
          <cell r="E85" t="str">
            <v>CARAHUE</v>
          </cell>
          <cell r="F85" t="str">
            <v>09102</v>
          </cell>
          <cell r="G85" t="str">
            <v>091</v>
          </cell>
          <cell r="H85" t="str">
            <v>09</v>
          </cell>
          <cell r="I85" t="str">
            <v>OBRA  (Abastos)</v>
          </cell>
          <cell r="J85">
            <v>11</v>
          </cell>
          <cell r="K85" t="str">
            <v>GORE ARAUCANÍA</v>
          </cell>
          <cell r="L85" t="str">
            <v>ARRASTRE ABASTOS</v>
          </cell>
          <cell r="M85" t="str">
            <v>D(H)1804 01-12-2017 GORE Araucanía</v>
          </cell>
          <cell r="N85" t="str">
            <v>DECRETOS REGIONALES</v>
          </cell>
          <cell r="O85" t="str">
            <v>ABASTO DE AGUA POTABLE SECTOR CARAHUE ALTO. COMUNA DE CARAHUE</v>
          </cell>
          <cell r="P85" t="str">
            <v>16823/2017</v>
          </cell>
          <cell r="Q85">
            <v>43089</v>
          </cell>
          <cell r="R85">
            <v>140795848</v>
          </cell>
          <cell r="S85">
            <v>0</v>
          </cell>
          <cell r="X85">
            <v>0</v>
          </cell>
          <cell r="AA85">
            <v>0</v>
          </cell>
          <cell r="AF85">
            <v>7156769</v>
          </cell>
          <cell r="AG85" t="str">
            <v>16712/2019</v>
          </cell>
          <cell r="AH85">
            <v>43818</v>
          </cell>
          <cell r="AI85">
            <v>133639079</v>
          </cell>
          <cell r="AJ85">
            <v>42238754</v>
          </cell>
          <cell r="AK85">
            <v>42238754</v>
          </cell>
          <cell r="AL85">
            <v>0</v>
          </cell>
          <cell r="AM85">
            <v>0</v>
          </cell>
          <cell r="AN85">
            <v>0</v>
          </cell>
          <cell r="AO85">
            <v>0</v>
          </cell>
          <cell r="AP85">
            <v>35081985</v>
          </cell>
          <cell r="AQ85">
            <v>91225629</v>
          </cell>
          <cell r="AR85">
            <v>42413450</v>
          </cell>
          <cell r="AS85">
            <v>98557094</v>
          </cell>
        </row>
        <row r="86">
          <cell r="D86">
            <v>9103150717</v>
          </cell>
          <cell r="E86" t="str">
            <v>CUNCO</v>
          </cell>
          <cell r="F86" t="str">
            <v>09103</v>
          </cell>
          <cell r="G86" t="str">
            <v>091</v>
          </cell>
          <cell r="H86" t="str">
            <v>09</v>
          </cell>
          <cell r="I86" t="str">
            <v>OBRA  (Abastos)</v>
          </cell>
          <cell r="J86">
            <v>11</v>
          </cell>
          <cell r="K86" t="str">
            <v>GORE ARAUCANÍA</v>
          </cell>
          <cell r="L86" t="str">
            <v>ARRASTRE ABASTOS</v>
          </cell>
          <cell r="M86" t="str">
            <v>D(H)1804 01-12-2017 GORE Araucanía</v>
          </cell>
          <cell r="N86" t="str">
            <v>DECRETOS REGIONALES</v>
          </cell>
          <cell r="O86" t="str">
            <v>ABASTO DE AGUA POTABLE SECTOR FAJA 2.000 ALTO, CUNCO</v>
          </cell>
          <cell r="P86" t="str">
            <v>16806/2017</v>
          </cell>
          <cell r="Q86">
            <v>43089</v>
          </cell>
          <cell r="R86">
            <v>137343857</v>
          </cell>
          <cell r="S86">
            <v>0</v>
          </cell>
          <cell r="X86">
            <v>0</v>
          </cell>
          <cell r="AA86">
            <v>0</v>
          </cell>
          <cell r="AF86">
            <v>12777</v>
          </cell>
          <cell r="AG86" t="str">
            <v>4045/2019</v>
          </cell>
          <cell r="AH86">
            <v>43563</v>
          </cell>
          <cell r="AI86">
            <v>137331080</v>
          </cell>
          <cell r="AJ86">
            <v>12777</v>
          </cell>
          <cell r="AK86">
            <v>12777</v>
          </cell>
          <cell r="AL86">
            <v>0</v>
          </cell>
          <cell r="AM86">
            <v>0</v>
          </cell>
          <cell r="AN86">
            <v>0</v>
          </cell>
          <cell r="AO86">
            <v>0</v>
          </cell>
          <cell r="AP86">
            <v>0</v>
          </cell>
          <cell r="AQ86">
            <v>137331080</v>
          </cell>
          <cell r="AR86">
            <v>0</v>
          </cell>
          <cell r="AS86">
            <v>137331080</v>
          </cell>
        </row>
        <row r="87">
          <cell r="D87">
            <v>9104160703</v>
          </cell>
          <cell r="E87" t="str">
            <v>CURARREHUE</v>
          </cell>
          <cell r="F87" t="str">
            <v>09104</v>
          </cell>
          <cell r="G87" t="str">
            <v>091</v>
          </cell>
          <cell r="H87" t="str">
            <v>09</v>
          </cell>
          <cell r="I87" t="str">
            <v>OBRA  (Abastos)</v>
          </cell>
          <cell r="J87">
            <v>11</v>
          </cell>
          <cell r="K87" t="str">
            <v>GORE ARAUCANÍA</v>
          </cell>
          <cell r="L87" t="str">
            <v>ARRASTRE ABASTOS</v>
          </cell>
          <cell r="M87" t="str">
            <v>D(H)1804 01-12-2017 GORE Araucanía</v>
          </cell>
          <cell r="N87" t="str">
            <v>DECRETOS REGIONALES</v>
          </cell>
          <cell r="O87" t="str">
            <v>SOLUCIONES DE ABASTOS INTEGRADOS DE AGUA POTABLE PARA FAMILIAS DE PUENTE BASAS CHICO, PURRANQUE Y QUIÑENAHUIN</v>
          </cell>
          <cell r="P87" t="str">
            <v>16801/2017</v>
          </cell>
          <cell r="Q87">
            <v>43089</v>
          </cell>
          <cell r="R87">
            <v>60453403</v>
          </cell>
          <cell r="S87">
            <v>0</v>
          </cell>
          <cell r="X87">
            <v>0</v>
          </cell>
          <cell r="AA87">
            <v>0</v>
          </cell>
          <cell r="AF87">
            <v>616</v>
          </cell>
          <cell r="AG87" t="str">
            <v>16712/2019</v>
          </cell>
          <cell r="AH87">
            <v>43818</v>
          </cell>
          <cell r="AI87">
            <v>60452787</v>
          </cell>
          <cell r="AJ87">
            <v>18136021</v>
          </cell>
          <cell r="AK87">
            <v>18136021</v>
          </cell>
          <cell r="AL87">
            <v>0</v>
          </cell>
          <cell r="AM87">
            <v>18135405</v>
          </cell>
          <cell r="AN87">
            <v>0</v>
          </cell>
          <cell r="AO87">
            <v>0</v>
          </cell>
          <cell r="AP87">
            <v>0</v>
          </cell>
          <cell r="AQ87">
            <v>60452787</v>
          </cell>
          <cell r="AR87">
            <v>0</v>
          </cell>
          <cell r="AS87">
            <v>42317382</v>
          </cell>
        </row>
        <row r="88">
          <cell r="D88">
            <v>9104160705</v>
          </cell>
          <cell r="E88" t="str">
            <v>CURARREHUE</v>
          </cell>
          <cell r="F88" t="str">
            <v>09104</v>
          </cell>
          <cell r="G88" t="str">
            <v>091</v>
          </cell>
          <cell r="H88" t="str">
            <v>09</v>
          </cell>
          <cell r="I88" t="str">
            <v>OBRA (Otros)</v>
          </cell>
          <cell r="J88">
            <v>13</v>
          </cell>
          <cell r="K88" t="str">
            <v>RS</v>
          </cell>
          <cell r="L88" t="str">
            <v>ARRASTRE</v>
          </cell>
          <cell r="M88" t="str">
            <v>D(H)1338 14-09-2017 Residuos Sólidos</v>
          </cell>
          <cell r="N88" t="str">
            <v>PROVISIONES</v>
          </cell>
          <cell r="O88" t="str">
            <v>HABILITACIÓN 11 PUNTOS VERDES TRANSITORIOS, CURARREHUE</v>
          </cell>
          <cell r="P88" t="str">
            <v>14417/2017</v>
          </cell>
          <cell r="Q88">
            <v>43049</v>
          </cell>
          <cell r="R88">
            <v>50550073</v>
          </cell>
          <cell r="S88">
            <v>0</v>
          </cell>
          <cell r="X88">
            <v>0</v>
          </cell>
          <cell r="AA88">
            <v>0</v>
          </cell>
          <cell r="AF88">
            <v>180487</v>
          </cell>
          <cell r="AG88" t="str">
            <v>4045/2019</v>
          </cell>
          <cell r="AH88">
            <v>43563</v>
          </cell>
          <cell r="AI88">
            <v>50369586</v>
          </cell>
          <cell r="AJ88">
            <v>180487</v>
          </cell>
          <cell r="AK88">
            <v>180487</v>
          </cell>
          <cell r="AL88">
            <v>0</v>
          </cell>
          <cell r="AM88">
            <v>0</v>
          </cell>
          <cell r="AN88">
            <v>0</v>
          </cell>
          <cell r="AO88">
            <v>0</v>
          </cell>
          <cell r="AP88">
            <v>0</v>
          </cell>
          <cell r="AQ88">
            <v>50369586</v>
          </cell>
          <cell r="AR88">
            <v>0</v>
          </cell>
          <cell r="AS88">
            <v>50369586</v>
          </cell>
        </row>
        <row r="89">
          <cell r="D89">
            <v>9105160712</v>
          </cell>
          <cell r="E89" t="str">
            <v>FREIRE</v>
          </cell>
          <cell r="F89" t="str">
            <v>09105</v>
          </cell>
          <cell r="G89" t="str">
            <v>091</v>
          </cell>
          <cell r="H89" t="str">
            <v>09</v>
          </cell>
          <cell r="I89" t="str">
            <v>OBRA  (Abastos)</v>
          </cell>
          <cell r="J89">
            <v>11</v>
          </cell>
          <cell r="K89" t="str">
            <v>GORE ARAUCANÍA</v>
          </cell>
          <cell r="L89" t="str">
            <v>ARRASTRE ABASTOS</v>
          </cell>
          <cell r="M89" t="str">
            <v>D(H)1804 01-12-2017 GORE Araucanía</v>
          </cell>
          <cell r="N89" t="str">
            <v>DECRETOS REGIONALES</v>
          </cell>
          <cell r="O89" t="str">
            <v>ABASTO DE AGUA POTABLE SECTOR ALLIPEN ALTO</v>
          </cell>
          <cell r="P89" t="str">
            <v>16809/2017</v>
          </cell>
          <cell r="Q89">
            <v>43089</v>
          </cell>
          <cell r="R89">
            <v>68671929</v>
          </cell>
          <cell r="S89">
            <v>0</v>
          </cell>
          <cell r="X89">
            <v>0</v>
          </cell>
          <cell r="AA89">
            <v>0</v>
          </cell>
          <cell r="AF89">
            <v>2171</v>
          </cell>
          <cell r="AG89" t="str">
            <v>4045/2019</v>
          </cell>
          <cell r="AH89">
            <v>43563</v>
          </cell>
          <cell r="AI89">
            <v>68669758</v>
          </cell>
          <cell r="AJ89">
            <v>2171</v>
          </cell>
          <cell r="AK89">
            <v>2171</v>
          </cell>
          <cell r="AL89">
            <v>0</v>
          </cell>
          <cell r="AM89">
            <v>0</v>
          </cell>
          <cell r="AN89">
            <v>0</v>
          </cell>
          <cell r="AO89">
            <v>0</v>
          </cell>
          <cell r="AP89">
            <v>0</v>
          </cell>
          <cell r="AQ89">
            <v>68669758</v>
          </cell>
          <cell r="AR89">
            <v>0</v>
          </cell>
          <cell r="AS89">
            <v>68669758</v>
          </cell>
        </row>
        <row r="90">
          <cell r="D90">
            <v>9106160727</v>
          </cell>
          <cell r="E90" t="str">
            <v>GALVARINO</v>
          </cell>
          <cell r="F90" t="str">
            <v>09106</v>
          </cell>
          <cell r="G90" t="str">
            <v>091</v>
          </cell>
          <cell r="H90" t="str">
            <v>09</v>
          </cell>
          <cell r="I90" t="str">
            <v>OBRA  (Abastos)</v>
          </cell>
          <cell r="J90">
            <v>11</v>
          </cell>
          <cell r="K90" t="str">
            <v>GORE ARAUCANÍA</v>
          </cell>
          <cell r="L90" t="str">
            <v>ARRASTRE ABASTOS</v>
          </cell>
          <cell r="M90" t="str">
            <v>D(H)1804 01-12-2017 GORE Araucanía</v>
          </cell>
          <cell r="N90" t="str">
            <v>DECRETOS REGIONALES</v>
          </cell>
          <cell r="O90" t="str">
            <v>ABASTO DE AGUA POTABLE COMUNIDAD INDÍGENA ANDRÉS HUINCA - TRABUNQUILLEN</v>
          </cell>
          <cell r="P90" t="str">
            <v>16822/2017</v>
          </cell>
          <cell r="Q90">
            <v>43089</v>
          </cell>
          <cell r="R90">
            <v>135078499</v>
          </cell>
          <cell r="S90">
            <v>0</v>
          </cell>
          <cell r="X90">
            <v>0</v>
          </cell>
          <cell r="AA90">
            <v>0</v>
          </cell>
          <cell r="AF90">
            <v>107747</v>
          </cell>
          <cell r="AG90" t="str">
            <v>4045/2019</v>
          </cell>
          <cell r="AH90">
            <v>43563</v>
          </cell>
          <cell r="AI90">
            <v>134970752</v>
          </cell>
          <cell r="AJ90">
            <v>107747</v>
          </cell>
          <cell r="AK90">
            <v>107747</v>
          </cell>
          <cell r="AL90">
            <v>0</v>
          </cell>
          <cell r="AM90">
            <v>0</v>
          </cell>
          <cell r="AN90">
            <v>0</v>
          </cell>
          <cell r="AO90">
            <v>0</v>
          </cell>
          <cell r="AP90">
            <v>0</v>
          </cell>
          <cell r="AQ90">
            <v>134970752</v>
          </cell>
          <cell r="AR90">
            <v>0</v>
          </cell>
          <cell r="AS90">
            <v>134970752</v>
          </cell>
        </row>
        <row r="91">
          <cell r="D91">
            <v>9107140703</v>
          </cell>
          <cell r="E91" t="str">
            <v>GORBEA</v>
          </cell>
          <cell r="F91" t="str">
            <v>09107</v>
          </cell>
          <cell r="G91" t="str">
            <v>091</v>
          </cell>
          <cell r="H91" t="str">
            <v>09</v>
          </cell>
          <cell r="I91" t="str">
            <v>OBRA  (Abastos)</v>
          </cell>
          <cell r="J91">
            <v>11</v>
          </cell>
          <cell r="K91" t="str">
            <v>GORE ARAUCANÍA</v>
          </cell>
          <cell r="L91" t="str">
            <v>ARRASTRE ABASTOS</v>
          </cell>
          <cell r="M91" t="str">
            <v>D(H)1804 01-12-2017 GORE Araucanía</v>
          </cell>
          <cell r="N91" t="str">
            <v>DECRETOS REGIONALES</v>
          </cell>
          <cell r="O91" t="str">
            <v>PLAN ABASTO ARAUCANIA, SECTOR LAS VEGAS, COMUNA DE GORBEA</v>
          </cell>
          <cell r="P91" t="str">
            <v>16811/2017</v>
          </cell>
          <cell r="Q91">
            <v>43089</v>
          </cell>
          <cell r="R91">
            <v>119650218</v>
          </cell>
          <cell r="S91">
            <v>0</v>
          </cell>
          <cell r="X91">
            <v>0</v>
          </cell>
          <cell r="AA91">
            <v>0</v>
          </cell>
          <cell r="AF91">
            <v>0</v>
          </cell>
          <cell r="AI91">
            <v>119650218</v>
          </cell>
          <cell r="AJ91">
            <v>35895065</v>
          </cell>
          <cell r="AK91">
            <v>35895065</v>
          </cell>
          <cell r="AL91">
            <v>0</v>
          </cell>
          <cell r="AM91">
            <v>0</v>
          </cell>
          <cell r="AN91">
            <v>0</v>
          </cell>
          <cell r="AO91">
            <v>35895065</v>
          </cell>
          <cell r="AP91">
            <v>0</v>
          </cell>
          <cell r="AQ91">
            <v>119650214</v>
          </cell>
          <cell r="AR91">
            <v>4</v>
          </cell>
          <cell r="AS91">
            <v>83755153</v>
          </cell>
        </row>
        <row r="92">
          <cell r="D92">
            <v>9112130730</v>
          </cell>
          <cell r="E92" t="str">
            <v>PADRE LAS CASAS</v>
          </cell>
          <cell r="F92" t="str">
            <v>09112</v>
          </cell>
          <cell r="G92" t="str">
            <v>091</v>
          </cell>
          <cell r="H92" t="str">
            <v>09</v>
          </cell>
          <cell r="I92" t="str">
            <v>OBRA  (Abastos)</v>
          </cell>
          <cell r="J92">
            <v>11</v>
          </cell>
          <cell r="K92" t="str">
            <v>GORE ARAUCANÍA</v>
          </cell>
          <cell r="L92" t="str">
            <v>ARRASTRE ABASTOS</v>
          </cell>
          <cell r="M92" t="str">
            <v>D(H)1804 01-12-2017 GORE Araucanía</v>
          </cell>
          <cell r="N92" t="str">
            <v>DECRETOS REGIONALES</v>
          </cell>
          <cell r="O92" t="str">
            <v>ABASTO DE AGUA POTABLE COMUNIDAD INDÍGENA JUAN DE DIOS NAMUNCURA</v>
          </cell>
          <cell r="P92" t="str">
            <v>16718/2017</v>
          </cell>
          <cell r="Q92">
            <v>43089</v>
          </cell>
          <cell r="R92">
            <v>77083808</v>
          </cell>
          <cell r="S92">
            <v>0</v>
          </cell>
          <cell r="X92">
            <v>0</v>
          </cell>
          <cell r="AA92">
            <v>0</v>
          </cell>
          <cell r="AF92">
            <v>0</v>
          </cell>
          <cell r="AI92">
            <v>77083808</v>
          </cell>
          <cell r="AJ92">
            <v>3009310</v>
          </cell>
          <cell r="AK92">
            <v>3009310</v>
          </cell>
          <cell r="AL92">
            <v>0</v>
          </cell>
          <cell r="AM92">
            <v>3009310</v>
          </cell>
          <cell r="AN92">
            <v>0</v>
          </cell>
          <cell r="AO92">
            <v>0</v>
          </cell>
          <cell r="AP92">
            <v>0</v>
          </cell>
          <cell r="AQ92">
            <v>77083808</v>
          </cell>
          <cell r="AR92">
            <v>0</v>
          </cell>
          <cell r="AS92">
            <v>74074498</v>
          </cell>
        </row>
        <row r="93">
          <cell r="D93">
            <v>9113160709</v>
          </cell>
          <cell r="E93" t="str">
            <v>PERQUENCO</v>
          </cell>
          <cell r="F93" t="str">
            <v>09113</v>
          </cell>
          <cell r="G93" t="str">
            <v>091</v>
          </cell>
          <cell r="H93" t="str">
            <v>09</v>
          </cell>
          <cell r="I93" t="str">
            <v>OBRA  (Abastos)</v>
          </cell>
          <cell r="J93">
            <v>11</v>
          </cell>
          <cell r="K93" t="str">
            <v>PMB</v>
          </cell>
          <cell r="L93" t="str">
            <v>ARRASTRE ABASTOS</v>
          </cell>
          <cell r="M93" t="str">
            <v>S/I</v>
          </cell>
          <cell r="N93" t="str">
            <v>PROYECTOS PMB</v>
          </cell>
          <cell r="O93" t="str">
            <v>ABASTO DE AGUA POTABLE RURAL, SECTOR SAVARIA NORTE</v>
          </cell>
          <cell r="P93" t="str">
            <v>6515/2017</v>
          </cell>
          <cell r="Q93">
            <v>42885</v>
          </cell>
          <cell r="R93">
            <v>222943449</v>
          </cell>
          <cell r="S93">
            <v>0</v>
          </cell>
          <cell r="X93">
            <v>0</v>
          </cell>
          <cell r="AA93">
            <v>0</v>
          </cell>
          <cell r="AF93">
            <v>1225236</v>
          </cell>
          <cell r="AG93" t="str">
            <v>4045/2019</v>
          </cell>
          <cell r="AH93">
            <v>43563</v>
          </cell>
          <cell r="AI93">
            <v>221718213</v>
          </cell>
          <cell r="AJ93">
            <v>1225236</v>
          </cell>
          <cell r="AK93">
            <v>1225236</v>
          </cell>
          <cell r="AL93">
            <v>0</v>
          </cell>
          <cell r="AM93">
            <v>0</v>
          </cell>
          <cell r="AN93">
            <v>0</v>
          </cell>
          <cell r="AO93">
            <v>0</v>
          </cell>
          <cell r="AP93">
            <v>0</v>
          </cell>
          <cell r="AQ93">
            <v>221718213</v>
          </cell>
          <cell r="AR93">
            <v>0</v>
          </cell>
          <cell r="AS93">
            <v>221718213</v>
          </cell>
        </row>
        <row r="94">
          <cell r="D94">
            <v>9113160711</v>
          </cell>
          <cell r="E94" t="str">
            <v>PERQUENCO</v>
          </cell>
          <cell r="F94" t="str">
            <v>09113</v>
          </cell>
          <cell r="G94" t="str">
            <v>091</v>
          </cell>
          <cell r="H94" t="str">
            <v>09</v>
          </cell>
          <cell r="I94" t="str">
            <v>OBRA (Otros)</v>
          </cell>
          <cell r="J94">
            <v>13</v>
          </cell>
          <cell r="K94" t="str">
            <v>RS</v>
          </cell>
          <cell r="L94" t="str">
            <v>ARRASTRE</v>
          </cell>
          <cell r="M94" t="str">
            <v>D(H)1338 14-09-2017 Residuos Sólidos</v>
          </cell>
          <cell r="N94" t="str">
            <v>PROVISIONES</v>
          </cell>
          <cell r="O94" t="str">
            <v>OBRAS DE APOYO A LA ESTRATEGIA DE MINIMIZACIÓN DE RSD RECICLABLES, COMUNA DE PERQUENCO</v>
          </cell>
          <cell r="P94" t="str">
            <v>14415/2017</v>
          </cell>
          <cell r="Q94">
            <v>43049</v>
          </cell>
          <cell r="R94">
            <v>9518513</v>
          </cell>
          <cell r="S94">
            <v>0</v>
          </cell>
          <cell r="X94">
            <v>0</v>
          </cell>
          <cell r="AA94">
            <v>0</v>
          </cell>
          <cell r="AF94">
            <v>28431</v>
          </cell>
          <cell r="AG94" t="str">
            <v>4045/2019</v>
          </cell>
          <cell r="AH94">
            <v>43563</v>
          </cell>
          <cell r="AI94">
            <v>9490082</v>
          </cell>
          <cell r="AJ94">
            <v>28431</v>
          </cell>
          <cell r="AK94">
            <v>28431</v>
          </cell>
          <cell r="AL94">
            <v>0</v>
          </cell>
          <cell r="AM94">
            <v>0</v>
          </cell>
          <cell r="AN94">
            <v>0</v>
          </cell>
          <cell r="AO94">
            <v>0</v>
          </cell>
          <cell r="AP94">
            <v>0</v>
          </cell>
          <cell r="AQ94">
            <v>9490082</v>
          </cell>
          <cell r="AR94">
            <v>0</v>
          </cell>
          <cell r="AS94">
            <v>9490082</v>
          </cell>
        </row>
        <row r="95">
          <cell r="D95">
            <v>9116160702</v>
          </cell>
          <cell r="E95" t="str">
            <v>SAAVEDRA</v>
          </cell>
          <cell r="F95" t="str">
            <v>09116</v>
          </cell>
          <cell r="G95" t="str">
            <v>091</v>
          </cell>
          <cell r="H95" t="str">
            <v>09</v>
          </cell>
          <cell r="I95" t="str">
            <v>OBRA (Otros)</v>
          </cell>
          <cell r="J95">
            <v>13</v>
          </cell>
          <cell r="K95" t="str">
            <v>PMB</v>
          </cell>
          <cell r="L95" t="str">
            <v>ARRASTRE</v>
          </cell>
          <cell r="M95" t="str">
            <v>S/I</v>
          </cell>
          <cell r="N95" t="str">
            <v>PROYECTOS PMB</v>
          </cell>
          <cell r="O95" t="str">
            <v>RECAMBIO MASIVO DE LUMINARIAS VIALES VARIOS SECTORES DE LA COMUNA DE SAAVEDRA</v>
          </cell>
          <cell r="P95" t="str">
            <v>8142/2017</v>
          </cell>
          <cell r="Q95">
            <v>42916</v>
          </cell>
          <cell r="R95">
            <v>111394449</v>
          </cell>
          <cell r="S95">
            <v>0</v>
          </cell>
          <cell r="X95">
            <v>0</v>
          </cell>
          <cell r="AA95">
            <v>0</v>
          </cell>
          <cell r="AF95">
            <v>1878736</v>
          </cell>
          <cell r="AG95" t="str">
            <v>4045/2019</v>
          </cell>
          <cell r="AH95">
            <v>43563</v>
          </cell>
          <cell r="AI95">
            <v>109515713</v>
          </cell>
          <cell r="AJ95">
            <v>1878736</v>
          </cell>
          <cell r="AK95">
            <v>1878736</v>
          </cell>
          <cell r="AL95">
            <v>0</v>
          </cell>
          <cell r="AM95">
            <v>0</v>
          </cell>
          <cell r="AN95">
            <v>0</v>
          </cell>
          <cell r="AO95">
            <v>0</v>
          </cell>
          <cell r="AP95">
            <v>0</v>
          </cell>
          <cell r="AQ95">
            <v>109515713</v>
          </cell>
          <cell r="AR95">
            <v>0</v>
          </cell>
          <cell r="AS95">
            <v>109515713</v>
          </cell>
        </row>
        <row r="96">
          <cell r="D96">
            <v>9116170705</v>
          </cell>
          <cell r="E96" t="str">
            <v>SAAVEDRA</v>
          </cell>
          <cell r="F96" t="str">
            <v>09116</v>
          </cell>
          <cell r="G96" t="str">
            <v>091</v>
          </cell>
          <cell r="H96" t="str">
            <v>09</v>
          </cell>
          <cell r="I96" t="str">
            <v>OBRA (Otros)</v>
          </cell>
          <cell r="J96">
            <v>13</v>
          </cell>
          <cell r="K96" t="str">
            <v>GORE ARAUCANÍA</v>
          </cell>
          <cell r="L96" t="str">
            <v>ARRASTRE</v>
          </cell>
          <cell r="M96" t="str">
            <v>D(H)1804 01-12-2017 GORE Araucanía</v>
          </cell>
          <cell r="N96" t="str">
            <v>DECRETOS REGIONALES</v>
          </cell>
          <cell r="O96" t="str">
            <v>SOLUCIONES DE AGUA PARA EL BUEN VIVIR, SECTOR HUAPI COMUÉ. COMUNA DE SAAVEDRA</v>
          </cell>
          <cell r="P96" t="str">
            <v>17372/2017</v>
          </cell>
          <cell r="Q96">
            <v>43097</v>
          </cell>
          <cell r="R96">
            <v>123675279</v>
          </cell>
          <cell r="S96">
            <v>0</v>
          </cell>
          <cell r="X96">
            <v>0</v>
          </cell>
          <cell r="AA96">
            <v>0</v>
          </cell>
          <cell r="AF96">
            <v>1505750</v>
          </cell>
          <cell r="AG96" t="str">
            <v>10804/2019</v>
          </cell>
          <cell r="AH96">
            <v>43705</v>
          </cell>
          <cell r="AI96">
            <v>122169529</v>
          </cell>
          <cell r="AJ96">
            <v>1505750</v>
          </cell>
          <cell r="AK96">
            <v>1505750</v>
          </cell>
          <cell r="AL96">
            <v>0</v>
          </cell>
          <cell r="AM96">
            <v>0</v>
          </cell>
          <cell r="AN96">
            <v>0</v>
          </cell>
          <cell r="AO96">
            <v>0</v>
          </cell>
          <cell r="AP96">
            <v>0</v>
          </cell>
          <cell r="AQ96">
            <v>122169529</v>
          </cell>
          <cell r="AR96">
            <v>0</v>
          </cell>
          <cell r="AS96">
            <v>122169529</v>
          </cell>
        </row>
        <row r="97">
          <cell r="D97">
            <v>9117170404</v>
          </cell>
          <cell r="E97" t="str">
            <v>TEODORO SCHMIDT</v>
          </cell>
          <cell r="F97" t="str">
            <v>09117</v>
          </cell>
          <cell r="G97" t="str">
            <v>091</v>
          </cell>
          <cell r="H97" t="str">
            <v>09</v>
          </cell>
          <cell r="I97" t="str">
            <v>ESTUDIO</v>
          </cell>
          <cell r="J97">
            <v>15</v>
          </cell>
          <cell r="K97" t="str">
            <v>PMB</v>
          </cell>
          <cell r="L97" t="str">
            <v>ARRASTRE</v>
          </cell>
          <cell r="M97" t="str">
            <v>S/I</v>
          </cell>
          <cell r="N97" t="str">
            <v>PROYECTOS PMB</v>
          </cell>
          <cell r="O97" t="str">
            <v>ESTUDIO SANEAMIENTO SANITARIO PARA LOCALIDAD DE BARROS ARANA</v>
          </cell>
          <cell r="P97" t="str">
            <v>16505/2017</v>
          </cell>
          <cell r="Q97">
            <v>43084</v>
          </cell>
          <cell r="R97">
            <v>85617500</v>
          </cell>
          <cell r="S97">
            <v>0</v>
          </cell>
          <cell r="X97">
            <v>0</v>
          </cell>
          <cell r="AA97">
            <v>0</v>
          </cell>
          <cell r="AF97">
            <v>0</v>
          </cell>
          <cell r="AI97">
            <v>85617500</v>
          </cell>
          <cell r="AJ97">
            <v>3617500</v>
          </cell>
          <cell r="AK97">
            <v>3617500</v>
          </cell>
          <cell r="AL97">
            <v>0</v>
          </cell>
          <cell r="AM97">
            <v>0</v>
          </cell>
          <cell r="AN97">
            <v>0</v>
          </cell>
          <cell r="AO97">
            <v>3617500</v>
          </cell>
          <cell r="AP97">
            <v>0</v>
          </cell>
          <cell r="AQ97">
            <v>83105882</v>
          </cell>
          <cell r="AR97">
            <v>2511618</v>
          </cell>
          <cell r="AS97">
            <v>82000000</v>
          </cell>
        </row>
        <row r="98">
          <cell r="D98">
            <v>9117170712</v>
          </cell>
          <cell r="E98" t="str">
            <v>TEODORO SCHMIDT</v>
          </cell>
          <cell r="F98" t="str">
            <v>09117</v>
          </cell>
          <cell r="G98" t="str">
            <v>091</v>
          </cell>
          <cell r="H98" t="str">
            <v>09</v>
          </cell>
          <cell r="I98" t="str">
            <v>OBRA  (Abastos)</v>
          </cell>
          <cell r="J98">
            <v>11</v>
          </cell>
          <cell r="K98" t="str">
            <v>GORE ARAUCANÍA</v>
          </cell>
          <cell r="L98" t="str">
            <v>ARRASTRE ABASTOS</v>
          </cell>
          <cell r="M98" t="str">
            <v>D(H)1804 01-12-2017 GORE Araucanía</v>
          </cell>
          <cell r="N98" t="str">
            <v>DECRETOS REGIONALES</v>
          </cell>
          <cell r="O98" t="str">
            <v>ABASTO DE AGUA POTABLE SECTOR LLAGUIN, COMUNA TEODORO SCHMIDT</v>
          </cell>
          <cell r="P98" t="str">
            <v>16798/2017</v>
          </cell>
          <cell r="Q98">
            <v>43089</v>
          </cell>
          <cell r="R98">
            <v>110116335</v>
          </cell>
          <cell r="S98">
            <v>0</v>
          </cell>
          <cell r="X98">
            <v>0</v>
          </cell>
          <cell r="AA98">
            <v>0</v>
          </cell>
          <cell r="AF98">
            <v>781366</v>
          </cell>
          <cell r="AG98" t="str">
            <v>16712/2019</v>
          </cell>
          <cell r="AH98">
            <v>43818</v>
          </cell>
          <cell r="AI98">
            <v>109334969</v>
          </cell>
          <cell r="AJ98">
            <v>781366</v>
          </cell>
          <cell r="AK98">
            <v>781366</v>
          </cell>
          <cell r="AL98">
            <v>0</v>
          </cell>
          <cell r="AM98">
            <v>0</v>
          </cell>
          <cell r="AN98">
            <v>0</v>
          </cell>
          <cell r="AO98">
            <v>0</v>
          </cell>
          <cell r="AP98">
            <v>0</v>
          </cell>
          <cell r="AQ98">
            <v>109334969</v>
          </cell>
          <cell r="AR98">
            <v>0</v>
          </cell>
          <cell r="AS98">
            <v>109334969</v>
          </cell>
        </row>
        <row r="99">
          <cell r="D99">
            <v>9119150719</v>
          </cell>
          <cell r="E99" t="str">
            <v>VILCúN</v>
          </cell>
          <cell r="F99" t="str">
            <v>09119</v>
          </cell>
          <cell r="G99" t="str">
            <v>091</v>
          </cell>
          <cell r="H99" t="str">
            <v>09</v>
          </cell>
          <cell r="I99" t="str">
            <v>OBRA  (Abastos)</v>
          </cell>
          <cell r="J99">
            <v>11</v>
          </cell>
          <cell r="K99" t="str">
            <v>PMB</v>
          </cell>
          <cell r="L99" t="str">
            <v>ARRASTRE ABASTOS</v>
          </cell>
          <cell r="M99" t="str">
            <v>S/I</v>
          </cell>
          <cell r="N99" t="str">
            <v>PROYECTOS PMB</v>
          </cell>
          <cell r="O99" t="str">
            <v>ABASTO DE AGUA POTABLE COMUNIDAD JOSE ALONQUEO B SECTOR LLAMUCO GRUPO 1</v>
          </cell>
          <cell r="P99" t="str">
            <v>6489/2017</v>
          </cell>
          <cell r="Q99">
            <v>42885</v>
          </cell>
          <cell r="R99">
            <v>206677234</v>
          </cell>
          <cell r="S99">
            <v>0</v>
          </cell>
          <cell r="X99">
            <v>0</v>
          </cell>
          <cell r="AA99">
            <v>617636</v>
          </cell>
          <cell r="AB99" t="str">
            <v>4888/2018</v>
          </cell>
          <cell r="AC99" t="str">
            <v>2018-05-04</v>
          </cell>
          <cell r="AF99">
            <v>0</v>
          </cell>
          <cell r="AI99">
            <v>206059598</v>
          </cell>
          <cell r="AJ99">
            <v>28811286</v>
          </cell>
          <cell r="AK99">
            <v>28811286</v>
          </cell>
          <cell r="AL99">
            <v>0</v>
          </cell>
          <cell r="AM99">
            <v>28811286</v>
          </cell>
          <cell r="AN99">
            <v>0</v>
          </cell>
          <cell r="AO99">
            <v>0</v>
          </cell>
          <cell r="AP99">
            <v>0</v>
          </cell>
          <cell r="AQ99">
            <v>206059598</v>
          </cell>
          <cell r="AR99">
            <v>0</v>
          </cell>
          <cell r="AS99">
            <v>177248312</v>
          </cell>
        </row>
        <row r="100">
          <cell r="D100">
            <v>9119170726</v>
          </cell>
          <cell r="E100" t="str">
            <v>VILCÚN</v>
          </cell>
          <cell r="F100" t="str">
            <v>09119</v>
          </cell>
          <cell r="G100" t="str">
            <v>091</v>
          </cell>
          <cell r="H100" t="str">
            <v>09</v>
          </cell>
          <cell r="I100" t="str">
            <v>OBRA (Otros)</v>
          </cell>
          <cell r="J100">
            <v>13</v>
          </cell>
          <cell r="K100" t="str">
            <v>GORE ARAUCANÍA</v>
          </cell>
          <cell r="L100" t="str">
            <v>ARRASTRE</v>
          </cell>
          <cell r="M100" t="str">
            <v>D(H)1804 01-12-2017 GORE Araucanía</v>
          </cell>
          <cell r="N100" t="str">
            <v>DECRETOS REGIONALES</v>
          </cell>
          <cell r="O100" t="str">
            <v>SOLUCIONES DE AGUA PARA EL BUEN VIVIR, SECTOR RAYEN SAAVEDRA, COMUNA DE VILCÚN.</v>
          </cell>
          <cell r="P100" t="str">
            <v>16800/2017</v>
          </cell>
          <cell r="Q100">
            <v>43089</v>
          </cell>
          <cell r="R100">
            <v>53719657</v>
          </cell>
          <cell r="S100">
            <v>0</v>
          </cell>
          <cell r="X100">
            <v>0</v>
          </cell>
          <cell r="AA100">
            <v>0</v>
          </cell>
          <cell r="AF100">
            <v>298730</v>
          </cell>
          <cell r="AG100" t="str">
            <v>11434/2019</v>
          </cell>
          <cell r="AH100">
            <v>43714</v>
          </cell>
          <cell r="AI100">
            <v>53420927</v>
          </cell>
          <cell r="AJ100">
            <v>298730</v>
          </cell>
          <cell r="AK100">
            <v>298730</v>
          </cell>
          <cell r="AL100">
            <v>0</v>
          </cell>
          <cell r="AM100">
            <v>0</v>
          </cell>
          <cell r="AN100">
            <v>0</v>
          </cell>
          <cell r="AO100">
            <v>0</v>
          </cell>
          <cell r="AP100">
            <v>0</v>
          </cell>
          <cell r="AQ100">
            <v>53420927</v>
          </cell>
          <cell r="AR100">
            <v>0</v>
          </cell>
          <cell r="AS100">
            <v>53420927</v>
          </cell>
        </row>
        <row r="101">
          <cell r="D101">
            <v>9121140714</v>
          </cell>
          <cell r="E101" t="str">
            <v>CHOLCHOL</v>
          </cell>
          <cell r="F101" t="str">
            <v>09121</v>
          </cell>
          <cell r="G101" t="str">
            <v>091</v>
          </cell>
          <cell r="H101" t="str">
            <v>09</v>
          </cell>
          <cell r="I101" t="str">
            <v>OBRA  (Abastos)</v>
          </cell>
          <cell r="J101">
            <v>11</v>
          </cell>
          <cell r="K101" t="str">
            <v>GORE ARAUCANÍA</v>
          </cell>
          <cell r="L101" t="str">
            <v>ARRASTRE ABASTOS</v>
          </cell>
          <cell r="M101" t="str">
            <v>D(H)1804 01-12-2017 GORE Araucanía</v>
          </cell>
          <cell r="N101" t="str">
            <v>DECRETOS REGIONALES</v>
          </cell>
          <cell r="O101" t="str">
            <v>ABASTO DE AGUA POTABLE COMITÉ PRO ADELANTO HUAMAQUI SUR</v>
          </cell>
          <cell r="P101" t="str">
            <v>16807/2017</v>
          </cell>
          <cell r="Q101">
            <v>43089</v>
          </cell>
          <cell r="R101">
            <v>177886949</v>
          </cell>
          <cell r="S101">
            <v>0</v>
          </cell>
          <cell r="X101">
            <v>0</v>
          </cell>
          <cell r="AA101">
            <v>0</v>
          </cell>
          <cell r="AF101">
            <v>17665632</v>
          </cell>
          <cell r="AG101" t="str">
            <v>13282/2019</v>
          </cell>
          <cell r="AH101">
            <v>43754</v>
          </cell>
          <cell r="AI101">
            <v>160221317</v>
          </cell>
          <cell r="AJ101">
            <v>17665632</v>
          </cell>
          <cell r="AK101">
            <v>17665632</v>
          </cell>
          <cell r="AL101">
            <v>0</v>
          </cell>
          <cell r="AM101">
            <v>0</v>
          </cell>
          <cell r="AN101">
            <v>0</v>
          </cell>
          <cell r="AO101">
            <v>0</v>
          </cell>
          <cell r="AP101">
            <v>0</v>
          </cell>
          <cell r="AQ101">
            <v>160221317</v>
          </cell>
          <cell r="AR101">
            <v>0</v>
          </cell>
          <cell r="AS101">
            <v>160221317</v>
          </cell>
        </row>
        <row r="102">
          <cell r="D102">
            <v>9121160718</v>
          </cell>
          <cell r="E102" t="str">
            <v>CHOLCHOL</v>
          </cell>
          <cell r="F102" t="str">
            <v>09121</v>
          </cell>
          <cell r="G102" t="str">
            <v>091</v>
          </cell>
          <cell r="H102" t="str">
            <v>09</v>
          </cell>
          <cell r="I102" t="str">
            <v>OBRA (Otros)</v>
          </cell>
          <cell r="J102">
            <v>13</v>
          </cell>
          <cell r="K102" t="str">
            <v>PMB</v>
          </cell>
          <cell r="L102" t="str">
            <v>ARRASTRE</v>
          </cell>
          <cell r="M102" t="str">
            <v>S/I</v>
          </cell>
          <cell r="N102" t="str">
            <v>PROYECTOS PMB</v>
          </cell>
          <cell r="O102" t="str">
            <v>HABILITACIÓN ENERGÍA ELÉCTRICA SISTEMA FOTOVOLTAICO SECTOR LAS TRINCHERAS DE CHOLCHOL</v>
          </cell>
          <cell r="P102" t="str">
            <v>6506/2017</v>
          </cell>
          <cell r="Q102">
            <v>42885</v>
          </cell>
          <cell r="R102">
            <v>148546522</v>
          </cell>
          <cell r="S102">
            <v>0</v>
          </cell>
          <cell r="X102">
            <v>0</v>
          </cell>
          <cell r="AA102">
            <v>0</v>
          </cell>
          <cell r="AF102">
            <v>3400209</v>
          </cell>
          <cell r="AG102" t="str">
            <v>4045/2019</v>
          </cell>
          <cell r="AH102">
            <v>43563</v>
          </cell>
          <cell r="AI102">
            <v>145146313</v>
          </cell>
          <cell r="AJ102">
            <v>3400209</v>
          </cell>
          <cell r="AK102">
            <v>3400209</v>
          </cell>
          <cell r="AL102">
            <v>0</v>
          </cell>
          <cell r="AM102">
            <v>0</v>
          </cell>
          <cell r="AN102">
            <v>0</v>
          </cell>
          <cell r="AO102">
            <v>0</v>
          </cell>
          <cell r="AP102">
            <v>0</v>
          </cell>
          <cell r="AQ102">
            <v>145146313</v>
          </cell>
          <cell r="AR102">
            <v>0</v>
          </cell>
          <cell r="AS102">
            <v>145146313</v>
          </cell>
        </row>
        <row r="103">
          <cell r="D103">
            <v>9202140719</v>
          </cell>
          <cell r="E103" t="str">
            <v>COLLIPULLI</v>
          </cell>
          <cell r="F103" t="str">
            <v>09202</v>
          </cell>
          <cell r="G103" t="str">
            <v>092</v>
          </cell>
          <cell r="H103" t="str">
            <v>09</v>
          </cell>
          <cell r="I103" t="str">
            <v>OBRA (Otros)</v>
          </cell>
          <cell r="J103">
            <v>13</v>
          </cell>
          <cell r="K103" t="str">
            <v>PMB</v>
          </cell>
          <cell r="L103" t="str">
            <v>ARRASTRE</v>
          </cell>
          <cell r="M103" t="str">
            <v>S/I</v>
          </cell>
          <cell r="N103" t="str">
            <v>PROYECTOS PMB</v>
          </cell>
          <cell r="O103" t="str">
            <v>“EXTENSIÓN RED DE AGUA POTABLE SECTOR NORORIENTE”</v>
          </cell>
          <cell r="P103" t="str">
            <v>8165/2017</v>
          </cell>
          <cell r="Q103">
            <v>42916</v>
          </cell>
          <cell r="R103">
            <v>195229801</v>
          </cell>
          <cell r="S103">
            <v>0</v>
          </cell>
          <cell r="X103">
            <v>0</v>
          </cell>
          <cell r="AA103">
            <v>0</v>
          </cell>
          <cell r="AF103">
            <v>0</v>
          </cell>
          <cell r="AI103">
            <v>195229801</v>
          </cell>
          <cell r="AJ103">
            <v>0</v>
          </cell>
          <cell r="AK103">
            <v>21489192</v>
          </cell>
          <cell r="AL103">
            <v>0</v>
          </cell>
          <cell r="AM103">
            <v>0</v>
          </cell>
          <cell r="AN103">
            <v>0</v>
          </cell>
          <cell r="AO103">
            <v>0</v>
          </cell>
          <cell r="AP103">
            <v>21489192</v>
          </cell>
          <cell r="AQ103">
            <v>173740609</v>
          </cell>
          <cell r="AR103">
            <v>21489192</v>
          </cell>
          <cell r="AS103">
            <v>173740609</v>
          </cell>
        </row>
        <row r="104">
          <cell r="D104">
            <v>9202150723</v>
          </cell>
          <cell r="E104" t="str">
            <v>COLLIPULLI</v>
          </cell>
          <cell r="F104" t="str">
            <v>09202</v>
          </cell>
          <cell r="G104" t="str">
            <v>092</v>
          </cell>
          <cell r="H104" t="str">
            <v>09</v>
          </cell>
          <cell r="I104" t="str">
            <v>OBRA  (Abastos)</v>
          </cell>
          <cell r="J104">
            <v>11</v>
          </cell>
          <cell r="K104" t="str">
            <v>GORE ARAUCANÍA</v>
          </cell>
          <cell r="L104" t="str">
            <v>ARRASTRE ABASTOS</v>
          </cell>
          <cell r="M104" t="str">
            <v>D(H)1804 01-12-2017 GORE Araucanía</v>
          </cell>
          <cell r="N104" t="str">
            <v>DECRETOS REGIONALES</v>
          </cell>
          <cell r="O104" t="str">
            <v>ABASTO DE AGUA POTABLE SECTOR BAJO MALLECO I, COLLIPULLI.</v>
          </cell>
          <cell r="P104" t="str">
            <v>16808/2017</v>
          </cell>
          <cell r="Q104">
            <v>43089</v>
          </cell>
          <cell r="R104">
            <v>92500000</v>
          </cell>
          <cell r="S104">
            <v>0</v>
          </cell>
          <cell r="X104">
            <v>0</v>
          </cell>
          <cell r="AA104">
            <v>0</v>
          </cell>
          <cell r="AF104">
            <v>16</v>
          </cell>
          <cell r="AG104" t="str">
            <v>13282/2019</v>
          </cell>
          <cell r="AH104">
            <v>43754</v>
          </cell>
          <cell r="AI104">
            <v>92499984</v>
          </cell>
          <cell r="AJ104">
            <v>0</v>
          </cell>
          <cell r="AK104">
            <v>27749984</v>
          </cell>
          <cell r="AL104">
            <v>0</v>
          </cell>
          <cell r="AM104">
            <v>27749984</v>
          </cell>
          <cell r="AN104">
            <v>0</v>
          </cell>
          <cell r="AO104">
            <v>0</v>
          </cell>
          <cell r="AP104">
            <v>0</v>
          </cell>
          <cell r="AQ104">
            <v>92499984</v>
          </cell>
          <cell r="AR104">
            <v>0</v>
          </cell>
          <cell r="AS104">
            <v>64750000</v>
          </cell>
        </row>
        <row r="105">
          <cell r="D105">
            <v>9203140709</v>
          </cell>
          <cell r="E105" t="str">
            <v>CURACAUTÍN</v>
          </cell>
          <cell r="F105" t="str">
            <v>09203</v>
          </cell>
          <cell r="G105" t="str">
            <v>092</v>
          </cell>
          <cell r="H105" t="str">
            <v>09</v>
          </cell>
          <cell r="I105" t="str">
            <v>OBRA  (Abastos)</v>
          </cell>
          <cell r="J105">
            <v>11</v>
          </cell>
          <cell r="K105" t="str">
            <v>PMB</v>
          </cell>
          <cell r="L105" t="str">
            <v>ARRASTRE ABASTOS</v>
          </cell>
          <cell r="M105" t="str">
            <v>S/I</v>
          </cell>
          <cell r="N105" t="str">
            <v>PROYECTOS PMB</v>
          </cell>
          <cell r="O105" t="str">
            <v>ABASTO DE AGUA POTABLE COMUNIDAD INDÍGENA PEDRO HUILCAL</v>
          </cell>
          <cell r="P105" t="str">
            <v>17615/2017</v>
          </cell>
          <cell r="Q105">
            <v>43098</v>
          </cell>
          <cell r="R105">
            <v>105750026</v>
          </cell>
          <cell r="S105">
            <v>0</v>
          </cell>
          <cell r="X105">
            <v>0</v>
          </cell>
          <cell r="AA105">
            <v>0</v>
          </cell>
          <cell r="AF105">
            <v>2903112</v>
          </cell>
          <cell r="AG105" t="str">
            <v>4045/2019</v>
          </cell>
          <cell r="AH105">
            <v>43563</v>
          </cell>
          <cell r="AI105">
            <v>102846914</v>
          </cell>
          <cell r="AJ105">
            <v>2903112</v>
          </cell>
          <cell r="AK105">
            <v>2903112</v>
          </cell>
          <cell r="AL105">
            <v>0</v>
          </cell>
          <cell r="AM105">
            <v>0</v>
          </cell>
          <cell r="AN105">
            <v>0</v>
          </cell>
          <cell r="AO105">
            <v>0</v>
          </cell>
          <cell r="AP105">
            <v>0</v>
          </cell>
          <cell r="AQ105">
            <v>102846914</v>
          </cell>
          <cell r="AR105">
            <v>0</v>
          </cell>
          <cell r="AS105">
            <v>102846914</v>
          </cell>
        </row>
        <row r="106">
          <cell r="D106">
            <v>9203170713</v>
          </cell>
          <cell r="E106" t="str">
            <v>CURACAUTíN</v>
          </cell>
          <cell r="F106" t="str">
            <v>09203</v>
          </cell>
          <cell r="G106" t="str">
            <v>092</v>
          </cell>
          <cell r="H106" t="str">
            <v>09</v>
          </cell>
          <cell r="I106" t="str">
            <v>OBRA  (Abastos)</v>
          </cell>
          <cell r="J106">
            <v>11</v>
          </cell>
          <cell r="K106" t="str">
            <v>GORE ARAUCANÍA</v>
          </cell>
          <cell r="L106" t="str">
            <v>ARRASTRE ABASTOS</v>
          </cell>
          <cell r="M106" t="str">
            <v>D(H)1804 01-12-2017 GORE Araucanía</v>
          </cell>
          <cell r="N106" t="str">
            <v>DECRETOS REGIONALES</v>
          </cell>
          <cell r="O106" t="str">
            <v>ABASTO DE AGUA POTABLE” RADALCO ESTE CUESTA RARI</v>
          </cell>
          <cell r="P106" t="str">
            <v>16972/2017</v>
          </cell>
          <cell r="Q106">
            <v>43091</v>
          </cell>
          <cell r="R106">
            <v>52875013</v>
          </cell>
          <cell r="S106">
            <v>0</v>
          </cell>
          <cell r="X106">
            <v>0</v>
          </cell>
          <cell r="AA106">
            <v>0</v>
          </cell>
          <cell r="AF106">
            <v>2694730</v>
          </cell>
          <cell r="AG106" t="str">
            <v>4045/2019</v>
          </cell>
          <cell r="AH106">
            <v>43563</v>
          </cell>
          <cell r="AI106">
            <v>50180283</v>
          </cell>
          <cell r="AJ106">
            <v>2694730</v>
          </cell>
          <cell r="AK106">
            <v>2694730</v>
          </cell>
          <cell r="AL106">
            <v>0</v>
          </cell>
          <cell r="AM106">
            <v>0</v>
          </cell>
          <cell r="AN106">
            <v>0</v>
          </cell>
          <cell r="AO106">
            <v>0</v>
          </cell>
          <cell r="AP106">
            <v>0</v>
          </cell>
          <cell r="AQ106">
            <v>50180283</v>
          </cell>
          <cell r="AR106">
            <v>0</v>
          </cell>
          <cell r="AS106">
            <v>50180283</v>
          </cell>
        </row>
        <row r="107">
          <cell r="D107">
            <v>9203171002</v>
          </cell>
          <cell r="E107" t="str">
            <v>CURACAUTÍN</v>
          </cell>
          <cell r="F107" t="str">
            <v>09203</v>
          </cell>
          <cell r="G107" t="str">
            <v>092</v>
          </cell>
          <cell r="H107" t="str">
            <v>09</v>
          </cell>
          <cell r="I107" t="str">
            <v>ASISTENCIA TÉCNICA</v>
          </cell>
          <cell r="J107">
            <v>10</v>
          </cell>
          <cell r="K107" t="str">
            <v>PMB</v>
          </cell>
          <cell r="L107" t="str">
            <v>ARRASTRE</v>
          </cell>
          <cell r="M107" t="str">
            <v>S/I</v>
          </cell>
          <cell r="N107" t="str">
            <v>PROYECTOS PMB</v>
          </cell>
          <cell r="O107" t="str">
            <v>ASISTENCIA TÉCNICA PARA DISEÑO DE PROYECTOS DE SANEAMIENTO SANITARIO, COMUNA CURACAUTIN</v>
          </cell>
          <cell r="P107" t="str">
            <v>17615/2017</v>
          </cell>
          <cell r="Q107">
            <v>43098</v>
          </cell>
          <cell r="R107">
            <v>70800000</v>
          </cell>
          <cell r="S107">
            <v>0</v>
          </cell>
          <cell r="X107">
            <v>0</v>
          </cell>
          <cell r="AA107">
            <v>0</v>
          </cell>
          <cell r="AF107">
            <v>0</v>
          </cell>
          <cell r="AI107">
            <v>70800000</v>
          </cell>
          <cell r="AJ107">
            <v>7080000</v>
          </cell>
          <cell r="AK107">
            <v>7080000</v>
          </cell>
          <cell r="AL107">
            <v>0</v>
          </cell>
          <cell r="AM107">
            <v>7080000</v>
          </cell>
          <cell r="AN107">
            <v>0</v>
          </cell>
          <cell r="AO107">
            <v>0</v>
          </cell>
          <cell r="AP107">
            <v>0</v>
          </cell>
          <cell r="AQ107">
            <v>70800000</v>
          </cell>
          <cell r="AR107">
            <v>0</v>
          </cell>
          <cell r="AS107">
            <v>63720000</v>
          </cell>
        </row>
        <row r="108">
          <cell r="D108">
            <v>9204140720</v>
          </cell>
          <cell r="E108" t="str">
            <v>ERCILLA</v>
          </cell>
          <cell r="F108" t="str">
            <v>09204</v>
          </cell>
          <cell r="G108" t="str">
            <v>092</v>
          </cell>
          <cell r="H108" t="str">
            <v>09</v>
          </cell>
          <cell r="I108" t="str">
            <v>OBRA  (Abastos)</v>
          </cell>
          <cell r="J108">
            <v>11</v>
          </cell>
          <cell r="K108" t="str">
            <v>PMB</v>
          </cell>
          <cell r="L108" t="str">
            <v>ARRASTRE ABASTOS</v>
          </cell>
          <cell r="M108" t="str">
            <v>S/I</v>
          </cell>
          <cell r="N108" t="str">
            <v>PROYECTOS PMB</v>
          </cell>
          <cell r="O108" t="str">
            <v>ABASTO DE AGUA POTABLE COMUNIDAD INDIGENA REQUEM CABRAPAN</v>
          </cell>
          <cell r="P108" t="str">
            <v>8039/2017</v>
          </cell>
          <cell r="Q108">
            <v>42915</v>
          </cell>
          <cell r="R108">
            <v>113714280</v>
          </cell>
          <cell r="S108">
            <v>0</v>
          </cell>
          <cell r="X108">
            <v>0</v>
          </cell>
          <cell r="AA108">
            <v>0</v>
          </cell>
          <cell r="AF108">
            <v>10906</v>
          </cell>
          <cell r="AG108" t="str">
            <v>16712/2019</v>
          </cell>
          <cell r="AH108">
            <v>43818</v>
          </cell>
          <cell r="AI108">
            <v>113703374</v>
          </cell>
          <cell r="AJ108">
            <v>22298175</v>
          </cell>
          <cell r="AK108">
            <v>22298175</v>
          </cell>
          <cell r="AL108">
            <v>0</v>
          </cell>
          <cell r="AM108">
            <v>22287269</v>
          </cell>
          <cell r="AN108">
            <v>0</v>
          </cell>
          <cell r="AO108">
            <v>0</v>
          </cell>
          <cell r="AP108">
            <v>0</v>
          </cell>
          <cell r="AQ108">
            <v>113703374</v>
          </cell>
          <cell r="AR108">
            <v>0</v>
          </cell>
          <cell r="AS108">
            <v>91416105</v>
          </cell>
        </row>
        <row r="109">
          <cell r="D109">
            <v>9205170713</v>
          </cell>
          <cell r="E109" t="str">
            <v>LONQUIMAY</v>
          </cell>
          <cell r="F109" t="str">
            <v>09205</v>
          </cell>
          <cell r="G109" t="str">
            <v>092</v>
          </cell>
          <cell r="H109" t="str">
            <v>09</v>
          </cell>
          <cell r="I109" t="str">
            <v>OBRA (Otros)</v>
          </cell>
          <cell r="J109">
            <v>13</v>
          </cell>
          <cell r="K109" t="str">
            <v>PMB</v>
          </cell>
          <cell r="L109" t="str">
            <v>ARRASTRE</v>
          </cell>
          <cell r="M109" t="str">
            <v>S/I</v>
          </cell>
          <cell r="N109" t="str">
            <v>PROYECTOS PMB</v>
          </cell>
          <cell r="O109" t="str">
            <v>CONSTRUCCION EXTENSION ALCANTARILLADO Y AGUA POTABLE DIVERSOS SECTORES URBANOS, COMUNA DE LONQUIMAY</v>
          </cell>
          <cell r="P109" t="str">
            <v>17223/2017</v>
          </cell>
          <cell r="Q109">
            <v>43096</v>
          </cell>
          <cell r="R109">
            <v>218387684</v>
          </cell>
          <cell r="S109">
            <v>0</v>
          </cell>
          <cell r="X109">
            <v>0</v>
          </cell>
          <cell r="AA109">
            <v>0</v>
          </cell>
          <cell r="AF109">
            <v>899550</v>
          </cell>
          <cell r="AG109" t="str">
            <v>10804/2019</v>
          </cell>
          <cell r="AH109">
            <v>43705</v>
          </cell>
          <cell r="AI109">
            <v>217488134</v>
          </cell>
          <cell r="AJ109">
            <v>899550</v>
          </cell>
          <cell r="AK109">
            <v>899550</v>
          </cell>
          <cell r="AL109">
            <v>0</v>
          </cell>
          <cell r="AM109">
            <v>0</v>
          </cell>
          <cell r="AN109">
            <v>0</v>
          </cell>
          <cell r="AO109">
            <v>0</v>
          </cell>
          <cell r="AP109">
            <v>0</v>
          </cell>
          <cell r="AQ109">
            <v>217488134</v>
          </cell>
          <cell r="AR109">
            <v>0</v>
          </cell>
          <cell r="AS109">
            <v>217488134</v>
          </cell>
        </row>
        <row r="110">
          <cell r="D110">
            <v>9205170714</v>
          </cell>
          <cell r="E110" t="str">
            <v>LONQUIMAY</v>
          </cell>
          <cell r="F110" t="str">
            <v>09205</v>
          </cell>
          <cell r="G110" t="str">
            <v>092</v>
          </cell>
          <cell r="H110" t="str">
            <v>09</v>
          </cell>
          <cell r="I110" t="str">
            <v>OBRA  (Abastos)</v>
          </cell>
          <cell r="J110">
            <v>11</v>
          </cell>
          <cell r="K110" t="str">
            <v>GORE ARAUCANÍA</v>
          </cell>
          <cell r="L110" t="str">
            <v>ARRASTRE ABASTOS</v>
          </cell>
          <cell r="M110" t="str">
            <v>D(H)1804 01-12-2017 GORE Araucanía</v>
          </cell>
          <cell r="N110" t="str">
            <v>DECRETOS REGIONALES</v>
          </cell>
          <cell r="O110" t="str">
            <v>ABASTO DE AGUA POTABLE SECTOR RUCAÑANCO - PICHIPEHUENCO</v>
          </cell>
          <cell r="P110" t="str">
            <v>17383/2017</v>
          </cell>
          <cell r="Q110">
            <v>43097</v>
          </cell>
          <cell r="R110">
            <v>97106730</v>
          </cell>
          <cell r="S110">
            <v>0</v>
          </cell>
          <cell r="X110">
            <v>0</v>
          </cell>
          <cell r="AA110">
            <v>0</v>
          </cell>
          <cell r="AF110">
            <v>56042</v>
          </cell>
          <cell r="AG110" t="str">
            <v>4045/2019</v>
          </cell>
          <cell r="AH110">
            <v>43563</v>
          </cell>
          <cell r="AI110">
            <v>97050688</v>
          </cell>
          <cell r="AJ110">
            <v>56042</v>
          </cell>
          <cell r="AK110">
            <v>56042</v>
          </cell>
          <cell r="AL110">
            <v>0</v>
          </cell>
          <cell r="AM110">
            <v>0</v>
          </cell>
          <cell r="AN110">
            <v>0</v>
          </cell>
          <cell r="AO110">
            <v>0</v>
          </cell>
          <cell r="AP110">
            <v>0</v>
          </cell>
          <cell r="AQ110">
            <v>97050688</v>
          </cell>
          <cell r="AR110">
            <v>0</v>
          </cell>
          <cell r="AS110">
            <v>97050688</v>
          </cell>
        </row>
        <row r="111">
          <cell r="D111">
            <v>9205171012</v>
          </cell>
          <cell r="E111" t="str">
            <v>LONQUIMAY</v>
          </cell>
          <cell r="F111" t="str">
            <v>09205</v>
          </cell>
          <cell r="G111" t="str">
            <v>092</v>
          </cell>
          <cell r="H111" t="str">
            <v>09</v>
          </cell>
          <cell r="I111" t="str">
            <v>ASISTENCIA TÉCNICA</v>
          </cell>
          <cell r="J111">
            <v>10</v>
          </cell>
          <cell r="K111" t="str">
            <v>PMB</v>
          </cell>
          <cell r="L111" t="str">
            <v>ARRASTRE</v>
          </cell>
          <cell r="M111" t="str">
            <v>S/I</v>
          </cell>
          <cell r="N111" t="str">
            <v>PROYECTOS PMB</v>
          </cell>
          <cell r="O111" t="str">
            <v>ASISTENCIA TECNICA PARA FORMULACIÓN DE CARTERA DE PROYECTOS DE ABASTOS DE AGUA POTABLE, DIVERSOS SECTORES DE LA COMUNA DE LONQUIMAY</v>
          </cell>
          <cell r="P111" t="str">
            <v>17229/2017</v>
          </cell>
          <cell r="Q111">
            <v>43096</v>
          </cell>
          <cell r="R111">
            <v>49700000</v>
          </cell>
          <cell r="S111">
            <v>0</v>
          </cell>
          <cell r="X111">
            <v>0</v>
          </cell>
          <cell r="AA111">
            <v>0</v>
          </cell>
          <cell r="AF111">
            <v>0</v>
          </cell>
          <cell r="AI111">
            <v>49700000</v>
          </cell>
          <cell r="AJ111">
            <v>2485000</v>
          </cell>
          <cell r="AK111">
            <v>2485000</v>
          </cell>
          <cell r="AL111">
            <v>0</v>
          </cell>
          <cell r="AM111">
            <v>2485000</v>
          </cell>
          <cell r="AN111">
            <v>0</v>
          </cell>
          <cell r="AO111">
            <v>0</v>
          </cell>
          <cell r="AP111">
            <v>0</v>
          </cell>
          <cell r="AQ111">
            <v>49700000</v>
          </cell>
          <cell r="AR111">
            <v>0</v>
          </cell>
          <cell r="AS111">
            <v>47215000</v>
          </cell>
        </row>
        <row r="112">
          <cell r="D112">
            <v>9207140705</v>
          </cell>
          <cell r="E112" t="str">
            <v>LUMACO</v>
          </cell>
          <cell r="F112" t="str">
            <v>09207</v>
          </cell>
          <cell r="G112" t="str">
            <v>092</v>
          </cell>
          <cell r="H112" t="str">
            <v>09</v>
          </cell>
          <cell r="I112" t="str">
            <v>OBRA (Otros)</v>
          </cell>
          <cell r="J112">
            <v>13</v>
          </cell>
          <cell r="K112" t="str">
            <v>GORE ARAUCANÍA</v>
          </cell>
          <cell r="L112" t="str">
            <v>ARRASTRE</v>
          </cell>
          <cell r="M112" t="str">
            <v>D(H)1804 01-12-2017 GORE Araucanía</v>
          </cell>
          <cell r="N112" t="str">
            <v>DECRETOS REGIONALES</v>
          </cell>
          <cell r="O112" t="str">
            <v>MEJORAMIENTO DE ABASTECIMIENTO DE AGUA COMUNIDAD INDIGENA REÑICO PELLAHUEN</v>
          </cell>
          <cell r="P112" t="str">
            <v>16810/2017</v>
          </cell>
          <cell r="Q112">
            <v>43089</v>
          </cell>
          <cell r="R112">
            <v>156875354</v>
          </cell>
          <cell r="S112">
            <v>0</v>
          </cell>
          <cell r="X112">
            <v>0</v>
          </cell>
          <cell r="AA112">
            <v>19</v>
          </cell>
          <cell r="AB112" t="str">
            <v>4888/2018</v>
          </cell>
          <cell r="AC112" t="str">
            <v>2018-05-04</v>
          </cell>
          <cell r="AF112">
            <v>0</v>
          </cell>
          <cell r="AI112">
            <v>156875335</v>
          </cell>
          <cell r="AJ112">
            <v>47062587</v>
          </cell>
          <cell r="AK112">
            <v>47062587</v>
          </cell>
          <cell r="AL112">
            <v>0</v>
          </cell>
          <cell r="AM112">
            <v>47062587</v>
          </cell>
          <cell r="AN112">
            <v>0</v>
          </cell>
          <cell r="AO112">
            <v>0</v>
          </cell>
          <cell r="AP112">
            <v>0</v>
          </cell>
          <cell r="AQ112">
            <v>156875335</v>
          </cell>
          <cell r="AR112">
            <v>0</v>
          </cell>
          <cell r="AS112">
            <v>109812748</v>
          </cell>
        </row>
        <row r="113">
          <cell r="D113">
            <v>9208160701</v>
          </cell>
          <cell r="E113" t="str">
            <v>PURÉN</v>
          </cell>
          <cell r="F113" t="str">
            <v>09208</v>
          </cell>
          <cell r="G113" t="str">
            <v>092</v>
          </cell>
          <cell r="H113" t="str">
            <v>09</v>
          </cell>
          <cell r="I113" t="str">
            <v>OBRA  (Abastos)</v>
          </cell>
          <cell r="J113">
            <v>11</v>
          </cell>
          <cell r="K113" t="str">
            <v>PMB</v>
          </cell>
          <cell r="L113" t="str">
            <v>ARRASTRE ABASTOS</v>
          </cell>
          <cell r="M113" t="str">
            <v>S/I</v>
          </cell>
          <cell r="N113" t="str">
            <v>PROYECTOS PMB</v>
          </cell>
          <cell r="O113" t="str">
            <v>ABASTO DE AGUA POTABLE SECTOR AGUA SANTA , COMUNA DE PUREN</v>
          </cell>
          <cell r="P113" t="str">
            <v>9437/2017</v>
          </cell>
          <cell r="Q113">
            <v>42942</v>
          </cell>
          <cell r="R113">
            <v>137053108</v>
          </cell>
          <cell r="S113">
            <v>0</v>
          </cell>
          <cell r="X113">
            <v>0</v>
          </cell>
          <cell r="AA113">
            <v>0</v>
          </cell>
          <cell r="AF113">
            <v>2672848</v>
          </cell>
          <cell r="AG113" t="str">
            <v>4045/2019</v>
          </cell>
          <cell r="AH113">
            <v>43563</v>
          </cell>
          <cell r="AI113">
            <v>134380260</v>
          </cell>
          <cell r="AJ113">
            <v>2672848</v>
          </cell>
          <cell r="AK113">
            <v>2672848</v>
          </cell>
          <cell r="AL113">
            <v>0</v>
          </cell>
          <cell r="AM113">
            <v>0</v>
          </cell>
          <cell r="AN113">
            <v>0</v>
          </cell>
          <cell r="AO113">
            <v>0</v>
          </cell>
          <cell r="AP113">
            <v>0</v>
          </cell>
          <cell r="AQ113">
            <v>134380260</v>
          </cell>
          <cell r="AR113">
            <v>0</v>
          </cell>
          <cell r="AS113">
            <v>134380260</v>
          </cell>
        </row>
        <row r="114">
          <cell r="D114">
            <v>9208170703</v>
          </cell>
          <cell r="E114" t="str">
            <v>PURÉN</v>
          </cell>
          <cell r="F114" t="str">
            <v>09208</v>
          </cell>
          <cell r="G114" t="str">
            <v>092</v>
          </cell>
          <cell r="H114" t="str">
            <v>09</v>
          </cell>
          <cell r="I114" t="str">
            <v>OBRA  (Abastos)</v>
          </cell>
          <cell r="J114">
            <v>11</v>
          </cell>
          <cell r="K114" t="str">
            <v>GORE ARAUCANÍA</v>
          </cell>
          <cell r="L114" t="str">
            <v>ARRASTRE ABASTOS</v>
          </cell>
          <cell r="M114" t="str">
            <v>D(H)1804 01-12-2017 GORE Araucanía</v>
          </cell>
          <cell r="N114" t="str">
            <v>DECRETOS REGIONALES</v>
          </cell>
          <cell r="O114" t="str">
            <v>ABASTO DE AGUA POTABLE SECTOR PELLAHUENCO</v>
          </cell>
          <cell r="P114" t="str">
            <v>16971/2017</v>
          </cell>
          <cell r="Q114">
            <v>43091</v>
          </cell>
          <cell r="R114">
            <v>70498477</v>
          </cell>
          <cell r="S114">
            <v>0</v>
          </cell>
          <cell r="X114">
            <v>0</v>
          </cell>
          <cell r="AA114">
            <v>0</v>
          </cell>
          <cell r="AF114">
            <v>0</v>
          </cell>
          <cell r="AI114">
            <v>70498477</v>
          </cell>
          <cell r="AJ114">
            <v>21149543</v>
          </cell>
          <cell r="AK114">
            <v>21149543</v>
          </cell>
          <cell r="AL114">
            <v>0</v>
          </cell>
          <cell r="AM114">
            <v>0</v>
          </cell>
          <cell r="AN114">
            <v>0</v>
          </cell>
          <cell r="AO114">
            <v>21149543</v>
          </cell>
          <cell r="AP114">
            <v>0</v>
          </cell>
          <cell r="AQ114">
            <v>70263398</v>
          </cell>
          <cell r="AR114">
            <v>235079</v>
          </cell>
          <cell r="AS114">
            <v>49348934</v>
          </cell>
        </row>
        <row r="115">
          <cell r="D115">
            <v>9209170710</v>
          </cell>
          <cell r="E115" t="str">
            <v>RENAICO</v>
          </cell>
          <cell r="F115" t="str">
            <v>09209</v>
          </cell>
          <cell r="G115" t="str">
            <v>092</v>
          </cell>
          <cell r="H115" t="str">
            <v>09</v>
          </cell>
          <cell r="I115" t="str">
            <v>OBRA (Otros)</v>
          </cell>
          <cell r="J115">
            <v>13</v>
          </cell>
          <cell r="K115" t="str">
            <v>GORE ARAUCANÍA</v>
          </cell>
          <cell r="L115" t="str">
            <v>ARRASTRE</v>
          </cell>
          <cell r="M115" t="str">
            <v>D(H)1804 01-12-2017 GORE Araucanía</v>
          </cell>
          <cell r="N115" t="str">
            <v>DECRETOS REGIONALES</v>
          </cell>
          <cell r="O115" t="str">
            <v>AGUA PARA EL BUEN VIVIR SECTOR TOLPAN, COMUNA DE RENAICO</v>
          </cell>
          <cell r="P115" t="str">
            <v>16799/2017</v>
          </cell>
          <cell r="Q115">
            <v>43089</v>
          </cell>
          <cell r="R115">
            <v>113518503</v>
          </cell>
          <cell r="S115">
            <v>0</v>
          </cell>
          <cell r="X115">
            <v>0</v>
          </cell>
          <cell r="AA115">
            <v>0</v>
          </cell>
          <cell r="AF115">
            <v>18502</v>
          </cell>
          <cell r="AG115" t="str">
            <v>16712/2019</v>
          </cell>
          <cell r="AH115">
            <v>43818</v>
          </cell>
          <cell r="AI115">
            <v>113500001</v>
          </cell>
          <cell r="AJ115">
            <v>34055551</v>
          </cell>
          <cell r="AK115">
            <v>34055551</v>
          </cell>
          <cell r="AL115">
            <v>0</v>
          </cell>
          <cell r="AM115">
            <v>34037049</v>
          </cell>
          <cell r="AN115">
            <v>0</v>
          </cell>
          <cell r="AO115">
            <v>0</v>
          </cell>
          <cell r="AP115">
            <v>0</v>
          </cell>
          <cell r="AQ115">
            <v>113500001</v>
          </cell>
          <cell r="AR115">
            <v>0</v>
          </cell>
          <cell r="AS115">
            <v>79462952</v>
          </cell>
        </row>
        <row r="116">
          <cell r="D116">
            <v>9210170715</v>
          </cell>
          <cell r="E116" t="str">
            <v>TRAIGUÉN</v>
          </cell>
          <cell r="F116" t="str">
            <v>09210</v>
          </cell>
          <cell r="G116" t="str">
            <v>092</v>
          </cell>
          <cell r="H116" t="str">
            <v>09</v>
          </cell>
          <cell r="I116" t="str">
            <v>OBRA  (Abastos)</v>
          </cell>
          <cell r="J116">
            <v>11</v>
          </cell>
          <cell r="K116" t="str">
            <v>PMB</v>
          </cell>
          <cell r="L116" t="str">
            <v>ARRASTRE ABASTOS</v>
          </cell>
          <cell r="M116" t="str">
            <v>S/I</v>
          </cell>
          <cell r="N116" t="str">
            <v>PROYECTOS PMB</v>
          </cell>
          <cell r="O116" t="str">
            <v>PROYECTO ABASTO DE AGUA POTABLE, COMUNIDAD INDIGENA TEMULEMU GRANDE I</v>
          </cell>
          <cell r="P116" t="str">
            <v>9443/2017</v>
          </cell>
          <cell r="Q116">
            <v>42942</v>
          </cell>
          <cell r="R116">
            <v>211905203</v>
          </cell>
          <cell r="S116">
            <v>0</v>
          </cell>
          <cell r="X116">
            <v>0</v>
          </cell>
          <cell r="AA116">
            <v>0</v>
          </cell>
          <cell r="AF116">
            <v>9620435</v>
          </cell>
          <cell r="AG116" t="str">
            <v>10804/2019</v>
          </cell>
          <cell r="AH116">
            <v>43705</v>
          </cell>
          <cell r="AI116">
            <v>202284768</v>
          </cell>
          <cell r="AJ116">
            <v>9620435</v>
          </cell>
          <cell r="AK116">
            <v>9620435</v>
          </cell>
          <cell r="AL116">
            <v>0</v>
          </cell>
          <cell r="AM116">
            <v>0</v>
          </cell>
          <cell r="AN116">
            <v>0</v>
          </cell>
          <cell r="AO116">
            <v>0</v>
          </cell>
          <cell r="AP116">
            <v>0</v>
          </cell>
          <cell r="AQ116">
            <v>202284768</v>
          </cell>
          <cell r="AR116">
            <v>0</v>
          </cell>
          <cell r="AS116">
            <v>202284768</v>
          </cell>
        </row>
        <row r="117">
          <cell r="D117">
            <v>9210170718</v>
          </cell>
          <cell r="E117" t="str">
            <v>TRAIGUÉN</v>
          </cell>
          <cell r="F117" t="str">
            <v>09210</v>
          </cell>
          <cell r="G117" t="str">
            <v>092</v>
          </cell>
          <cell r="H117" t="str">
            <v>09</v>
          </cell>
          <cell r="I117" t="str">
            <v>OBRA (Otros)</v>
          </cell>
          <cell r="J117">
            <v>13</v>
          </cell>
          <cell r="K117" t="str">
            <v>GORE ARAUCANÍA</v>
          </cell>
          <cell r="L117" t="str">
            <v>ARRASTRE</v>
          </cell>
          <cell r="M117" t="str">
            <v>D(H)1804 01-12-2017 GORE Araucanía</v>
          </cell>
          <cell r="N117" t="str">
            <v>DECRETOS REGIONALES</v>
          </cell>
          <cell r="O117" t="str">
            <v>AGUA PARA EL BUEN VIVIR SECTOR SANTA FANNY COMUNA DE TRAIGUEN</v>
          </cell>
          <cell r="P117" t="str">
            <v>17272/2017</v>
          </cell>
          <cell r="Q117">
            <v>43096</v>
          </cell>
          <cell r="R117">
            <v>77566840</v>
          </cell>
          <cell r="S117">
            <v>0</v>
          </cell>
          <cell r="X117">
            <v>0</v>
          </cell>
          <cell r="AA117">
            <v>0</v>
          </cell>
          <cell r="AF117">
            <v>526941</v>
          </cell>
          <cell r="AG117" t="str">
            <v>4045/2019</v>
          </cell>
          <cell r="AH117">
            <v>43563</v>
          </cell>
          <cell r="AI117">
            <v>77039899</v>
          </cell>
          <cell r="AJ117">
            <v>526941</v>
          </cell>
          <cell r="AK117">
            <v>526941</v>
          </cell>
          <cell r="AL117">
            <v>0</v>
          </cell>
          <cell r="AM117">
            <v>0</v>
          </cell>
          <cell r="AN117">
            <v>0</v>
          </cell>
          <cell r="AO117">
            <v>0</v>
          </cell>
          <cell r="AP117">
            <v>0</v>
          </cell>
          <cell r="AQ117">
            <v>77039899</v>
          </cell>
          <cell r="AR117">
            <v>0</v>
          </cell>
          <cell r="AS117">
            <v>77039899</v>
          </cell>
        </row>
        <row r="118">
          <cell r="D118">
            <v>9211170407</v>
          </cell>
          <cell r="E118" t="str">
            <v>VICTORIA</v>
          </cell>
          <cell r="F118" t="str">
            <v>09211</v>
          </cell>
          <cell r="G118" t="str">
            <v>092</v>
          </cell>
          <cell r="H118" t="str">
            <v>09</v>
          </cell>
          <cell r="I118" t="str">
            <v>ESTUDIO</v>
          </cell>
          <cell r="J118">
            <v>15</v>
          </cell>
          <cell r="K118" t="str">
            <v>PMB</v>
          </cell>
          <cell r="L118" t="str">
            <v>ARRASTRE</v>
          </cell>
          <cell r="M118" t="str">
            <v>S/I</v>
          </cell>
          <cell r="N118" t="str">
            <v>PROYECTOS PMB</v>
          </cell>
          <cell r="O118" t="str">
            <v>REPOSICION P.T.A.S DE LA LOCALIDAD DE PUA</v>
          </cell>
          <cell r="P118" t="str">
            <v>9446/2017</v>
          </cell>
          <cell r="Q118">
            <v>42942</v>
          </cell>
          <cell r="R118">
            <v>83431500</v>
          </cell>
          <cell r="S118">
            <v>0</v>
          </cell>
          <cell r="X118">
            <v>0</v>
          </cell>
          <cell r="AA118">
            <v>0</v>
          </cell>
          <cell r="AF118">
            <v>7831500</v>
          </cell>
          <cell r="AG118" t="str">
            <v>4045/2019</v>
          </cell>
          <cell r="AH118">
            <v>43563</v>
          </cell>
          <cell r="AI118">
            <v>75600000</v>
          </cell>
          <cell r="AJ118">
            <v>7831500</v>
          </cell>
          <cell r="AK118">
            <v>7831500</v>
          </cell>
          <cell r="AL118">
            <v>0</v>
          </cell>
          <cell r="AM118">
            <v>0</v>
          </cell>
          <cell r="AN118">
            <v>0</v>
          </cell>
          <cell r="AO118">
            <v>0</v>
          </cell>
          <cell r="AP118">
            <v>0</v>
          </cell>
          <cell r="AQ118">
            <v>75600000</v>
          </cell>
          <cell r="AR118">
            <v>0</v>
          </cell>
          <cell r="AS118">
            <v>75600000</v>
          </cell>
        </row>
        <row r="119">
          <cell r="D119">
            <v>10105160404</v>
          </cell>
          <cell r="E119" t="str">
            <v>FRUTILLAR</v>
          </cell>
          <cell r="F119">
            <v>10105</v>
          </cell>
          <cell r="G119">
            <v>101</v>
          </cell>
          <cell r="H119">
            <v>10</v>
          </cell>
          <cell r="I119" t="str">
            <v>ESTUDIO</v>
          </cell>
          <cell r="J119">
            <v>15</v>
          </cell>
          <cell r="K119" t="str">
            <v>PMB</v>
          </cell>
          <cell r="L119" t="str">
            <v>ARRASTRE</v>
          </cell>
          <cell r="M119" t="str">
            <v>S/I</v>
          </cell>
          <cell r="N119" t="str">
            <v>PROYECTOS PMB</v>
          </cell>
          <cell r="O119" t="str">
            <v>SANEAMIENTO ALCANTARILLADO, PAVIMENTACIÓN Y EVACUACIÓN DE AGUAS LLUVIAS DIVERSOS SECTORES DE FRUTILLAR</v>
          </cell>
          <cell r="P119" t="str">
            <v>12144/2017</v>
          </cell>
          <cell r="Q119">
            <v>43000</v>
          </cell>
          <cell r="R119">
            <v>24000000</v>
          </cell>
          <cell r="S119">
            <v>0</v>
          </cell>
          <cell r="X119">
            <v>0</v>
          </cell>
          <cell r="AA119">
            <v>0</v>
          </cell>
          <cell r="AF119">
            <v>0</v>
          </cell>
          <cell r="AI119">
            <v>24000000</v>
          </cell>
          <cell r="AJ119">
            <v>0</v>
          </cell>
          <cell r="AK119">
            <v>2400000</v>
          </cell>
          <cell r="AL119">
            <v>0</v>
          </cell>
          <cell r="AM119">
            <v>0</v>
          </cell>
          <cell r="AN119">
            <v>0</v>
          </cell>
          <cell r="AO119">
            <v>0</v>
          </cell>
          <cell r="AP119">
            <v>2400000</v>
          </cell>
          <cell r="AQ119">
            <v>24000000</v>
          </cell>
          <cell r="AR119">
            <v>0</v>
          </cell>
          <cell r="AS119">
            <v>21600000</v>
          </cell>
        </row>
        <row r="120">
          <cell r="D120">
            <v>10208170715</v>
          </cell>
          <cell r="E120" t="str">
            <v>QUELLÓN</v>
          </cell>
          <cell r="F120">
            <v>10208</v>
          </cell>
          <cell r="G120">
            <v>102</v>
          </cell>
          <cell r="H120">
            <v>10</v>
          </cell>
          <cell r="I120" t="str">
            <v>OBRA (Otros)</v>
          </cell>
          <cell r="J120">
            <v>13</v>
          </cell>
          <cell r="K120" t="str">
            <v>PMB</v>
          </cell>
          <cell r="L120" t="str">
            <v>ARRASTRE</v>
          </cell>
          <cell r="M120" t="str">
            <v>S/I</v>
          </cell>
          <cell r="N120" t="str">
            <v>PROYECTOS PMB</v>
          </cell>
          <cell r="O120" t="str">
            <v>CONSTRUCCIÓN SOLUCIÓN EVACUACIÓN AGUAS SERVIDAS PASAJE HERNANDEZ, COMUNA DE QUELLÓN.</v>
          </cell>
          <cell r="P120" t="str">
            <v>17643/2017</v>
          </cell>
          <cell r="Q120">
            <v>43098</v>
          </cell>
          <cell r="R120">
            <v>148181335</v>
          </cell>
          <cell r="S120">
            <v>0</v>
          </cell>
          <cell r="X120">
            <v>0</v>
          </cell>
          <cell r="AA120">
            <v>0</v>
          </cell>
          <cell r="AF120">
            <v>8128</v>
          </cell>
          <cell r="AG120" t="str">
            <v>4044/2019</v>
          </cell>
          <cell r="AH120">
            <v>43563</v>
          </cell>
          <cell r="AI120">
            <v>148173207</v>
          </cell>
          <cell r="AJ120">
            <v>8128</v>
          </cell>
          <cell r="AK120">
            <v>8128</v>
          </cell>
          <cell r="AL120">
            <v>0</v>
          </cell>
          <cell r="AM120">
            <v>0</v>
          </cell>
          <cell r="AN120">
            <v>0</v>
          </cell>
          <cell r="AO120">
            <v>0</v>
          </cell>
          <cell r="AP120">
            <v>0</v>
          </cell>
          <cell r="AQ120">
            <v>148173207</v>
          </cell>
          <cell r="AR120">
            <v>0</v>
          </cell>
          <cell r="AS120">
            <v>148173207</v>
          </cell>
        </row>
        <row r="121">
          <cell r="D121">
            <v>11101161003</v>
          </cell>
          <cell r="E121" t="str">
            <v>COYHAIQUE</v>
          </cell>
          <cell r="F121">
            <v>11101</v>
          </cell>
          <cell r="G121">
            <v>111</v>
          </cell>
          <cell r="H121">
            <v>11</v>
          </cell>
          <cell r="I121" t="str">
            <v>ASISTENCIA TÉCNICA</v>
          </cell>
          <cell r="J121">
            <v>10</v>
          </cell>
          <cell r="K121" t="str">
            <v>PMB</v>
          </cell>
          <cell r="L121" t="str">
            <v>ARRASTRE</v>
          </cell>
          <cell r="M121" t="str">
            <v>S/I</v>
          </cell>
          <cell r="N121" t="str">
            <v>PROYECTOS PMB</v>
          </cell>
          <cell r="O121" t="str">
            <v>ASISTENCIA TÉCNICA PARA LA CONSTRUCCIÓN DE MUROS DE CONTENCIÓN Y DRENAJE CIUDAD DE COYHAIQUE 2016</v>
          </cell>
          <cell r="P121" t="str">
            <v>6511/2017</v>
          </cell>
          <cell r="Q121">
            <v>42885</v>
          </cell>
          <cell r="R121">
            <v>54720000</v>
          </cell>
          <cell r="S121">
            <v>0</v>
          </cell>
          <cell r="X121">
            <v>0</v>
          </cell>
          <cell r="AA121">
            <v>0</v>
          </cell>
          <cell r="AF121">
            <v>0</v>
          </cell>
          <cell r="AI121">
            <v>54720000</v>
          </cell>
          <cell r="AJ121">
            <v>5421000</v>
          </cell>
          <cell r="AK121">
            <v>5421000</v>
          </cell>
          <cell r="AL121">
            <v>0</v>
          </cell>
          <cell r="AM121">
            <v>5421000</v>
          </cell>
          <cell r="AN121">
            <v>0</v>
          </cell>
          <cell r="AO121">
            <v>0</v>
          </cell>
          <cell r="AP121">
            <v>0</v>
          </cell>
          <cell r="AQ121">
            <v>54720000</v>
          </cell>
          <cell r="AR121">
            <v>0</v>
          </cell>
          <cell r="AS121">
            <v>49299000</v>
          </cell>
        </row>
        <row r="122">
          <cell r="D122">
            <v>11301130708</v>
          </cell>
          <cell r="E122" t="str">
            <v>COCHRANE</v>
          </cell>
          <cell r="F122">
            <v>11301</v>
          </cell>
          <cell r="G122">
            <v>113</v>
          </cell>
          <cell r="H122">
            <v>11</v>
          </cell>
          <cell r="I122" t="str">
            <v>OBRA (Otros)</v>
          </cell>
          <cell r="J122">
            <v>13</v>
          </cell>
          <cell r="K122" t="str">
            <v>GORE AYSEN</v>
          </cell>
          <cell r="L122" t="str">
            <v>ARRASTRE</v>
          </cell>
          <cell r="M122" t="str">
            <v>D(H)1896 07-12-2017 GORE Aysen</v>
          </cell>
          <cell r="N122" t="str">
            <v>DECRETOS REGIONALES</v>
          </cell>
          <cell r="O122" t="str">
            <v>SANEAMIENTO SANITARIO RURAL, SECTORES LAGO VARGAS - RÍO VENTISQUEROS</v>
          </cell>
          <cell r="P122" t="str">
            <v>16825/2017</v>
          </cell>
          <cell r="Q122">
            <v>43089</v>
          </cell>
          <cell r="R122">
            <v>122509915</v>
          </cell>
          <cell r="S122">
            <v>0</v>
          </cell>
          <cell r="X122">
            <v>0</v>
          </cell>
          <cell r="Y122" t="str">
            <v>13868/2019</v>
          </cell>
          <cell r="Z122">
            <v>43768</v>
          </cell>
          <cell r="AA122">
            <v>0</v>
          </cell>
          <cell r="AF122">
            <v>0</v>
          </cell>
          <cell r="AI122">
            <v>122509915</v>
          </cell>
          <cell r="AJ122">
            <v>12250991</v>
          </cell>
          <cell r="AK122">
            <v>12250991</v>
          </cell>
          <cell r="AL122">
            <v>0</v>
          </cell>
          <cell r="AM122">
            <v>12250991</v>
          </cell>
          <cell r="AN122">
            <v>0</v>
          </cell>
          <cell r="AO122">
            <v>0</v>
          </cell>
          <cell r="AP122">
            <v>0</v>
          </cell>
          <cell r="AQ122">
            <v>156621163</v>
          </cell>
          <cell r="AR122">
            <v>-34111248</v>
          </cell>
          <cell r="AS122">
            <v>110258924</v>
          </cell>
        </row>
        <row r="123">
          <cell r="D123">
            <v>11301130708</v>
          </cell>
          <cell r="E123" t="str">
            <v>COCHRANE</v>
          </cell>
          <cell r="F123">
            <v>11301</v>
          </cell>
          <cell r="G123">
            <v>113</v>
          </cell>
          <cell r="H123">
            <v>11</v>
          </cell>
          <cell r="I123" t="str">
            <v>OBRA (Otros)</v>
          </cell>
          <cell r="J123">
            <v>13</v>
          </cell>
          <cell r="K123" t="str">
            <v>GORE AYSEN</v>
          </cell>
          <cell r="L123" t="str">
            <v>ARRASTRE</v>
          </cell>
          <cell r="M123" t="str">
            <v>D(H)1896 07-12-2017 GORE Aysen</v>
          </cell>
          <cell r="N123" t="str">
            <v>DECRETOS REGIONALES</v>
          </cell>
          <cell r="O123" t="str">
            <v>SANEAMIENTO SANITARIO RURAL, SECTORES LAGO VARGAS - RÍO VENTISQUEROS</v>
          </cell>
          <cell r="P123" t="str">
            <v>13868/2019</v>
          </cell>
          <cell r="Q123">
            <v>43768</v>
          </cell>
          <cell r="R123">
            <v>34111248</v>
          </cell>
          <cell r="S123">
            <v>0</v>
          </cell>
          <cell r="X123">
            <v>0</v>
          </cell>
          <cell r="Y123" t="str">
            <v>13868/2019</v>
          </cell>
          <cell r="Z123">
            <v>43768</v>
          </cell>
          <cell r="AA123">
            <v>0</v>
          </cell>
          <cell r="AF123">
            <v>0</v>
          </cell>
          <cell r="AI123">
            <v>34111248</v>
          </cell>
          <cell r="AJ123">
            <v>0</v>
          </cell>
          <cell r="AK123">
            <v>13644499</v>
          </cell>
          <cell r="AL123">
            <v>13644499</v>
          </cell>
          <cell r="AM123">
            <v>13644499</v>
          </cell>
          <cell r="AN123">
            <v>0</v>
          </cell>
          <cell r="AO123">
            <v>0</v>
          </cell>
          <cell r="AP123">
            <v>20466749</v>
          </cell>
          <cell r="AQ123">
            <v>156621163</v>
          </cell>
          <cell r="AR123">
            <v>-122509915</v>
          </cell>
          <cell r="AS123">
            <v>0</v>
          </cell>
        </row>
        <row r="124">
          <cell r="D124">
            <v>11301130710</v>
          </cell>
          <cell r="E124" t="str">
            <v>COCHRANE</v>
          </cell>
          <cell r="F124">
            <v>11301</v>
          </cell>
          <cell r="G124">
            <v>113</v>
          </cell>
          <cell r="H124">
            <v>11</v>
          </cell>
          <cell r="I124" t="str">
            <v>OBRA (Otros)</v>
          </cell>
          <cell r="J124">
            <v>13</v>
          </cell>
          <cell r="K124" t="str">
            <v>PMB</v>
          </cell>
          <cell r="L124" t="str">
            <v>ARRASTRE</v>
          </cell>
          <cell r="M124" t="str">
            <v>S/I</v>
          </cell>
          <cell r="N124" t="str">
            <v>PROYECTOS PMB</v>
          </cell>
          <cell r="O124" t="str">
            <v>SANEAMIENTO SANITARIO RURAL, SECTOR LOS ÑADIS</v>
          </cell>
          <cell r="P124" t="str">
            <v>6326/2017</v>
          </cell>
          <cell r="Q124">
            <v>42880</v>
          </cell>
          <cell r="R124">
            <v>106877492</v>
          </cell>
          <cell r="S124">
            <v>0</v>
          </cell>
          <cell r="X124">
            <v>0</v>
          </cell>
          <cell r="AA124">
            <v>0</v>
          </cell>
          <cell r="AF124">
            <v>3073818</v>
          </cell>
          <cell r="AG124" t="str">
            <v>4044/2019</v>
          </cell>
          <cell r="AH124">
            <v>43563</v>
          </cell>
          <cell r="AI124">
            <v>103803674</v>
          </cell>
          <cell r="AJ124">
            <v>3073818</v>
          </cell>
          <cell r="AK124">
            <v>3073818</v>
          </cell>
          <cell r="AL124">
            <v>0</v>
          </cell>
          <cell r="AM124">
            <v>0</v>
          </cell>
          <cell r="AN124">
            <v>0</v>
          </cell>
          <cell r="AO124">
            <v>0</v>
          </cell>
          <cell r="AP124">
            <v>0</v>
          </cell>
          <cell r="AQ124">
            <v>103803674</v>
          </cell>
          <cell r="AR124">
            <v>0</v>
          </cell>
          <cell r="AS124">
            <v>103803674</v>
          </cell>
        </row>
        <row r="125">
          <cell r="D125">
            <v>11301140715</v>
          </cell>
          <cell r="E125" t="str">
            <v>COCHRANE</v>
          </cell>
          <cell r="F125">
            <v>11301</v>
          </cell>
          <cell r="G125">
            <v>113</v>
          </cell>
          <cell r="H125">
            <v>11</v>
          </cell>
          <cell r="I125" t="str">
            <v>OBRA (Otros)</v>
          </cell>
          <cell r="J125">
            <v>13</v>
          </cell>
          <cell r="K125" t="str">
            <v>GORE AYSEN</v>
          </cell>
          <cell r="L125" t="str">
            <v>ARRASTRE</v>
          </cell>
          <cell r="M125" t="str">
            <v>D(H)1896 07-12-2017 GORE Aysen</v>
          </cell>
          <cell r="N125" t="str">
            <v>DECRETOS REGIONALES</v>
          </cell>
          <cell r="O125" t="str">
            <v>SANEAMIENTO SANITARIO RURAL SECTOR LAGO ESMERALDA</v>
          </cell>
          <cell r="P125" t="str">
            <v>16717/2017</v>
          </cell>
          <cell r="Q125">
            <v>43089</v>
          </cell>
          <cell r="R125">
            <v>99334965</v>
          </cell>
          <cell r="S125">
            <v>0</v>
          </cell>
          <cell r="X125">
            <v>0</v>
          </cell>
          <cell r="AA125">
            <v>0</v>
          </cell>
          <cell r="AF125">
            <v>684510</v>
          </cell>
          <cell r="AG125" t="str">
            <v>4044/2019</v>
          </cell>
          <cell r="AH125">
            <v>43563</v>
          </cell>
          <cell r="AI125">
            <v>98650455</v>
          </cell>
          <cell r="AJ125">
            <v>684510</v>
          </cell>
          <cell r="AK125">
            <v>684510</v>
          </cell>
          <cell r="AL125">
            <v>0</v>
          </cell>
          <cell r="AM125">
            <v>0</v>
          </cell>
          <cell r="AN125">
            <v>0</v>
          </cell>
          <cell r="AO125">
            <v>0</v>
          </cell>
          <cell r="AP125">
            <v>0</v>
          </cell>
          <cell r="AQ125">
            <v>98650455</v>
          </cell>
          <cell r="AR125">
            <v>0</v>
          </cell>
          <cell r="AS125">
            <v>98650455</v>
          </cell>
        </row>
        <row r="126">
          <cell r="D126">
            <v>11301171006</v>
          </cell>
          <cell r="E126" t="str">
            <v>COCHRANE</v>
          </cell>
          <cell r="F126">
            <v>11301</v>
          </cell>
          <cell r="G126">
            <v>113</v>
          </cell>
          <cell r="H126">
            <v>11</v>
          </cell>
          <cell r="I126" t="str">
            <v>ASISTENCIA TÉCNICA</v>
          </cell>
          <cell r="J126">
            <v>10</v>
          </cell>
          <cell r="K126" t="str">
            <v>PMB</v>
          </cell>
          <cell r="L126" t="str">
            <v>ARRASTRE</v>
          </cell>
          <cell r="M126" t="str">
            <v>S/I</v>
          </cell>
          <cell r="N126" t="str">
            <v>PROYECTOS PMB</v>
          </cell>
          <cell r="O126" t="str">
            <v>CONTINUACION II: ELABORACIÓN SOLUCIONES SANITARIAS Y ASISTENCIA EN EJECUCION DE OBRAS DE SANEAMIENTO SANITARIO DE COCHRANE</v>
          </cell>
          <cell r="P126" t="str">
            <v>7918/2017</v>
          </cell>
          <cell r="Q126">
            <v>42915</v>
          </cell>
          <cell r="R126">
            <v>63000000</v>
          </cell>
          <cell r="S126">
            <v>0</v>
          </cell>
          <cell r="X126">
            <v>0</v>
          </cell>
          <cell r="AA126">
            <v>0</v>
          </cell>
          <cell r="AF126">
            <v>25012</v>
          </cell>
          <cell r="AG126" t="str">
            <v>4044/2019</v>
          </cell>
          <cell r="AH126">
            <v>43563</v>
          </cell>
          <cell r="AI126">
            <v>62974988</v>
          </cell>
          <cell r="AJ126">
            <v>25012</v>
          </cell>
          <cell r="AK126">
            <v>25012</v>
          </cell>
          <cell r="AL126">
            <v>0</v>
          </cell>
          <cell r="AM126">
            <v>0</v>
          </cell>
          <cell r="AN126">
            <v>0</v>
          </cell>
          <cell r="AO126">
            <v>0</v>
          </cell>
          <cell r="AP126">
            <v>0</v>
          </cell>
          <cell r="AQ126">
            <v>62974988</v>
          </cell>
          <cell r="AR126">
            <v>0</v>
          </cell>
          <cell r="AS126">
            <v>62974988</v>
          </cell>
        </row>
        <row r="127">
          <cell r="D127">
            <v>11402130712</v>
          </cell>
          <cell r="E127" t="str">
            <v>RÍO IBÁÑEZ</v>
          </cell>
          <cell r="F127">
            <v>11402</v>
          </cell>
          <cell r="G127">
            <v>114</v>
          </cell>
          <cell r="H127">
            <v>11</v>
          </cell>
          <cell r="I127" t="str">
            <v>OBRA (Otros)</v>
          </cell>
          <cell r="J127">
            <v>13</v>
          </cell>
          <cell r="K127" t="str">
            <v>GORE AYSEN</v>
          </cell>
          <cell r="L127" t="str">
            <v>ARRASTRE</v>
          </cell>
          <cell r="M127" t="str">
            <v>D(H)1896 07-12-2017 GORE Aysen</v>
          </cell>
          <cell r="N127" t="str">
            <v>DECRETOS REGIONALES</v>
          </cell>
          <cell r="O127" t="str">
            <v>ELECTRIFICACION RURAL SECTOR EL AVELLANO Y ALREDEDORES</v>
          </cell>
          <cell r="P127" t="str">
            <v>16805/2017</v>
          </cell>
          <cell r="Q127">
            <v>43089</v>
          </cell>
          <cell r="R127">
            <v>143854842</v>
          </cell>
          <cell r="S127">
            <v>0</v>
          </cell>
          <cell r="X127">
            <v>0</v>
          </cell>
          <cell r="AA127">
            <v>0</v>
          </cell>
          <cell r="AF127">
            <v>3586159</v>
          </cell>
          <cell r="AG127" t="str">
            <v>14872/2019</v>
          </cell>
          <cell r="AH127">
            <v>43795</v>
          </cell>
          <cell r="AI127">
            <v>140268683</v>
          </cell>
          <cell r="AJ127">
            <v>3586159</v>
          </cell>
          <cell r="AK127">
            <v>3586159</v>
          </cell>
          <cell r="AL127">
            <v>0</v>
          </cell>
          <cell r="AM127">
            <v>0</v>
          </cell>
          <cell r="AN127">
            <v>0</v>
          </cell>
          <cell r="AO127">
            <v>0</v>
          </cell>
          <cell r="AP127">
            <v>0</v>
          </cell>
          <cell r="AQ127">
            <v>140268683</v>
          </cell>
          <cell r="AR127">
            <v>0</v>
          </cell>
          <cell r="AS127">
            <v>140268683</v>
          </cell>
        </row>
        <row r="128">
          <cell r="D128">
            <v>11402140708</v>
          </cell>
          <cell r="E128" t="str">
            <v>RÍO IBÁÑEZ</v>
          </cell>
          <cell r="F128">
            <v>11402</v>
          </cell>
          <cell r="G128">
            <v>114</v>
          </cell>
          <cell r="H128">
            <v>11</v>
          </cell>
          <cell r="I128" t="str">
            <v>OBRA (Otros)</v>
          </cell>
          <cell r="J128">
            <v>13</v>
          </cell>
          <cell r="K128" t="str">
            <v>GORE AYSEN</v>
          </cell>
          <cell r="L128" t="str">
            <v>ARRASTRE</v>
          </cell>
          <cell r="M128" t="str">
            <v>D(H)1896 07-12-2017 GORE Aysen</v>
          </cell>
          <cell r="N128" t="str">
            <v>DECRETOS REGIONALES</v>
          </cell>
          <cell r="O128" t="str">
            <v>ELECTRIFICACION RURAL LA BAJADA COMUNA DE RIO IBAÑEZ</v>
          </cell>
          <cell r="P128" t="str">
            <v>16719/2017</v>
          </cell>
          <cell r="Q128">
            <v>43089</v>
          </cell>
          <cell r="R128">
            <v>60284826</v>
          </cell>
          <cell r="S128">
            <v>0</v>
          </cell>
          <cell r="X128">
            <v>0</v>
          </cell>
          <cell r="AA128">
            <v>0</v>
          </cell>
          <cell r="AF128">
            <v>0</v>
          </cell>
          <cell r="AI128">
            <v>60284826</v>
          </cell>
          <cell r="AJ128">
            <v>6028483</v>
          </cell>
          <cell r="AK128">
            <v>6028483</v>
          </cell>
          <cell r="AL128">
            <v>0</v>
          </cell>
          <cell r="AM128">
            <v>6028481</v>
          </cell>
          <cell r="AN128">
            <v>0</v>
          </cell>
          <cell r="AO128">
            <v>2</v>
          </cell>
          <cell r="AP128">
            <v>0</v>
          </cell>
          <cell r="AQ128">
            <v>60284824</v>
          </cell>
          <cell r="AR128">
            <v>2</v>
          </cell>
          <cell r="AS128">
            <v>54256343</v>
          </cell>
        </row>
        <row r="129">
          <cell r="D129">
            <v>13103171002</v>
          </cell>
          <cell r="E129" t="str">
            <v>CERRO NAVIA</v>
          </cell>
          <cell r="F129">
            <v>13103</v>
          </cell>
          <cell r="G129">
            <v>131</v>
          </cell>
          <cell r="H129">
            <v>13</v>
          </cell>
          <cell r="I129" t="str">
            <v>ASISTENCIA TÉCNICA</v>
          </cell>
          <cell r="J129">
            <v>10</v>
          </cell>
          <cell r="K129" t="str">
            <v>PMB</v>
          </cell>
          <cell r="L129" t="str">
            <v>ARRASTRE</v>
          </cell>
          <cell r="M129" t="str">
            <v>S/I</v>
          </cell>
          <cell r="N129" t="str">
            <v>PROYECTOS PMB</v>
          </cell>
          <cell r="O129" t="str">
            <v>SANEAMIENTO INTEGRAL PARA COLECTORES DE AGUAS LLUVIAS EN DIVERSOS SECTORES DE LA COMUNA DE CERRO NAVIA</v>
          </cell>
          <cell r="P129" t="str">
            <v>9406/2017</v>
          </cell>
          <cell r="Q129">
            <v>42942</v>
          </cell>
          <cell r="R129">
            <v>46666644</v>
          </cell>
          <cell r="S129">
            <v>0</v>
          </cell>
          <cell r="X129">
            <v>0</v>
          </cell>
          <cell r="AA129">
            <v>1066656</v>
          </cell>
          <cell r="AB129" t="str">
            <v>16400/2018</v>
          </cell>
          <cell r="AC129" t="str">
            <v>2018-12-28</v>
          </cell>
          <cell r="AF129">
            <v>0</v>
          </cell>
          <cell r="AI129">
            <v>45599988</v>
          </cell>
          <cell r="AJ129">
            <v>3159999</v>
          </cell>
          <cell r="AK129">
            <v>3159999</v>
          </cell>
          <cell r="AL129">
            <v>0</v>
          </cell>
          <cell r="AM129">
            <v>3159999</v>
          </cell>
          <cell r="AN129">
            <v>0</v>
          </cell>
          <cell r="AO129">
            <v>0</v>
          </cell>
          <cell r="AP129">
            <v>0</v>
          </cell>
          <cell r="AQ129">
            <v>45599988</v>
          </cell>
          <cell r="AR129">
            <v>0</v>
          </cell>
          <cell r="AS129">
            <v>42439989</v>
          </cell>
        </row>
        <row r="130">
          <cell r="D130">
            <v>13103171005</v>
          </cell>
          <cell r="E130" t="str">
            <v>CERRO NAVIA</v>
          </cell>
          <cell r="F130">
            <v>13103</v>
          </cell>
          <cell r="G130">
            <v>131</v>
          </cell>
          <cell r="H130">
            <v>13</v>
          </cell>
          <cell r="I130" t="str">
            <v>ASISTENCIA TÉCNICA</v>
          </cell>
          <cell r="J130">
            <v>10</v>
          </cell>
          <cell r="K130" t="str">
            <v>PMB</v>
          </cell>
          <cell r="L130" t="str">
            <v>ARRASTRE</v>
          </cell>
          <cell r="M130" t="str">
            <v>S/I</v>
          </cell>
          <cell r="N130" t="str">
            <v>PROYECTOS PMB</v>
          </cell>
          <cell r="O130" t="str">
            <v>CATASTRO PARA BENEFICIARIOS DE TÍTULOS DE DOMINIO, TERRITORIOS 1, 2, 3 Y 4, COMUNA DE CERRO NAVIA, PRIMERA ETAPA</v>
          </cell>
          <cell r="P130" t="str">
            <v>11040/2017</v>
          </cell>
          <cell r="Q130">
            <v>42977</v>
          </cell>
          <cell r="R130">
            <v>56400000</v>
          </cell>
          <cell r="S130">
            <v>0</v>
          </cell>
          <cell r="X130">
            <v>0</v>
          </cell>
          <cell r="AA130">
            <v>50000</v>
          </cell>
          <cell r="AB130" t="str">
            <v>16400/2018</v>
          </cell>
          <cell r="AC130" t="str">
            <v>2018-12-28</v>
          </cell>
          <cell r="AF130">
            <v>0</v>
          </cell>
          <cell r="AI130">
            <v>56350000</v>
          </cell>
          <cell r="AJ130">
            <v>4790000</v>
          </cell>
          <cell r="AK130">
            <v>4790000</v>
          </cell>
          <cell r="AL130">
            <v>0</v>
          </cell>
          <cell r="AM130">
            <v>4790000</v>
          </cell>
          <cell r="AN130">
            <v>0</v>
          </cell>
          <cell r="AO130">
            <v>0</v>
          </cell>
          <cell r="AP130">
            <v>0</v>
          </cell>
          <cell r="AQ130">
            <v>60000000</v>
          </cell>
          <cell r="AR130">
            <v>-3650000</v>
          </cell>
          <cell r="AS130">
            <v>51560000</v>
          </cell>
        </row>
        <row r="131">
          <cell r="D131">
            <v>13105171004</v>
          </cell>
          <cell r="E131" t="str">
            <v>EL BOSQUE</v>
          </cell>
          <cell r="F131">
            <v>13105</v>
          </cell>
          <cell r="G131">
            <v>131</v>
          </cell>
          <cell r="H131">
            <v>13</v>
          </cell>
          <cell r="I131" t="str">
            <v>ASISTENCIA TÉCNICA</v>
          </cell>
          <cell r="J131">
            <v>10</v>
          </cell>
          <cell r="K131" t="str">
            <v>PMB</v>
          </cell>
          <cell r="L131" t="str">
            <v>ARRASTRE</v>
          </cell>
          <cell r="M131" t="str">
            <v>S/I</v>
          </cell>
          <cell r="N131" t="str">
            <v>PROYECTOS PMB</v>
          </cell>
          <cell r="O131" t="str">
            <v>ASISTENCIA TÉCNICA PARA LA ELABORACIÓN DE CARTERA DE PROYECTOS DE INVERSIÓN ESTRATÉGICOS PARA LA COMUNA DE EL BOSQUE.</v>
          </cell>
          <cell r="P131" t="str">
            <v>17606/2017</v>
          </cell>
          <cell r="Q131">
            <v>43098</v>
          </cell>
          <cell r="R131">
            <v>69999990</v>
          </cell>
          <cell r="S131">
            <v>0</v>
          </cell>
          <cell r="X131">
            <v>0</v>
          </cell>
          <cell r="AA131">
            <v>0</v>
          </cell>
          <cell r="AF131">
            <v>1400000</v>
          </cell>
          <cell r="AG131" t="str">
            <v>8398/2019</v>
          </cell>
          <cell r="AH131">
            <v>43656</v>
          </cell>
          <cell r="AI131">
            <v>68599990</v>
          </cell>
          <cell r="AJ131">
            <v>6999999</v>
          </cell>
          <cell r="AK131">
            <v>6999999</v>
          </cell>
          <cell r="AL131">
            <v>0</v>
          </cell>
          <cell r="AM131">
            <v>5599999</v>
          </cell>
          <cell r="AN131">
            <v>0</v>
          </cell>
          <cell r="AO131">
            <v>0</v>
          </cell>
          <cell r="AP131">
            <v>0</v>
          </cell>
          <cell r="AQ131">
            <v>68599990</v>
          </cell>
          <cell r="AR131">
            <v>0</v>
          </cell>
          <cell r="AS131">
            <v>62999991</v>
          </cell>
        </row>
        <row r="132">
          <cell r="D132">
            <v>13108161011</v>
          </cell>
          <cell r="E132" t="str">
            <v>INDEPENDENCIA</v>
          </cell>
          <cell r="F132">
            <v>13108</v>
          </cell>
          <cell r="G132">
            <v>131</v>
          </cell>
          <cell r="H132">
            <v>13</v>
          </cell>
          <cell r="I132" t="str">
            <v>ASISTENCIA TÉCNICA</v>
          </cell>
          <cell r="J132">
            <v>10</v>
          </cell>
          <cell r="K132" t="str">
            <v>PMB</v>
          </cell>
          <cell r="L132" t="str">
            <v>ARRASTRE</v>
          </cell>
          <cell r="M132" t="str">
            <v>S/I</v>
          </cell>
          <cell r="N132" t="str">
            <v>PROYECTOS PMB</v>
          </cell>
          <cell r="O132" t="str">
            <v>II ETAPA PROGRAMA RECUPERACIÓN DE CITÉS Y PASAJES, INDEPENDENCIA</v>
          </cell>
          <cell r="P132" t="str">
            <v>17601/2017</v>
          </cell>
          <cell r="Q132">
            <v>43098</v>
          </cell>
          <cell r="R132">
            <v>75000000</v>
          </cell>
          <cell r="S132">
            <v>0</v>
          </cell>
          <cell r="X132">
            <v>0</v>
          </cell>
          <cell r="AA132">
            <v>0</v>
          </cell>
          <cell r="AF132">
            <v>0</v>
          </cell>
          <cell r="AI132">
            <v>75000000</v>
          </cell>
          <cell r="AJ132">
            <v>45000000</v>
          </cell>
          <cell r="AK132">
            <v>45000000</v>
          </cell>
          <cell r="AL132">
            <v>0</v>
          </cell>
          <cell r="AM132">
            <v>45000000</v>
          </cell>
          <cell r="AN132">
            <v>0</v>
          </cell>
          <cell r="AO132">
            <v>0</v>
          </cell>
          <cell r="AP132">
            <v>0</v>
          </cell>
          <cell r="AQ132">
            <v>75000000</v>
          </cell>
          <cell r="AR132">
            <v>0</v>
          </cell>
          <cell r="AS132">
            <v>30000000</v>
          </cell>
        </row>
        <row r="133">
          <cell r="D133">
            <v>13108161012</v>
          </cell>
          <cell r="E133" t="str">
            <v>INDEPENDENCIA</v>
          </cell>
          <cell r="F133">
            <v>13108</v>
          </cell>
          <cell r="G133">
            <v>131</v>
          </cell>
          <cell r="H133">
            <v>13</v>
          </cell>
          <cell r="I133" t="str">
            <v>ASISTENCIA TÉCNICA</v>
          </cell>
          <cell r="J133">
            <v>10</v>
          </cell>
          <cell r="K133" t="str">
            <v>PMB</v>
          </cell>
          <cell r="L133" t="str">
            <v>ARRASTRE</v>
          </cell>
          <cell r="M133" t="str">
            <v>S/I</v>
          </cell>
          <cell r="N133" t="str">
            <v>PROYECTOS PMB</v>
          </cell>
          <cell r="O133" t="str">
            <v>SISTEMATIZACIÓN Y ANÁLISIS TÉCNICO ELÉCTRICO PARA CONSULTORIOS MUNICIPALES</v>
          </cell>
          <cell r="P133" t="str">
            <v>6497/2017</v>
          </cell>
          <cell r="Q133">
            <v>42885</v>
          </cell>
          <cell r="R133">
            <v>67956744</v>
          </cell>
          <cell r="S133">
            <v>0</v>
          </cell>
          <cell r="X133">
            <v>0</v>
          </cell>
          <cell r="AA133">
            <v>4</v>
          </cell>
          <cell r="AB133" t="str">
            <v>16400/2018</v>
          </cell>
          <cell r="AC133">
            <v>43462</v>
          </cell>
          <cell r="AF133">
            <v>1563062</v>
          </cell>
          <cell r="AG133" t="str">
            <v>10804/2019</v>
          </cell>
          <cell r="AH133">
            <v>43705</v>
          </cell>
          <cell r="AI133">
            <v>66393678</v>
          </cell>
          <cell r="AJ133">
            <v>16696571</v>
          </cell>
          <cell r="AK133">
            <v>16696571</v>
          </cell>
          <cell r="AL133">
            <v>0</v>
          </cell>
          <cell r="AM133">
            <v>15133509</v>
          </cell>
          <cell r="AN133">
            <v>0</v>
          </cell>
          <cell r="AO133">
            <v>0</v>
          </cell>
          <cell r="AP133">
            <v>0</v>
          </cell>
          <cell r="AQ133">
            <v>66393678</v>
          </cell>
          <cell r="AR133">
            <v>0</v>
          </cell>
          <cell r="AS133">
            <v>51260169</v>
          </cell>
        </row>
        <row r="134">
          <cell r="D134">
            <v>13109171007</v>
          </cell>
          <cell r="E134" t="str">
            <v>LA CISTERNA</v>
          </cell>
          <cell r="F134">
            <v>13109</v>
          </cell>
          <cell r="G134">
            <v>131</v>
          </cell>
          <cell r="H134">
            <v>13</v>
          </cell>
          <cell r="I134" t="str">
            <v>ASISTENCIA TÉCNICA</v>
          </cell>
          <cell r="J134">
            <v>10</v>
          </cell>
          <cell r="K134" t="str">
            <v>PMB</v>
          </cell>
          <cell r="L134" t="str">
            <v>ARRASTRE</v>
          </cell>
          <cell r="M134" t="str">
            <v>S/I</v>
          </cell>
          <cell r="N134" t="str">
            <v>PROYECTOS PMB</v>
          </cell>
          <cell r="O134" t="str">
            <v>CONSULTORÍA PARA SOLUCIONAR LOS REQUERIMIENTOS DE ENERGÍA ELÉCTRICA DE LAS DEPENDENCIAS DE EDUCACIÓN Y SALUD, MEDIANTE ERNC</v>
          </cell>
          <cell r="P134" t="str">
            <v>12158/2017</v>
          </cell>
          <cell r="Q134">
            <v>43000</v>
          </cell>
          <cell r="R134">
            <v>50400000</v>
          </cell>
          <cell r="S134">
            <v>0</v>
          </cell>
          <cell r="X134">
            <v>0</v>
          </cell>
          <cell r="AA134">
            <v>0</v>
          </cell>
          <cell r="AF134">
            <v>849000</v>
          </cell>
          <cell r="AG134" t="str">
            <v>14162/2019</v>
          </cell>
          <cell r="AH134">
            <v>43780</v>
          </cell>
          <cell r="AI134">
            <v>49551000</v>
          </cell>
          <cell r="AJ134">
            <v>849000</v>
          </cell>
          <cell r="AK134">
            <v>849000</v>
          </cell>
          <cell r="AL134">
            <v>0</v>
          </cell>
          <cell r="AM134">
            <v>0</v>
          </cell>
          <cell r="AN134">
            <v>0</v>
          </cell>
          <cell r="AO134">
            <v>0</v>
          </cell>
          <cell r="AP134">
            <v>0</v>
          </cell>
          <cell r="AQ134">
            <v>54617000</v>
          </cell>
          <cell r="AR134">
            <v>-5066000</v>
          </cell>
          <cell r="AS134">
            <v>49551000</v>
          </cell>
        </row>
        <row r="135">
          <cell r="D135">
            <v>13109171008</v>
          </cell>
          <cell r="E135" t="str">
            <v>LA CISTERNA</v>
          </cell>
          <cell r="F135">
            <v>13109</v>
          </cell>
          <cell r="G135">
            <v>131</v>
          </cell>
          <cell r="H135">
            <v>13</v>
          </cell>
          <cell r="I135" t="str">
            <v>ASISTENCIA TÉCNICA</v>
          </cell>
          <cell r="J135">
            <v>10</v>
          </cell>
          <cell r="K135" t="str">
            <v>PMB</v>
          </cell>
          <cell r="L135" t="str">
            <v>ARRASTRE</v>
          </cell>
          <cell r="M135" t="str">
            <v>S/I</v>
          </cell>
          <cell r="N135" t="str">
            <v>PROYECTOS PMB</v>
          </cell>
          <cell r="O135" t="str">
            <v>ASISTENCIA TECNICA PARA CARTERA DE PROYECTOS ESTRATÉGICOS EN LA COMUNA DE LA CISTERNA</v>
          </cell>
          <cell r="P135" t="str">
            <v>17489/2017</v>
          </cell>
          <cell r="Q135">
            <v>43098</v>
          </cell>
          <cell r="R135">
            <v>90000000</v>
          </cell>
          <cell r="S135">
            <v>0</v>
          </cell>
          <cell r="X135">
            <v>0</v>
          </cell>
          <cell r="AA135">
            <v>0</v>
          </cell>
          <cell r="AF135">
            <v>0</v>
          </cell>
          <cell r="AI135">
            <v>90000000</v>
          </cell>
          <cell r="AJ135">
            <v>0</v>
          </cell>
          <cell r="AK135">
            <v>9000000</v>
          </cell>
          <cell r="AL135">
            <v>0</v>
          </cell>
          <cell r="AM135">
            <v>0</v>
          </cell>
          <cell r="AN135">
            <v>0</v>
          </cell>
          <cell r="AO135">
            <v>0</v>
          </cell>
          <cell r="AP135">
            <v>9000000</v>
          </cell>
          <cell r="AQ135">
            <v>73039965</v>
          </cell>
          <cell r="AR135">
            <v>16960035</v>
          </cell>
          <cell r="AS135">
            <v>81000000</v>
          </cell>
        </row>
        <row r="136">
          <cell r="D136">
            <v>13111171001</v>
          </cell>
          <cell r="E136" t="str">
            <v>LA GRANJA</v>
          </cell>
          <cell r="F136">
            <v>13111</v>
          </cell>
          <cell r="G136">
            <v>131</v>
          </cell>
          <cell r="H136">
            <v>13</v>
          </cell>
          <cell r="I136" t="str">
            <v>ASISTENCIA TÉCNICA</v>
          </cell>
          <cell r="J136">
            <v>10</v>
          </cell>
          <cell r="K136" t="str">
            <v>PMB</v>
          </cell>
          <cell r="L136" t="str">
            <v>ARRASTRE</v>
          </cell>
          <cell r="M136" t="str">
            <v>S/I</v>
          </cell>
          <cell r="N136" t="str">
            <v>PROYECTOS PMB</v>
          </cell>
          <cell r="O136" t="str">
            <v>ASISTENCIA TECNICA PARA CONSULTORÍA DE PLAN MAESTRO DE MANZANA CONSISTORIAL, COMUNA DE LA GRANJA</v>
          </cell>
          <cell r="P136" t="str">
            <v>17603/2017</v>
          </cell>
          <cell r="Q136">
            <v>43098</v>
          </cell>
          <cell r="R136">
            <v>70000000</v>
          </cell>
          <cell r="S136">
            <v>0</v>
          </cell>
          <cell r="X136">
            <v>0</v>
          </cell>
          <cell r="AA136">
            <v>0</v>
          </cell>
          <cell r="AF136">
            <v>7000000</v>
          </cell>
          <cell r="AG136" t="str">
            <v>14872/2019</v>
          </cell>
          <cell r="AH136">
            <v>43795</v>
          </cell>
          <cell r="AI136">
            <v>63000000</v>
          </cell>
          <cell r="AJ136">
            <v>7000000</v>
          </cell>
          <cell r="AK136">
            <v>7000000</v>
          </cell>
          <cell r="AL136">
            <v>0</v>
          </cell>
          <cell r="AM136">
            <v>0</v>
          </cell>
          <cell r="AN136">
            <v>0</v>
          </cell>
          <cell r="AO136">
            <v>0</v>
          </cell>
          <cell r="AP136">
            <v>0</v>
          </cell>
          <cell r="AQ136">
            <v>58888889</v>
          </cell>
          <cell r="AR136">
            <v>4111111</v>
          </cell>
          <cell r="AS136">
            <v>63000000</v>
          </cell>
        </row>
        <row r="137">
          <cell r="D137">
            <v>13116171009</v>
          </cell>
          <cell r="E137" t="str">
            <v>LO ESPEJO</v>
          </cell>
          <cell r="F137">
            <v>13116</v>
          </cell>
          <cell r="G137">
            <v>131</v>
          </cell>
          <cell r="H137">
            <v>13</v>
          </cell>
          <cell r="I137" t="str">
            <v>ASISTENCIA TÉCNICA</v>
          </cell>
          <cell r="J137">
            <v>10</v>
          </cell>
          <cell r="K137" t="str">
            <v>GORE METROPOLITANO</v>
          </cell>
          <cell r="L137" t="str">
            <v>ARRASTRE</v>
          </cell>
          <cell r="M137" t="str">
            <v>D(H)2077 27-12-2017 PMU y PMB De GORE RM</v>
          </cell>
          <cell r="N137" t="str">
            <v>DECRETOS REGIONALES</v>
          </cell>
          <cell r="O137" t="str">
            <v>ELABORACIÓN DE PROYECTOS DE AGUA POTABLE Y ALCANTARILLADO EN DIVERSOS SECTORES DE LA COMUNA DE LO ESPEJO</v>
          </cell>
          <cell r="P137" t="str">
            <v>17274/2017</v>
          </cell>
          <cell r="Q137">
            <v>43096</v>
          </cell>
          <cell r="R137">
            <v>20000000</v>
          </cell>
          <cell r="S137">
            <v>0</v>
          </cell>
          <cell r="X137">
            <v>0</v>
          </cell>
          <cell r="AA137">
            <v>0</v>
          </cell>
          <cell r="AF137">
            <v>1000000</v>
          </cell>
          <cell r="AG137" t="str">
            <v>10584/2019</v>
          </cell>
          <cell r="AH137">
            <v>43700</v>
          </cell>
          <cell r="AI137">
            <v>19000000</v>
          </cell>
          <cell r="AJ137">
            <v>1000000</v>
          </cell>
          <cell r="AK137">
            <v>1000000</v>
          </cell>
          <cell r="AL137">
            <v>0</v>
          </cell>
          <cell r="AM137">
            <v>0</v>
          </cell>
          <cell r="AN137">
            <v>0</v>
          </cell>
          <cell r="AO137">
            <v>0</v>
          </cell>
          <cell r="AP137">
            <v>0</v>
          </cell>
          <cell r="AQ137">
            <v>18000000</v>
          </cell>
          <cell r="AR137">
            <v>1000000</v>
          </cell>
          <cell r="AS137">
            <v>19000000</v>
          </cell>
        </row>
        <row r="138">
          <cell r="D138">
            <v>13118161001</v>
          </cell>
          <cell r="E138" t="str">
            <v>MACUL</v>
          </cell>
          <cell r="F138">
            <v>13118</v>
          </cell>
          <cell r="G138">
            <v>131</v>
          </cell>
          <cell r="H138">
            <v>13</v>
          </cell>
          <cell r="I138" t="str">
            <v>ASISTENCIA TÉCNICA</v>
          </cell>
          <cell r="J138">
            <v>10</v>
          </cell>
          <cell r="K138" t="str">
            <v>GORE METROPOLITANO</v>
          </cell>
          <cell r="L138" t="str">
            <v>ARRASTRE</v>
          </cell>
          <cell r="M138" t="str">
            <v>D(H)2077 27-12-2017 PMU y PMB De GORE RM</v>
          </cell>
          <cell r="N138" t="str">
            <v>DECRETOS REGIONALES</v>
          </cell>
          <cell r="O138" t="str">
            <v>ASISTENCIA TÉCNICA PARA EL DESARROLLO DE SOLUCIONES ALTERNATIVAS PARA AGUAS LLUVIAS UNIDADES VECINALES 3: 4 :5 :9</v>
          </cell>
          <cell r="P138" t="str">
            <v>17237/2017</v>
          </cell>
          <cell r="Q138">
            <v>43096</v>
          </cell>
          <cell r="R138">
            <v>29900000</v>
          </cell>
          <cell r="S138">
            <v>0</v>
          </cell>
          <cell r="X138">
            <v>0</v>
          </cell>
          <cell r="AA138">
            <v>0</v>
          </cell>
          <cell r="AF138">
            <v>0</v>
          </cell>
          <cell r="AI138">
            <v>29900000</v>
          </cell>
          <cell r="AJ138">
            <v>1495000</v>
          </cell>
          <cell r="AK138">
            <v>1495000</v>
          </cell>
          <cell r="AL138">
            <v>0</v>
          </cell>
          <cell r="AM138">
            <v>1495000</v>
          </cell>
          <cell r="AN138">
            <v>0</v>
          </cell>
          <cell r="AO138">
            <v>0</v>
          </cell>
          <cell r="AP138">
            <v>0</v>
          </cell>
          <cell r="AQ138">
            <v>29900000</v>
          </cell>
          <cell r="AR138">
            <v>0</v>
          </cell>
          <cell r="AS138">
            <v>28405000</v>
          </cell>
        </row>
        <row r="139">
          <cell r="D139">
            <v>13118171002</v>
          </cell>
          <cell r="E139" t="str">
            <v>MACUL</v>
          </cell>
          <cell r="F139">
            <v>13118</v>
          </cell>
          <cell r="G139">
            <v>131</v>
          </cell>
          <cell r="H139">
            <v>13</v>
          </cell>
          <cell r="I139" t="str">
            <v>ASISTENCIA TÉCNICA</v>
          </cell>
          <cell r="J139">
            <v>10</v>
          </cell>
          <cell r="K139" t="str">
            <v>PMB</v>
          </cell>
          <cell r="L139" t="str">
            <v>ARRASTRE</v>
          </cell>
          <cell r="M139" t="str">
            <v>S/I</v>
          </cell>
          <cell r="N139" t="str">
            <v>PROYECTOS PMB</v>
          </cell>
          <cell r="O139" t="str">
            <v>ASISTENCIA TÉCNICA PARA LA ELABORACIÓN DE PROYECTOS ESTRATÉGICOS PARA LA COMUNA DE MACUL</v>
          </cell>
          <cell r="P139" t="str">
            <v>17610/2017</v>
          </cell>
          <cell r="Q139">
            <v>43098</v>
          </cell>
          <cell r="R139">
            <v>69999990</v>
          </cell>
          <cell r="S139">
            <v>0</v>
          </cell>
          <cell r="X139">
            <v>0</v>
          </cell>
          <cell r="AA139">
            <v>0</v>
          </cell>
          <cell r="AF139">
            <v>0</v>
          </cell>
          <cell r="AI139">
            <v>69999990</v>
          </cell>
          <cell r="AJ139">
            <v>33599990</v>
          </cell>
          <cell r="AK139">
            <v>33599990</v>
          </cell>
          <cell r="AL139">
            <v>0</v>
          </cell>
          <cell r="AM139">
            <v>33599990</v>
          </cell>
          <cell r="AN139">
            <v>0</v>
          </cell>
          <cell r="AO139">
            <v>0</v>
          </cell>
          <cell r="AP139">
            <v>0</v>
          </cell>
          <cell r="AQ139">
            <v>72376657</v>
          </cell>
          <cell r="AR139">
            <v>-2376667</v>
          </cell>
          <cell r="AS139">
            <v>36400000</v>
          </cell>
        </row>
        <row r="140">
          <cell r="D140">
            <v>13121160703</v>
          </cell>
          <cell r="E140" t="str">
            <v>PEDRO AGUIRRE CERDA</v>
          </cell>
          <cell r="F140">
            <v>13121</v>
          </cell>
          <cell r="G140">
            <v>131</v>
          </cell>
          <cell r="H140">
            <v>13</v>
          </cell>
          <cell r="I140" t="str">
            <v>OBRA (Otros)</v>
          </cell>
          <cell r="J140">
            <v>13</v>
          </cell>
          <cell r="K140" t="str">
            <v>PMB</v>
          </cell>
          <cell r="L140" t="str">
            <v>ARRASTRE</v>
          </cell>
          <cell r="M140" t="str">
            <v>S/I</v>
          </cell>
          <cell r="N140" t="str">
            <v>PROYECTOS PMB</v>
          </cell>
          <cell r="O140" t="str">
            <v>SUMINISTRO E INSTALACIÓN DE LUMINARIAS LED EN ESPACIOS PÚBLICOS COMUNA PEDRO AGUIRRE CERDA</v>
          </cell>
          <cell r="P140" t="str">
            <v>8177/2017</v>
          </cell>
          <cell r="Q140">
            <v>42916</v>
          </cell>
          <cell r="R140">
            <v>187213254</v>
          </cell>
          <cell r="S140">
            <v>0</v>
          </cell>
          <cell r="X140">
            <v>0</v>
          </cell>
          <cell r="AA140">
            <v>0</v>
          </cell>
          <cell r="AF140">
            <v>9360663</v>
          </cell>
          <cell r="AG140" t="str">
            <v>10804/2019</v>
          </cell>
          <cell r="AH140">
            <v>43705</v>
          </cell>
          <cell r="AI140">
            <v>177852591</v>
          </cell>
          <cell r="AJ140">
            <v>131049278</v>
          </cell>
          <cell r="AK140">
            <v>131049278</v>
          </cell>
          <cell r="AL140">
            <v>0</v>
          </cell>
          <cell r="AM140">
            <v>121688615</v>
          </cell>
          <cell r="AN140">
            <v>0</v>
          </cell>
          <cell r="AO140">
            <v>0</v>
          </cell>
          <cell r="AP140">
            <v>0</v>
          </cell>
          <cell r="AQ140">
            <v>177852591</v>
          </cell>
          <cell r="AR140">
            <v>0</v>
          </cell>
          <cell r="AS140">
            <v>56163976</v>
          </cell>
        </row>
        <row r="141">
          <cell r="D141">
            <v>13121171002</v>
          </cell>
          <cell r="E141" t="str">
            <v>PEDRO AGUIRRE CERDA</v>
          </cell>
          <cell r="F141">
            <v>13121</v>
          </cell>
          <cell r="G141">
            <v>131</v>
          </cell>
          <cell r="H141">
            <v>13</v>
          </cell>
          <cell r="I141" t="str">
            <v>ASISTENCIA TÉCNICA</v>
          </cell>
          <cell r="J141">
            <v>10</v>
          </cell>
          <cell r="K141" t="str">
            <v>RS</v>
          </cell>
          <cell r="L141" t="str">
            <v>ARRASTRE</v>
          </cell>
          <cell r="M141" t="str">
            <v>D(H)1338 14-09-2017 Residuos Sólidos</v>
          </cell>
          <cell r="N141" t="str">
            <v>PROVISIONES</v>
          </cell>
          <cell r="O141" t="str">
            <v>ASISTENCIA TÉCNICA PARA LA MODERNIZACIÓN DEL MANEJO DE RESIDUOS EN PEDRO AGUIRRE CERDA, CON ENFOQUE MEDIOAMBIENTAL</v>
          </cell>
          <cell r="P141" t="str">
            <v>14861/2017</v>
          </cell>
          <cell r="Q141">
            <v>43056</v>
          </cell>
          <cell r="R141">
            <v>36685050</v>
          </cell>
          <cell r="S141">
            <v>0</v>
          </cell>
          <cell r="X141">
            <v>0</v>
          </cell>
          <cell r="AA141">
            <v>0</v>
          </cell>
          <cell r="AF141">
            <v>0</v>
          </cell>
          <cell r="AI141">
            <v>36685050</v>
          </cell>
          <cell r="AJ141">
            <v>3668505</v>
          </cell>
          <cell r="AK141">
            <v>3668505</v>
          </cell>
          <cell r="AL141">
            <v>0</v>
          </cell>
          <cell r="AM141">
            <v>3668505</v>
          </cell>
          <cell r="AN141">
            <v>0</v>
          </cell>
          <cell r="AO141">
            <v>0</v>
          </cell>
          <cell r="AP141">
            <v>0</v>
          </cell>
          <cell r="AQ141">
            <v>36685050</v>
          </cell>
          <cell r="AR141">
            <v>0</v>
          </cell>
          <cell r="AS141">
            <v>33016545</v>
          </cell>
        </row>
        <row r="142">
          <cell r="D142">
            <v>13122160401</v>
          </cell>
          <cell r="E142" t="str">
            <v>PEÑALOLÉN</v>
          </cell>
          <cell r="F142">
            <v>13122</v>
          </cell>
          <cell r="G142">
            <v>131</v>
          </cell>
          <cell r="H142">
            <v>13</v>
          </cell>
          <cell r="I142" t="str">
            <v>ESTUDIO</v>
          </cell>
          <cell r="J142">
            <v>15</v>
          </cell>
          <cell r="K142" t="str">
            <v>RS</v>
          </cell>
          <cell r="L142" t="str">
            <v>ARRASTRE</v>
          </cell>
          <cell r="M142" t="str">
            <v>D(H)1338 14-09-2017 Residuos Sólidos</v>
          </cell>
          <cell r="N142" t="str">
            <v>PROVISIONES</v>
          </cell>
          <cell r="O142" t="str">
            <v>ESTUDIO DE PREFACTIBILIDAD PARA LA REDUCCIÓN Y TRATAMIENTO DE RESIDUOS VEGETALES Y ORGÁNICOS PROVENIENTES DE FERIAS LIBRES DE LA COMUNA DE PEÑALOLEN</v>
          </cell>
          <cell r="P142" t="str">
            <v>14420/2017</v>
          </cell>
          <cell r="Q142">
            <v>43049</v>
          </cell>
          <cell r="R142">
            <v>39140164</v>
          </cell>
          <cell r="S142">
            <v>0</v>
          </cell>
          <cell r="X142">
            <v>0</v>
          </cell>
          <cell r="AA142">
            <v>0</v>
          </cell>
          <cell r="AF142">
            <v>0</v>
          </cell>
          <cell r="AI142">
            <v>39140164</v>
          </cell>
          <cell r="AJ142">
            <v>3914016</v>
          </cell>
          <cell r="AK142">
            <v>3914016</v>
          </cell>
          <cell r="AL142">
            <v>0</v>
          </cell>
          <cell r="AM142">
            <v>3914016</v>
          </cell>
          <cell r="AN142">
            <v>0</v>
          </cell>
          <cell r="AO142">
            <v>0</v>
          </cell>
          <cell r="AP142">
            <v>0</v>
          </cell>
          <cell r="AQ142">
            <v>39140164</v>
          </cell>
          <cell r="AR142">
            <v>0</v>
          </cell>
          <cell r="AS142">
            <v>35226148</v>
          </cell>
        </row>
        <row r="143">
          <cell r="D143">
            <v>13122161001</v>
          </cell>
          <cell r="E143" t="str">
            <v>PEÑALOLÉN</v>
          </cell>
          <cell r="F143">
            <v>13122</v>
          </cell>
          <cell r="G143">
            <v>131</v>
          </cell>
          <cell r="H143">
            <v>13</v>
          </cell>
          <cell r="I143" t="str">
            <v>ASISTENCIA TÉCNICA</v>
          </cell>
          <cell r="J143">
            <v>10</v>
          </cell>
          <cell r="K143" t="str">
            <v>GORE METROPOLITANO</v>
          </cell>
          <cell r="L143" t="str">
            <v>ARRASTRE</v>
          </cell>
          <cell r="M143" t="str">
            <v>D(H)2077 27-12-2017 PMU y PMB De GORE RM</v>
          </cell>
          <cell r="N143" t="str">
            <v>DECRETOS REGIONALES</v>
          </cell>
          <cell r="O143" t="str">
            <v>SOLUCIONES DE AGUA POTABLE Y ALCANTARILLADO PARA FAMILIAS UNIDADES VECINALES N° 3. Y 4 SECTOR PEÑALOLEN ALTO</v>
          </cell>
          <cell r="P143" t="str">
            <v>2406/2017</v>
          </cell>
          <cell r="Q143">
            <v>42790</v>
          </cell>
          <cell r="R143">
            <v>69000000</v>
          </cell>
          <cell r="S143">
            <v>26000000</v>
          </cell>
          <cell r="T143" t="str">
            <v>12391/2018</v>
          </cell>
          <cell r="U143">
            <v>43396</v>
          </cell>
          <cell r="V143" t="str">
            <v>17275/2017</v>
          </cell>
          <cell r="W143">
            <v>43096</v>
          </cell>
          <cell r="X143">
            <v>0</v>
          </cell>
          <cell r="AA143">
            <v>0</v>
          </cell>
          <cell r="AF143">
            <v>0</v>
          </cell>
          <cell r="AI143">
            <v>95000000</v>
          </cell>
          <cell r="AJ143">
            <v>17000000</v>
          </cell>
          <cell r="AK143">
            <v>17000000</v>
          </cell>
          <cell r="AL143">
            <v>0</v>
          </cell>
          <cell r="AM143">
            <v>17000000</v>
          </cell>
          <cell r="AN143">
            <v>0</v>
          </cell>
          <cell r="AO143">
            <v>0</v>
          </cell>
          <cell r="AP143">
            <v>0</v>
          </cell>
          <cell r="AQ143">
            <v>95000000</v>
          </cell>
          <cell r="AR143">
            <v>0</v>
          </cell>
          <cell r="AS143">
            <v>78000000</v>
          </cell>
        </row>
        <row r="144">
          <cell r="D144">
            <v>13130170901</v>
          </cell>
          <cell r="E144" t="str">
            <v>SAN MIGUEL</v>
          </cell>
          <cell r="F144">
            <v>13130</v>
          </cell>
          <cell r="G144">
            <v>131</v>
          </cell>
          <cell r="H144">
            <v>13</v>
          </cell>
          <cell r="I144" t="str">
            <v>SANEAMIENTO DE TÍTULOS (Otros)</v>
          </cell>
          <cell r="J144">
            <v>13</v>
          </cell>
          <cell r="K144" t="str">
            <v>PMB</v>
          </cell>
          <cell r="L144" t="str">
            <v>ARRASTRE</v>
          </cell>
          <cell r="M144" t="str">
            <v>S/I</v>
          </cell>
          <cell r="N144" t="str">
            <v>PROYECTOS PMB</v>
          </cell>
          <cell r="O144" t="str">
            <v>CATASTRO BENEFICIARIOS DE TITULO DOMINIO Y SANEAMIENTO SANITARIO DIVERSOS SECTORES, COMUNA SAN MIGUEL</v>
          </cell>
          <cell r="P144" t="str">
            <v>9427/2017</v>
          </cell>
          <cell r="Q144">
            <v>42942</v>
          </cell>
          <cell r="R144">
            <v>60000000</v>
          </cell>
          <cell r="S144">
            <v>0</v>
          </cell>
          <cell r="X144">
            <v>0</v>
          </cell>
          <cell r="AA144">
            <v>0</v>
          </cell>
          <cell r="AF144">
            <v>0</v>
          </cell>
          <cell r="AI144">
            <v>60000000</v>
          </cell>
          <cell r="AJ144">
            <v>29160000</v>
          </cell>
          <cell r="AK144">
            <v>29160000</v>
          </cell>
          <cell r="AL144">
            <v>0</v>
          </cell>
          <cell r="AM144">
            <v>29160000</v>
          </cell>
          <cell r="AN144">
            <v>0</v>
          </cell>
          <cell r="AO144">
            <v>0</v>
          </cell>
          <cell r="AP144">
            <v>0</v>
          </cell>
          <cell r="AQ144">
            <v>59700000</v>
          </cell>
          <cell r="AR144">
            <v>300000</v>
          </cell>
          <cell r="AS144">
            <v>30840000</v>
          </cell>
        </row>
        <row r="145">
          <cell r="D145">
            <v>13202130406</v>
          </cell>
          <cell r="E145" t="str">
            <v>PIRQUE</v>
          </cell>
          <cell r="F145">
            <v>13202</v>
          </cell>
          <cell r="G145">
            <v>132</v>
          </cell>
          <cell r="H145">
            <v>13</v>
          </cell>
          <cell r="I145" t="str">
            <v>ESTUDIO</v>
          </cell>
          <cell r="J145">
            <v>15</v>
          </cell>
          <cell r="K145" t="str">
            <v>PMB</v>
          </cell>
          <cell r="L145" t="str">
            <v>ARRASTRE</v>
          </cell>
          <cell r="M145" t="str">
            <v>S/I</v>
          </cell>
          <cell r="N145" t="str">
            <v>PROYECTOS PMB</v>
          </cell>
          <cell r="O145" t="str">
            <v>PROYECTO DE RED DE ALCANTARILLADO, SECTOR SAN MANUEL</v>
          </cell>
          <cell r="P145" t="str">
            <v>8160/2017</v>
          </cell>
          <cell r="Q145">
            <v>42916</v>
          </cell>
          <cell r="R145">
            <v>28165000</v>
          </cell>
          <cell r="S145">
            <v>6875000</v>
          </cell>
          <cell r="T145" t="str">
            <v>10649/2018</v>
          </cell>
          <cell r="U145">
            <v>43356</v>
          </cell>
          <cell r="X145">
            <v>0</v>
          </cell>
          <cell r="AA145">
            <v>665000</v>
          </cell>
          <cell r="AB145" t="str">
            <v>3927/2018</v>
          </cell>
          <cell r="AC145" t="str">
            <v>2018-04-05</v>
          </cell>
          <cell r="AF145">
            <v>0</v>
          </cell>
          <cell r="AI145">
            <v>34375000</v>
          </cell>
          <cell r="AJ145">
            <v>0</v>
          </cell>
          <cell r="AK145">
            <v>25925500</v>
          </cell>
          <cell r="AL145">
            <v>0</v>
          </cell>
          <cell r="AM145">
            <v>0</v>
          </cell>
          <cell r="AN145">
            <v>0</v>
          </cell>
          <cell r="AO145">
            <v>0</v>
          </cell>
          <cell r="AP145">
            <v>25925500</v>
          </cell>
          <cell r="AQ145">
            <v>34375000</v>
          </cell>
          <cell r="AR145">
            <v>0</v>
          </cell>
          <cell r="AS145">
            <v>8449500</v>
          </cell>
        </row>
        <row r="146">
          <cell r="D146">
            <v>13402171005</v>
          </cell>
          <cell r="E146" t="str">
            <v>BUIN</v>
          </cell>
          <cell r="F146">
            <v>13402</v>
          </cell>
          <cell r="G146">
            <v>134</v>
          </cell>
          <cell r="H146">
            <v>13</v>
          </cell>
          <cell r="I146" t="str">
            <v>ASISTENCIA TÉCNICA</v>
          </cell>
          <cell r="J146">
            <v>10</v>
          </cell>
          <cell r="K146" t="str">
            <v>GORE METROPOLITANO</v>
          </cell>
          <cell r="L146" t="str">
            <v>ARRASTRE</v>
          </cell>
          <cell r="M146" t="str">
            <v>D(H)2077 27-12-2017 PMU y PMB De GORE RM</v>
          </cell>
          <cell r="N146" t="str">
            <v>DECRETOS REGIONALES</v>
          </cell>
          <cell r="O146" t="str">
            <v>ASESORÍA TÉCNICA PROYECTOS DE MEDIO AMBIENTE, COMUNA DE BUIN</v>
          </cell>
          <cell r="P146" t="str">
            <v>17095/2017</v>
          </cell>
          <cell r="Q146">
            <v>43095</v>
          </cell>
          <cell r="R146">
            <v>28000000</v>
          </cell>
          <cell r="S146">
            <v>0</v>
          </cell>
          <cell r="X146">
            <v>0</v>
          </cell>
          <cell r="AA146">
            <v>0</v>
          </cell>
          <cell r="AF146">
            <v>0</v>
          </cell>
          <cell r="AI146">
            <v>28000000</v>
          </cell>
          <cell r="AJ146">
            <v>1400000</v>
          </cell>
          <cell r="AK146">
            <v>1400000</v>
          </cell>
          <cell r="AL146">
            <v>0</v>
          </cell>
          <cell r="AM146">
            <v>1400000</v>
          </cell>
          <cell r="AN146">
            <v>0</v>
          </cell>
          <cell r="AO146">
            <v>0</v>
          </cell>
          <cell r="AP146">
            <v>0</v>
          </cell>
          <cell r="AQ146">
            <v>38811122</v>
          </cell>
          <cell r="AR146">
            <v>-10811122</v>
          </cell>
          <cell r="AS146">
            <v>26600000</v>
          </cell>
        </row>
        <row r="147">
          <cell r="D147">
            <v>13403160707</v>
          </cell>
          <cell r="E147" t="str">
            <v>CALERA DE TANGO</v>
          </cell>
          <cell r="F147">
            <v>13403</v>
          </cell>
          <cell r="G147">
            <v>134</v>
          </cell>
          <cell r="H147">
            <v>13</v>
          </cell>
          <cell r="I147" t="str">
            <v>OBRA (Otros)</v>
          </cell>
          <cell r="J147">
            <v>13</v>
          </cell>
          <cell r="K147" t="str">
            <v>PMB</v>
          </cell>
          <cell r="L147" t="str">
            <v>ARRASTRE</v>
          </cell>
          <cell r="M147" t="str">
            <v>S/I</v>
          </cell>
          <cell r="N147" t="str">
            <v>PROYECTOS PMB</v>
          </cell>
          <cell r="O147" t="str">
            <v>RECAMBIO LUMINARIAS VIALES SECTOR URBANO CALERA DE TANGO</v>
          </cell>
          <cell r="P147" t="str">
            <v>12966/2017</v>
          </cell>
          <cell r="Q147">
            <v>43018</v>
          </cell>
          <cell r="R147">
            <v>224690746</v>
          </cell>
          <cell r="S147">
            <v>0</v>
          </cell>
          <cell r="X147">
            <v>0</v>
          </cell>
          <cell r="AA147">
            <v>0</v>
          </cell>
          <cell r="AF147">
            <v>22469075</v>
          </cell>
          <cell r="AG147" t="str">
            <v>11434/2019</v>
          </cell>
          <cell r="AH147">
            <v>43714</v>
          </cell>
          <cell r="AI147">
            <v>202221671</v>
          </cell>
          <cell r="AJ147">
            <v>22469075</v>
          </cell>
          <cell r="AK147">
            <v>22469075</v>
          </cell>
          <cell r="AL147">
            <v>0</v>
          </cell>
          <cell r="AM147">
            <v>0</v>
          </cell>
          <cell r="AN147">
            <v>0</v>
          </cell>
          <cell r="AO147">
            <v>0</v>
          </cell>
          <cell r="AP147">
            <v>0</v>
          </cell>
          <cell r="AQ147">
            <v>202221671</v>
          </cell>
          <cell r="AR147">
            <v>0</v>
          </cell>
          <cell r="AS147">
            <v>202221671</v>
          </cell>
        </row>
        <row r="148">
          <cell r="D148">
            <v>13502171003</v>
          </cell>
          <cell r="E148" t="str">
            <v>ALHUÉ</v>
          </cell>
          <cell r="F148">
            <v>13502</v>
          </cell>
          <cell r="G148">
            <v>135</v>
          </cell>
          <cell r="H148">
            <v>13</v>
          </cell>
          <cell r="I148" t="str">
            <v>ASISTENCIA TÉCNICA</v>
          </cell>
          <cell r="J148">
            <v>10</v>
          </cell>
          <cell r="K148" t="str">
            <v>GORE METROPOLITANO</v>
          </cell>
          <cell r="L148" t="str">
            <v>ARRASTRE</v>
          </cell>
          <cell r="M148" t="str">
            <v>D(H)2077 27-12-2017 PMU y PMB De GORE RM</v>
          </cell>
          <cell r="N148" t="str">
            <v>DECRETOS REGIONALES</v>
          </cell>
          <cell r="O148" t="str">
            <v>PROGRAMA SANEAMIENTO Y OTRAS INICIATIVAS LOCALES RURALES, COMUNA DE ALHUÉ</v>
          </cell>
          <cell r="P148" t="str">
            <v>17083/2017</v>
          </cell>
          <cell r="Q148">
            <v>43095</v>
          </cell>
          <cell r="R148">
            <v>56400000</v>
          </cell>
          <cell r="S148">
            <v>0</v>
          </cell>
          <cell r="X148">
            <v>0</v>
          </cell>
          <cell r="AA148">
            <v>0</v>
          </cell>
          <cell r="AF148">
            <v>6690</v>
          </cell>
          <cell r="AG148" t="str">
            <v>10681/2019</v>
          </cell>
          <cell r="AH148">
            <v>43704</v>
          </cell>
          <cell r="AI148">
            <v>56393310</v>
          </cell>
          <cell r="AJ148">
            <v>2820000</v>
          </cell>
          <cell r="AK148">
            <v>2820000</v>
          </cell>
          <cell r="AL148">
            <v>0</v>
          </cell>
          <cell r="AM148">
            <v>2813310</v>
          </cell>
          <cell r="AN148">
            <v>0</v>
          </cell>
          <cell r="AO148">
            <v>0</v>
          </cell>
          <cell r="AP148">
            <v>0</v>
          </cell>
          <cell r="AQ148">
            <v>56393310</v>
          </cell>
          <cell r="AR148">
            <v>0</v>
          </cell>
          <cell r="AS148">
            <v>53580000</v>
          </cell>
        </row>
        <row r="149">
          <cell r="D149">
            <v>13503171004</v>
          </cell>
          <cell r="E149" t="str">
            <v>CURACAVÍ</v>
          </cell>
          <cell r="F149">
            <v>13503</v>
          </cell>
          <cell r="G149">
            <v>135</v>
          </cell>
          <cell r="H149">
            <v>13</v>
          </cell>
          <cell r="I149" t="str">
            <v>ASISTENCIA TÉCNICA</v>
          </cell>
          <cell r="J149">
            <v>10</v>
          </cell>
          <cell r="K149" t="str">
            <v>GORE METROPOLITANO</v>
          </cell>
          <cell r="L149" t="str">
            <v>ARRASTRE</v>
          </cell>
          <cell r="M149" t="str">
            <v>D(H)2077 27-12-2017 PMU y PMB De GORE RM</v>
          </cell>
          <cell r="N149" t="str">
            <v>DECRETOS REGIONALES</v>
          </cell>
          <cell r="O149" t="str">
            <v>SECTORES URBANO/RURAL II ETAPA, COMUNA DE CURACAVI</v>
          </cell>
          <cell r="P149" t="str">
            <v>17236/2017</v>
          </cell>
          <cell r="Q149">
            <v>43096</v>
          </cell>
          <cell r="R149">
            <v>66800000</v>
          </cell>
          <cell r="S149">
            <v>0</v>
          </cell>
          <cell r="X149">
            <v>0</v>
          </cell>
          <cell r="AA149">
            <v>0</v>
          </cell>
          <cell r="AF149">
            <v>0</v>
          </cell>
          <cell r="AI149">
            <v>66800000</v>
          </cell>
          <cell r="AJ149">
            <v>3340000</v>
          </cell>
          <cell r="AK149">
            <v>3340000</v>
          </cell>
          <cell r="AL149">
            <v>0</v>
          </cell>
          <cell r="AM149">
            <v>3340000</v>
          </cell>
          <cell r="AN149">
            <v>0</v>
          </cell>
          <cell r="AO149">
            <v>0</v>
          </cell>
          <cell r="AP149">
            <v>0</v>
          </cell>
          <cell r="AQ149">
            <v>67998904</v>
          </cell>
          <cell r="AR149">
            <v>-1198904</v>
          </cell>
          <cell r="AS149">
            <v>63460000</v>
          </cell>
        </row>
        <row r="150">
          <cell r="D150">
            <v>13504170706</v>
          </cell>
          <cell r="E150" t="str">
            <v>MARÍA PINTO</v>
          </cell>
          <cell r="F150">
            <v>13504</v>
          </cell>
          <cell r="G150">
            <v>135</v>
          </cell>
          <cell r="H150">
            <v>13</v>
          </cell>
          <cell r="I150" t="str">
            <v>OBRA (Otros)</v>
          </cell>
          <cell r="J150">
            <v>13</v>
          </cell>
          <cell r="K150" t="str">
            <v>PMB</v>
          </cell>
          <cell r="L150" t="str">
            <v>ARRASTRE</v>
          </cell>
          <cell r="M150" t="str">
            <v>S/I</v>
          </cell>
          <cell r="N150" t="str">
            <v>PROYECTOS PMB</v>
          </cell>
          <cell r="O150" t="str">
            <v>REPARACIÓN Y MEJORAMIENTO PLANTA DE TRATAMIENTO DE AGUAS SERVIDAS LOCALIDAD MARÍA PINTO</v>
          </cell>
          <cell r="P150" t="str">
            <v>10843/2017</v>
          </cell>
          <cell r="Q150">
            <v>42972</v>
          </cell>
          <cell r="R150">
            <v>229016120</v>
          </cell>
          <cell r="S150">
            <v>0</v>
          </cell>
          <cell r="X150">
            <v>0</v>
          </cell>
          <cell r="AA150">
            <v>0</v>
          </cell>
          <cell r="AF150">
            <v>0</v>
          </cell>
          <cell r="AI150">
            <v>229016120</v>
          </cell>
          <cell r="AJ150">
            <v>22901612</v>
          </cell>
          <cell r="AK150">
            <v>22901612</v>
          </cell>
          <cell r="AL150">
            <v>0</v>
          </cell>
          <cell r="AM150">
            <v>22901612</v>
          </cell>
          <cell r="AN150">
            <v>0</v>
          </cell>
          <cell r="AO150">
            <v>0</v>
          </cell>
          <cell r="AP150">
            <v>0</v>
          </cell>
          <cell r="AQ150">
            <v>229016120</v>
          </cell>
          <cell r="AR150">
            <v>0</v>
          </cell>
          <cell r="AS150">
            <v>206114508</v>
          </cell>
        </row>
        <row r="151">
          <cell r="D151">
            <v>13504171005</v>
          </cell>
          <cell r="E151" t="str">
            <v>MARÍA PINTO</v>
          </cell>
          <cell r="F151">
            <v>13504</v>
          </cell>
          <cell r="G151">
            <v>135</v>
          </cell>
          <cell r="H151">
            <v>13</v>
          </cell>
          <cell r="I151" t="str">
            <v>ASISTENCIA TÉCNICA</v>
          </cell>
          <cell r="J151">
            <v>10</v>
          </cell>
          <cell r="K151" t="str">
            <v>GORE METROPOLITANO</v>
          </cell>
          <cell r="L151" t="str">
            <v>ARRASTRE</v>
          </cell>
          <cell r="M151" t="str">
            <v>D(H)2077 27-12-2017 PMU y PMB De GORE RM</v>
          </cell>
          <cell r="N151" t="str">
            <v>DECRETOS REGIONALES</v>
          </cell>
          <cell r="O151" t="str">
            <v>DIAGNÓSTICO DE LA SITUACIÓN LEGAL Y DE HABITABILIDAD, SEGÚN LEY DEL MONO, EN DIVERSOS SECTORES DE LA COMUNA DE MARÍA PINTO</v>
          </cell>
          <cell r="P151" t="str">
            <v>17226/2017</v>
          </cell>
          <cell r="Q151">
            <v>43096</v>
          </cell>
          <cell r="R151">
            <v>78000000</v>
          </cell>
          <cell r="S151">
            <v>0</v>
          </cell>
          <cell r="X151">
            <v>0</v>
          </cell>
          <cell r="AA151">
            <v>0</v>
          </cell>
          <cell r="AF151">
            <v>0</v>
          </cell>
          <cell r="AI151">
            <v>78000000</v>
          </cell>
          <cell r="AJ151">
            <v>3900000</v>
          </cell>
          <cell r="AK151">
            <v>3900000</v>
          </cell>
          <cell r="AL151">
            <v>0</v>
          </cell>
          <cell r="AM151">
            <v>3900000</v>
          </cell>
          <cell r="AN151">
            <v>0</v>
          </cell>
          <cell r="AO151">
            <v>0</v>
          </cell>
          <cell r="AP151">
            <v>0</v>
          </cell>
          <cell r="AQ151">
            <v>78000000</v>
          </cell>
          <cell r="AR151">
            <v>0</v>
          </cell>
          <cell r="AS151">
            <v>74100000</v>
          </cell>
        </row>
        <row r="152">
          <cell r="D152">
            <v>13505171010</v>
          </cell>
          <cell r="E152" t="str">
            <v>SAN PEDRO</v>
          </cell>
          <cell r="F152">
            <v>13505</v>
          </cell>
          <cell r="G152">
            <v>135</v>
          </cell>
          <cell r="H152">
            <v>13</v>
          </cell>
          <cell r="I152" t="str">
            <v>ASISTENCIA TÉCNICA</v>
          </cell>
          <cell r="J152">
            <v>10</v>
          </cell>
          <cell r="K152" t="str">
            <v>GORE METROPOLITANO</v>
          </cell>
          <cell r="L152" t="str">
            <v>ARRASTRE</v>
          </cell>
          <cell r="M152" t="str">
            <v>D(H)2077 27-12-2017 PMU y PMB De GORE RM</v>
          </cell>
          <cell r="N152" t="str">
            <v>DECRETOS REGIONALES</v>
          </cell>
          <cell r="O152" t="str">
            <v>PROYECTOS DE ALCANTARILLADO PÚBLICO Y SANEAMIENTO SANITARIO EN LAS LOCALIDADES DE SAN PEDRO, EL PRADO Y OTROS SECTORES DE LA COMUNA DE SAN PEDRO, RM</v>
          </cell>
          <cell r="P152" t="str">
            <v>17086/2017</v>
          </cell>
          <cell r="Q152">
            <v>43095</v>
          </cell>
          <cell r="R152">
            <v>55000000</v>
          </cell>
          <cell r="S152">
            <v>0</v>
          </cell>
          <cell r="X152">
            <v>0</v>
          </cell>
          <cell r="AA152">
            <v>0</v>
          </cell>
          <cell r="AF152">
            <v>0</v>
          </cell>
          <cell r="AI152">
            <v>55000000</v>
          </cell>
          <cell r="AJ152">
            <v>2750000</v>
          </cell>
          <cell r="AK152">
            <v>2750000</v>
          </cell>
          <cell r="AL152">
            <v>0</v>
          </cell>
          <cell r="AM152">
            <v>0</v>
          </cell>
          <cell r="AN152">
            <v>0</v>
          </cell>
          <cell r="AO152">
            <v>2750000</v>
          </cell>
          <cell r="AP152">
            <v>0</v>
          </cell>
          <cell r="AQ152">
            <v>55000000</v>
          </cell>
          <cell r="AR152">
            <v>0</v>
          </cell>
          <cell r="AS152">
            <v>52250000</v>
          </cell>
        </row>
        <row r="153">
          <cell r="D153">
            <v>13601171004</v>
          </cell>
          <cell r="E153" t="str">
            <v>TALAGANTE</v>
          </cell>
          <cell r="F153">
            <v>13601</v>
          </cell>
          <cell r="G153">
            <v>136</v>
          </cell>
          <cell r="H153">
            <v>13</v>
          </cell>
          <cell r="I153" t="str">
            <v>ASISTENCIA TÉCNICA</v>
          </cell>
          <cell r="J153">
            <v>10</v>
          </cell>
          <cell r="K153" t="str">
            <v>PMB</v>
          </cell>
          <cell r="L153" t="str">
            <v>ARRASTRE</v>
          </cell>
          <cell r="M153" t="str">
            <v>S/I</v>
          </cell>
          <cell r="N153" t="str">
            <v>PROYECTOS PMB</v>
          </cell>
          <cell r="O153" t="str">
            <v>ASISTENCIA TECNICA PARA DISPONER DE CARTERA DE PROYECTOS ESTRATÉGICOS PARA TALAGANTE</v>
          </cell>
          <cell r="P153" t="str">
            <v>17598/2017</v>
          </cell>
          <cell r="Q153">
            <v>43098</v>
          </cell>
          <cell r="R153">
            <v>76800000</v>
          </cell>
          <cell r="S153">
            <v>0</v>
          </cell>
          <cell r="X153">
            <v>0</v>
          </cell>
          <cell r="AA153">
            <v>0</v>
          </cell>
          <cell r="AF153">
            <v>0</v>
          </cell>
          <cell r="AI153">
            <v>76800000</v>
          </cell>
          <cell r="AJ153">
            <v>7680000</v>
          </cell>
          <cell r="AK153">
            <v>7680000</v>
          </cell>
          <cell r="AL153">
            <v>0</v>
          </cell>
          <cell r="AM153">
            <v>7680000</v>
          </cell>
          <cell r="AN153">
            <v>0</v>
          </cell>
          <cell r="AO153">
            <v>0</v>
          </cell>
          <cell r="AP153">
            <v>0</v>
          </cell>
          <cell r="AQ153">
            <v>76800000</v>
          </cell>
          <cell r="AR153">
            <v>0</v>
          </cell>
          <cell r="AS153">
            <v>69120000</v>
          </cell>
        </row>
        <row r="154">
          <cell r="D154">
            <v>13602161004</v>
          </cell>
          <cell r="E154" t="str">
            <v>EL MONTE</v>
          </cell>
          <cell r="F154">
            <v>13602</v>
          </cell>
          <cell r="G154">
            <v>136</v>
          </cell>
          <cell r="H154">
            <v>13</v>
          </cell>
          <cell r="I154" t="str">
            <v>ASISTENCIA TÉCNICA</v>
          </cell>
          <cell r="J154">
            <v>10</v>
          </cell>
          <cell r="K154" t="str">
            <v>GORE METROPOLITANO</v>
          </cell>
          <cell r="L154" t="str">
            <v>ARRASTRE</v>
          </cell>
          <cell r="M154" t="str">
            <v>D(H)2077 27-12-2017 PMU y PMB De GORE RM</v>
          </cell>
          <cell r="N154" t="str">
            <v>DECRETOS REGIONALES</v>
          </cell>
          <cell r="O154" t="str">
            <v>CATASTRO PARA BENEFICIARIOS DE TITULOS DE DOMINIO Y LEY DEL MONO, DIVERSOS SECTORES EL MONTE</v>
          </cell>
          <cell r="P154" t="str">
            <v>17273/2017</v>
          </cell>
          <cell r="Q154">
            <v>43096</v>
          </cell>
          <cell r="R154">
            <v>71160000</v>
          </cell>
          <cell r="S154">
            <v>0</v>
          </cell>
          <cell r="X154">
            <v>0</v>
          </cell>
          <cell r="AA154">
            <v>0</v>
          </cell>
          <cell r="AF154">
            <v>1160000</v>
          </cell>
          <cell r="AG154" t="str">
            <v>10804/2019</v>
          </cell>
          <cell r="AH154">
            <v>43705</v>
          </cell>
          <cell r="AI154">
            <v>70000000</v>
          </cell>
          <cell r="AJ154">
            <v>3558000</v>
          </cell>
          <cell r="AK154">
            <v>3558000</v>
          </cell>
          <cell r="AL154">
            <v>0</v>
          </cell>
          <cell r="AM154">
            <v>2398000</v>
          </cell>
          <cell r="AN154">
            <v>0</v>
          </cell>
          <cell r="AO154">
            <v>0</v>
          </cell>
          <cell r="AP154">
            <v>0</v>
          </cell>
          <cell r="AQ154">
            <v>70000000</v>
          </cell>
          <cell r="AR154">
            <v>0</v>
          </cell>
          <cell r="AS154">
            <v>67602000</v>
          </cell>
        </row>
        <row r="155">
          <cell r="D155">
            <v>14106160711</v>
          </cell>
          <cell r="E155" t="str">
            <v>MARIQUINA</v>
          </cell>
          <cell r="F155">
            <v>14106</v>
          </cell>
          <cell r="G155">
            <v>141</v>
          </cell>
          <cell r="H155">
            <v>14</v>
          </cell>
          <cell r="I155" t="str">
            <v>OBRA (Otros)</v>
          </cell>
          <cell r="J155">
            <v>13</v>
          </cell>
          <cell r="K155" t="str">
            <v>PMB</v>
          </cell>
          <cell r="L155" t="str">
            <v>ARRASTRE</v>
          </cell>
          <cell r="M155" t="str">
            <v>S/I</v>
          </cell>
          <cell r="N155" t="str">
            <v>PROYECTOS PMB</v>
          </cell>
          <cell r="O155" t="str">
            <v>CONSTRUCCION ALCANTARILLADO SECTOR CALLE LAS QUINCHAS Y LOS ESTRIBOS, COMUNA DE MARIQUINA</v>
          </cell>
          <cell r="P155" t="str">
            <v>8032/2017</v>
          </cell>
          <cell r="Q155">
            <v>42915</v>
          </cell>
          <cell r="R155">
            <v>191229026</v>
          </cell>
          <cell r="S155">
            <v>0</v>
          </cell>
          <cell r="X155">
            <v>0</v>
          </cell>
          <cell r="AA155">
            <v>0</v>
          </cell>
          <cell r="AF155">
            <v>0</v>
          </cell>
          <cell r="AI155">
            <v>191229026</v>
          </cell>
          <cell r="AJ155">
            <v>2502709</v>
          </cell>
          <cell r="AK155">
            <v>2502709</v>
          </cell>
          <cell r="AL155">
            <v>0</v>
          </cell>
          <cell r="AM155">
            <v>2502709</v>
          </cell>
          <cell r="AN155">
            <v>0</v>
          </cell>
          <cell r="AO155">
            <v>0</v>
          </cell>
          <cell r="AP155">
            <v>0</v>
          </cell>
          <cell r="AQ155">
            <v>191229026</v>
          </cell>
          <cell r="AR155">
            <v>0</v>
          </cell>
          <cell r="AS155">
            <v>188726317</v>
          </cell>
        </row>
        <row r="156">
          <cell r="D156">
            <v>3302181009</v>
          </cell>
          <cell r="E156" t="str">
            <v>ALTO DEL CARMEN</v>
          </cell>
          <cell r="F156" t="str">
            <v>03302</v>
          </cell>
          <cell r="G156" t="str">
            <v>033</v>
          </cell>
          <cell r="H156" t="str">
            <v>03</v>
          </cell>
          <cell r="I156" t="str">
            <v>ASISTENCIA TÉCNICA</v>
          </cell>
          <cell r="J156">
            <v>10</v>
          </cell>
          <cell r="K156" t="str">
            <v>PMB</v>
          </cell>
          <cell r="L156" t="str">
            <v>ARRASTRE</v>
          </cell>
          <cell r="M156" t="str">
            <v>S/I</v>
          </cell>
          <cell r="N156" t="str">
            <v>PROYECTOS PMB</v>
          </cell>
          <cell r="O156" t="str">
            <v>HABILITACIÓN DE ASISTENCIA TÉCNICA PARA GENERACIÓN DE PROYECTOS VARIOS ALTO DEL CARMEN</v>
          </cell>
          <cell r="P156" t="str">
            <v>2457/2018</v>
          </cell>
          <cell r="Q156">
            <v>43152</v>
          </cell>
          <cell r="R156">
            <v>54000000</v>
          </cell>
          <cell r="S156">
            <v>0</v>
          </cell>
          <cell r="X156">
            <v>0</v>
          </cell>
          <cell r="AA156">
            <v>0</v>
          </cell>
          <cell r="AF156">
            <v>0</v>
          </cell>
          <cell r="AI156">
            <v>54000000</v>
          </cell>
          <cell r="AJ156">
            <v>5400000</v>
          </cell>
          <cell r="AK156">
            <v>5400000</v>
          </cell>
          <cell r="AL156">
            <v>0</v>
          </cell>
          <cell r="AM156">
            <v>5400000</v>
          </cell>
          <cell r="AN156">
            <v>0</v>
          </cell>
          <cell r="AO156">
            <v>0</v>
          </cell>
          <cell r="AP156">
            <v>0</v>
          </cell>
          <cell r="AQ156">
            <v>54400000</v>
          </cell>
          <cell r="AR156">
            <v>-400000</v>
          </cell>
          <cell r="AS156">
            <v>48600000</v>
          </cell>
        </row>
        <row r="157">
          <cell r="D157">
            <v>3304160703</v>
          </cell>
          <cell r="E157" t="str">
            <v>HUASCO</v>
          </cell>
          <cell r="F157" t="str">
            <v>03304</v>
          </cell>
          <cell r="G157" t="str">
            <v>033</v>
          </cell>
          <cell r="H157" t="str">
            <v>03</v>
          </cell>
          <cell r="I157" t="str">
            <v>OBRA (Otros)</v>
          </cell>
          <cell r="J157">
            <v>13</v>
          </cell>
          <cell r="K157" t="str">
            <v>PMB</v>
          </cell>
          <cell r="L157" t="str">
            <v>ARRASTRE</v>
          </cell>
          <cell r="M157" t="str">
            <v>S/I</v>
          </cell>
          <cell r="N157" t="str">
            <v>PROYECTOS PMB</v>
          </cell>
          <cell r="O157" t="str">
            <v>NORMALIZACIÓN SIST ELECTRICO INTERIOR VIVIENDAS CARRIZAL BAJO - CANTO DE AGUA, COMUNA DE HUASCO</v>
          </cell>
          <cell r="P157" t="str">
            <v>2490/2018</v>
          </cell>
          <cell r="Q157">
            <v>43153</v>
          </cell>
          <cell r="R157">
            <v>187244299</v>
          </cell>
          <cell r="S157">
            <v>0</v>
          </cell>
          <cell r="X157">
            <v>0</v>
          </cell>
          <cell r="AA157">
            <v>0</v>
          </cell>
          <cell r="AF157">
            <v>23828312</v>
          </cell>
          <cell r="AG157" t="str">
            <v>14162/2019</v>
          </cell>
          <cell r="AH157">
            <v>43780</v>
          </cell>
          <cell r="AI157">
            <v>163415987</v>
          </cell>
          <cell r="AJ157">
            <v>23828312</v>
          </cell>
          <cell r="AK157">
            <v>23828312</v>
          </cell>
          <cell r="AL157">
            <v>0</v>
          </cell>
          <cell r="AM157">
            <v>0</v>
          </cell>
          <cell r="AN157">
            <v>0</v>
          </cell>
          <cell r="AO157">
            <v>0</v>
          </cell>
          <cell r="AP157">
            <v>0</v>
          </cell>
          <cell r="AQ157">
            <v>163415987</v>
          </cell>
          <cell r="AR157">
            <v>0</v>
          </cell>
          <cell r="AS157">
            <v>163415987</v>
          </cell>
        </row>
        <row r="158">
          <cell r="D158">
            <v>3304171001</v>
          </cell>
          <cell r="E158" t="str">
            <v>HUASCO</v>
          </cell>
          <cell r="F158" t="str">
            <v>03304</v>
          </cell>
          <cell r="G158" t="str">
            <v>033</v>
          </cell>
          <cell r="H158" t="str">
            <v>03</v>
          </cell>
          <cell r="I158" t="str">
            <v>ASISTENCIA TÉCNICA</v>
          </cell>
          <cell r="J158">
            <v>10</v>
          </cell>
          <cell r="K158" t="str">
            <v>PMB</v>
          </cell>
          <cell r="L158" t="str">
            <v>ARRASTRE</v>
          </cell>
          <cell r="M158" t="str">
            <v>S/I</v>
          </cell>
          <cell r="N158" t="str">
            <v>PROYECTOS PMB</v>
          </cell>
          <cell r="O158" t="str">
            <v>ASISTENCIA TECNICA PARA PREPARACION DE PROYECTOS EN COMUNA DE HUASCO</v>
          </cell>
          <cell r="P158" t="str">
            <v>2617/2018</v>
          </cell>
          <cell r="Q158">
            <v>43157</v>
          </cell>
          <cell r="R158">
            <v>46800000</v>
          </cell>
          <cell r="S158">
            <v>0</v>
          </cell>
          <cell r="X158">
            <v>0</v>
          </cell>
          <cell r="AA158">
            <v>0</v>
          </cell>
          <cell r="AF158">
            <v>0</v>
          </cell>
          <cell r="AI158">
            <v>46800000</v>
          </cell>
          <cell r="AJ158">
            <v>4680000</v>
          </cell>
          <cell r="AK158">
            <v>4680000</v>
          </cell>
          <cell r="AL158">
            <v>0</v>
          </cell>
          <cell r="AM158">
            <v>4680000</v>
          </cell>
          <cell r="AN158">
            <v>0</v>
          </cell>
          <cell r="AO158">
            <v>0</v>
          </cell>
          <cell r="AP158">
            <v>0</v>
          </cell>
          <cell r="AQ158">
            <v>46800000</v>
          </cell>
          <cell r="AR158">
            <v>0</v>
          </cell>
          <cell r="AS158">
            <v>42120000</v>
          </cell>
        </row>
        <row r="159">
          <cell r="D159">
            <v>4101181003</v>
          </cell>
          <cell r="E159" t="str">
            <v>LA SERENA</v>
          </cell>
          <cell r="F159" t="str">
            <v>04101</v>
          </cell>
          <cell r="G159" t="str">
            <v>041</v>
          </cell>
          <cell r="H159" t="str">
            <v>04</v>
          </cell>
          <cell r="I159" t="str">
            <v>ASISTENCIA TÉCNICA</v>
          </cell>
          <cell r="J159">
            <v>10</v>
          </cell>
          <cell r="K159" t="str">
            <v>PMB</v>
          </cell>
          <cell r="L159" t="str">
            <v>ARRASTRE</v>
          </cell>
          <cell r="M159" t="str">
            <v>S/I</v>
          </cell>
          <cell r="N159" t="str">
            <v>PROYECTOS PMB</v>
          </cell>
          <cell r="O159" t="str">
            <v>ASISTENCIA TECNICA PARA DISPONER DE CARTERA DE PROYECTOS ESTRATÉGICOS COMUNA DE LA SERENA</v>
          </cell>
          <cell r="P159" t="str">
            <v>2969/2018</v>
          </cell>
          <cell r="Q159">
            <v>43164</v>
          </cell>
          <cell r="R159">
            <v>54000000</v>
          </cell>
          <cell r="S159">
            <v>0</v>
          </cell>
          <cell r="X159">
            <v>0</v>
          </cell>
          <cell r="AA159">
            <v>0</v>
          </cell>
          <cell r="AF159">
            <v>0</v>
          </cell>
          <cell r="AI159">
            <v>54000000</v>
          </cell>
          <cell r="AJ159">
            <v>9000000</v>
          </cell>
          <cell r="AK159">
            <v>9000000</v>
          </cell>
          <cell r="AL159">
            <v>0</v>
          </cell>
          <cell r="AM159">
            <v>9000000</v>
          </cell>
          <cell r="AN159">
            <v>0</v>
          </cell>
          <cell r="AO159">
            <v>0</v>
          </cell>
          <cell r="AP159">
            <v>0</v>
          </cell>
          <cell r="AQ159">
            <v>54000000</v>
          </cell>
          <cell r="AR159">
            <v>0</v>
          </cell>
          <cell r="AS159">
            <v>45000000</v>
          </cell>
        </row>
        <row r="160">
          <cell r="D160">
            <v>4102180901</v>
          </cell>
          <cell r="E160" t="str">
            <v>COQUIMBO</v>
          </cell>
          <cell r="F160" t="str">
            <v>04102</v>
          </cell>
          <cell r="G160" t="str">
            <v>041</v>
          </cell>
          <cell r="H160" t="str">
            <v>04</v>
          </cell>
          <cell r="I160" t="str">
            <v>SANEAMIENTO DE TÍTULOS (Otros)</v>
          </cell>
          <cell r="J160">
            <v>13</v>
          </cell>
          <cell r="K160" t="str">
            <v>PMB</v>
          </cell>
          <cell r="L160" t="str">
            <v>ARRASTRE</v>
          </cell>
          <cell r="M160" t="str">
            <v>S/I</v>
          </cell>
          <cell r="N160" t="str">
            <v>PROYECTOS PMB</v>
          </cell>
          <cell r="O160" t="str">
            <v>SANEAMIENTO DE TÍTULOS DE DOMINIO, SECTOR LA PAMPILLA, COQUIMBO</v>
          </cell>
          <cell r="P160" t="str">
            <v>2964/2018</v>
          </cell>
          <cell r="Q160">
            <v>43164</v>
          </cell>
          <cell r="R160">
            <v>17833000</v>
          </cell>
          <cell r="S160">
            <v>0</v>
          </cell>
          <cell r="X160">
            <v>0</v>
          </cell>
          <cell r="AA160">
            <v>0</v>
          </cell>
          <cell r="AF160">
            <v>0</v>
          </cell>
          <cell r="AI160">
            <v>17833000</v>
          </cell>
          <cell r="AJ160">
            <v>10699800</v>
          </cell>
          <cell r="AK160">
            <v>10699800</v>
          </cell>
          <cell r="AL160">
            <v>0</v>
          </cell>
          <cell r="AM160">
            <v>0</v>
          </cell>
          <cell r="AN160">
            <v>0</v>
          </cell>
          <cell r="AO160">
            <v>10699800</v>
          </cell>
          <cell r="AP160">
            <v>0</v>
          </cell>
          <cell r="AQ160">
            <v>11200000</v>
          </cell>
          <cell r="AR160">
            <v>6633000</v>
          </cell>
          <cell r="AS160">
            <v>7133200</v>
          </cell>
        </row>
        <row r="161">
          <cell r="D161">
            <v>4202170404</v>
          </cell>
          <cell r="E161" t="str">
            <v>CANELA</v>
          </cell>
          <cell r="F161" t="str">
            <v>04202</v>
          </cell>
          <cell r="G161" t="str">
            <v>042</v>
          </cell>
          <cell r="H161" t="str">
            <v>04</v>
          </cell>
          <cell r="I161" t="str">
            <v>ESTUDIO</v>
          </cell>
          <cell r="J161">
            <v>15</v>
          </cell>
          <cell r="K161" t="str">
            <v>PMB</v>
          </cell>
          <cell r="L161" t="str">
            <v>ARRASTRE</v>
          </cell>
          <cell r="M161" t="str">
            <v>S/I</v>
          </cell>
          <cell r="N161" t="str">
            <v>PROYECTOS PMB</v>
          </cell>
          <cell r="O161" t="str">
            <v>SOLUCIONES MEJORADAS DE AGUA DE BEBIDA EN CASERIOS Y VILLORRIOS SIN APR - CANELA.</v>
          </cell>
          <cell r="P161" t="str">
            <v>1453/2018</v>
          </cell>
          <cell r="Q161">
            <v>43129</v>
          </cell>
          <cell r="R161">
            <v>89200000</v>
          </cell>
          <cell r="S161">
            <v>0</v>
          </cell>
          <cell r="X161">
            <v>0</v>
          </cell>
          <cell r="AA161">
            <v>0</v>
          </cell>
          <cell r="AF161">
            <v>0</v>
          </cell>
          <cell r="AI161">
            <v>89200000</v>
          </cell>
          <cell r="AJ161">
            <v>520000</v>
          </cell>
          <cell r="AK161">
            <v>520000</v>
          </cell>
          <cell r="AL161">
            <v>0</v>
          </cell>
          <cell r="AM161">
            <v>520000</v>
          </cell>
          <cell r="AN161">
            <v>0</v>
          </cell>
          <cell r="AO161">
            <v>0</v>
          </cell>
          <cell r="AP161">
            <v>0</v>
          </cell>
          <cell r="AQ161">
            <v>89200000</v>
          </cell>
          <cell r="AR161">
            <v>0</v>
          </cell>
          <cell r="AS161">
            <v>88680000</v>
          </cell>
        </row>
        <row r="162">
          <cell r="D162">
            <v>4204170601</v>
          </cell>
          <cell r="E162" t="str">
            <v>SALAMANCA</v>
          </cell>
          <cell r="F162" t="str">
            <v>04204</v>
          </cell>
          <cell r="G162" t="str">
            <v>042</v>
          </cell>
          <cell r="H162" t="str">
            <v>04</v>
          </cell>
          <cell r="I162" t="str">
            <v>ASISTENCIA LEGAL (Otros)</v>
          </cell>
          <cell r="J162">
            <v>13</v>
          </cell>
          <cell r="K162" t="str">
            <v>PMB</v>
          </cell>
          <cell r="L162" t="str">
            <v>ARRASTRE</v>
          </cell>
          <cell r="M162" t="str">
            <v>S/I</v>
          </cell>
          <cell r="N162" t="str">
            <v>PROYECTOS PMB</v>
          </cell>
          <cell r="O162" t="str">
            <v>ASISTENCIA LEGAL DE ADQUISICIÓN DE SERVIDUMBRE COMPLEMENTARIA CSS, PANGUESILLO</v>
          </cell>
          <cell r="P162" t="str">
            <v>2704/2018</v>
          </cell>
          <cell r="Q162">
            <v>43159</v>
          </cell>
          <cell r="R162">
            <v>36900000</v>
          </cell>
          <cell r="S162">
            <v>0</v>
          </cell>
          <cell r="X162">
            <v>0</v>
          </cell>
          <cell r="AA162">
            <v>0</v>
          </cell>
          <cell r="AF162">
            <v>900000</v>
          </cell>
          <cell r="AG162" t="str">
            <v>10627/2019</v>
          </cell>
          <cell r="AH162">
            <v>43703</v>
          </cell>
          <cell r="AI162">
            <v>36000000</v>
          </cell>
          <cell r="AJ162">
            <v>900000</v>
          </cell>
          <cell r="AK162">
            <v>900000</v>
          </cell>
          <cell r="AL162">
            <v>0</v>
          </cell>
          <cell r="AM162">
            <v>0</v>
          </cell>
          <cell r="AN162">
            <v>0</v>
          </cell>
          <cell r="AO162">
            <v>0</v>
          </cell>
          <cell r="AP162">
            <v>0</v>
          </cell>
          <cell r="AQ162">
            <v>36000000</v>
          </cell>
          <cell r="AR162">
            <v>0</v>
          </cell>
          <cell r="AS162">
            <v>36000000</v>
          </cell>
        </row>
        <row r="163">
          <cell r="D163">
            <v>4302171004</v>
          </cell>
          <cell r="E163" t="str">
            <v>COMBARBALÁ</v>
          </cell>
          <cell r="F163" t="str">
            <v>04302</v>
          </cell>
          <cell r="G163" t="str">
            <v>043</v>
          </cell>
          <cell r="H163" t="str">
            <v>04</v>
          </cell>
          <cell r="I163" t="str">
            <v>ASISTENCIA TÉCNICA</v>
          </cell>
          <cell r="J163">
            <v>10</v>
          </cell>
          <cell r="K163" t="str">
            <v>PMB</v>
          </cell>
          <cell r="L163" t="str">
            <v>ARRASTRE</v>
          </cell>
          <cell r="M163" t="str">
            <v>S/I</v>
          </cell>
          <cell r="N163" t="str">
            <v>PROYECTOS PMB</v>
          </cell>
          <cell r="O163" t="str">
            <v>ELABORACIÓN DE PROYECTOS DE ENERGIZACIÓN VARIOS SECTORES DE LA COMUNA DE COMBARBALÁ</v>
          </cell>
          <cell r="P163" t="str">
            <v>2459/2018</v>
          </cell>
          <cell r="Q163">
            <v>43152</v>
          </cell>
          <cell r="R163">
            <v>40800000</v>
          </cell>
          <cell r="S163">
            <v>0</v>
          </cell>
          <cell r="X163">
            <v>0</v>
          </cell>
          <cell r="AA163">
            <v>0</v>
          </cell>
          <cell r="AF163">
            <v>0</v>
          </cell>
          <cell r="AI163">
            <v>40800000</v>
          </cell>
          <cell r="AJ163">
            <v>4080000</v>
          </cell>
          <cell r="AK163">
            <v>4080000</v>
          </cell>
          <cell r="AL163">
            <v>0</v>
          </cell>
          <cell r="AM163">
            <v>4080000</v>
          </cell>
          <cell r="AN163">
            <v>0</v>
          </cell>
          <cell r="AO163">
            <v>0</v>
          </cell>
          <cell r="AP163">
            <v>0</v>
          </cell>
          <cell r="AQ163">
            <v>40800000</v>
          </cell>
          <cell r="AR163">
            <v>0</v>
          </cell>
          <cell r="AS163">
            <v>36720000</v>
          </cell>
        </row>
        <row r="164">
          <cell r="D164">
            <v>5301171008</v>
          </cell>
          <cell r="E164" t="str">
            <v>LOS ANDES</v>
          </cell>
          <cell r="F164" t="str">
            <v>05301</v>
          </cell>
          <cell r="G164" t="str">
            <v>053</v>
          </cell>
          <cell r="H164" t="str">
            <v>05</v>
          </cell>
          <cell r="I164" t="str">
            <v>ASISTENCIA TÉCNICA</v>
          </cell>
          <cell r="J164">
            <v>10</v>
          </cell>
          <cell r="K164" t="str">
            <v>PMB</v>
          </cell>
          <cell r="L164" t="str">
            <v>ARRASTRE</v>
          </cell>
          <cell r="M164" t="str">
            <v>S/I</v>
          </cell>
          <cell r="N164" t="str">
            <v>PROYECTOS PMB</v>
          </cell>
          <cell r="O164" t="str">
            <v>ASISTENCIA TECNICA PARA LA ELABORACION DE PROYECTOS DE ALCANTARILLADO PARTICULAR, SECTORES RURALES Y URBANOS COMUNA DE LOS ANDES</v>
          </cell>
          <cell r="P164" t="str">
            <v>1895/2018</v>
          </cell>
          <cell r="Q164">
            <v>43136</v>
          </cell>
          <cell r="R164">
            <v>46800000</v>
          </cell>
          <cell r="S164">
            <v>0</v>
          </cell>
          <cell r="X164">
            <v>0</v>
          </cell>
          <cell r="AA164">
            <v>0</v>
          </cell>
          <cell r="AF164">
            <v>0</v>
          </cell>
          <cell r="AI164">
            <v>46800000</v>
          </cell>
          <cell r="AJ164">
            <v>5850000</v>
          </cell>
          <cell r="AK164">
            <v>5850000</v>
          </cell>
          <cell r="AL164">
            <v>0</v>
          </cell>
          <cell r="AM164">
            <v>5850000</v>
          </cell>
          <cell r="AN164">
            <v>0</v>
          </cell>
          <cell r="AO164">
            <v>0</v>
          </cell>
          <cell r="AP164">
            <v>0</v>
          </cell>
          <cell r="AQ164">
            <v>46800000</v>
          </cell>
          <cell r="AR164">
            <v>0</v>
          </cell>
          <cell r="AS164">
            <v>40950000</v>
          </cell>
        </row>
        <row r="165">
          <cell r="D165">
            <v>5506170702</v>
          </cell>
          <cell r="E165" t="str">
            <v>NOGALES</v>
          </cell>
          <cell r="F165" t="str">
            <v>05506</v>
          </cell>
          <cell r="G165" t="str">
            <v>055</v>
          </cell>
          <cell r="H165" t="str">
            <v>05</v>
          </cell>
          <cell r="I165" t="str">
            <v>OBRA (Otros)</v>
          </cell>
          <cell r="J165">
            <v>13</v>
          </cell>
          <cell r="K165" t="str">
            <v>PMB</v>
          </cell>
          <cell r="L165" t="str">
            <v>ARRASTRE</v>
          </cell>
          <cell r="M165" t="str">
            <v>S/I</v>
          </cell>
          <cell r="N165" t="str">
            <v>PROYECTOS PMB</v>
          </cell>
          <cell r="O165" t="str">
            <v>OBRAS DE MEJORAMIENTO PTAS EL MELÓN, COMUNA DE NOGALES: PRETRATAMIENTO Y SISTEMA DE LOMBRIFILTRO</v>
          </cell>
          <cell r="P165" t="str">
            <v>3925/2018</v>
          </cell>
          <cell r="Q165">
            <v>43195</v>
          </cell>
          <cell r="R165">
            <v>234959769</v>
          </cell>
          <cell r="S165">
            <v>0</v>
          </cell>
          <cell r="X165">
            <v>0</v>
          </cell>
          <cell r="AA165">
            <v>0</v>
          </cell>
          <cell r="AF165">
            <v>1094905</v>
          </cell>
          <cell r="AG165" t="str">
            <v>10804/2019</v>
          </cell>
          <cell r="AH165">
            <v>43705</v>
          </cell>
          <cell r="AI165">
            <v>233864864</v>
          </cell>
          <cell r="AJ165">
            <v>117479884</v>
          </cell>
          <cell r="AK165">
            <v>117479884</v>
          </cell>
          <cell r="AL165">
            <v>0</v>
          </cell>
          <cell r="AM165">
            <v>116384979</v>
          </cell>
          <cell r="AN165">
            <v>0</v>
          </cell>
          <cell r="AO165">
            <v>0</v>
          </cell>
          <cell r="AP165">
            <v>0</v>
          </cell>
          <cell r="AQ165">
            <v>233864863</v>
          </cell>
          <cell r="AR165">
            <v>1</v>
          </cell>
          <cell r="AS165">
            <v>117479885</v>
          </cell>
        </row>
        <row r="166">
          <cell r="D166">
            <v>5601161006</v>
          </cell>
          <cell r="E166" t="str">
            <v>SAN ANTONIO</v>
          </cell>
          <cell r="F166" t="str">
            <v>05601</v>
          </cell>
          <cell r="G166" t="str">
            <v>056</v>
          </cell>
          <cell r="H166" t="str">
            <v>05</v>
          </cell>
          <cell r="I166" t="str">
            <v>ASISTENCIA TÉCNICA</v>
          </cell>
          <cell r="J166">
            <v>10</v>
          </cell>
          <cell r="K166" t="str">
            <v>PMB</v>
          </cell>
          <cell r="L166" t="str">
            <v>ARRASTRE</v>
          </cell>
          <cell r="M166" t="str">
            <v>S/I</v>
          </cell>
          <cell r="N166" t="str">
            <v>PROYECTOS PMB</v>
          </cell>
          <cell r="O166" t="str">
            <v>ELABORACIÓN DE PROYECTOS DE ALCANTARILLADO, AGUA POTABLE Y EVACUACIÓN DE AGUAS LLUVIAS – REDISEÑO DE VÍAS DE CIRCULACIÓN - BARRIOS CAMINO VIEJO Y EL C</v>
          </cell>
          <cell r="P166" t="str">
            <v xml:space="preserve"> 8510/2018</v>
          </cell>
          <cell r="Q166">
            <v>43308</v>
          </cell>
          <cell r="R166">
            <v>70100000</v>
          </cell>
          <cell r="S166">
            <v>0</v>
          </cell>
          <cell r="X166">
            <v>0</v>
          </cell>
          <cell r="AA166">
            <v>0</v>
          </cell>
          <cell r="AF166">
            <v>0</v>
          </cell>
          <cell r="AI166">
            <v>70100000</v>
          </cell>
          <cell r="AJ166">
            <v>34307350</v>
          </cell>
          <cell r="AK166">
            <v>42060000</v>
          </cell>
          <cell r="AL166">
            <v>0</v>
          </cell>
          <cell r="AM166">
            <v>34307350</v>
          </cell>
          <cell r="AN166">
            <v>0</v>
          </cell>
          <cell r="AO166">
            <v>0</v>
          </cell>
          <cell r="AP166">
            <v>7752650</v>
          </cell>
          <cell r="AQ166">
            <v>62347350</v>
          </cell>
          <cell r="AR166">
            <v>7752650</v>
          </cell>
          <cell r="AS166">
            <v>28040000</v>
          </cell>
        </row>
        <row r="167">
          <cell r="D167">
            <v>5706160404</v>
          </cell>
          <cell r="E167" t="str">
            <v>SANTA MARÍA</v>
          </cell>
          <cell r="F167" t="str">
            <v>05706</v>
          </cell>
          <cell r="G167" t="str">
            <v>057</v>
          </cell>
          <cell r="H167" t="str">
            <v>05</v>
          </cell>
          <cell r="I167" t="str">
            <v>ESTUDIO</v>
          </cell>
          <cell r="J167">
            <v>15</v>
          </cell>
          <cell r="K167" t="str">
            <v>PMB</v>
          </cell>
          <cell r="L167" t="str">
            <v>ARRASTRE</v>
          </cell>
          <cell r="M167" t="str">
            <v>S/I</v>
          </cell>
          <cell r="N167" t="str">
            <v>PROYECTOS PMB</v>
          </cell>
          <cell r="O167" t="str">
            <v>ESTUDIO PARA EL DISEÑO DE ALCANTARILLADO Y PARALELISMO SECTOR TOCORNAL COMUNA DE SANTA MARIA</v>
          </cell>
          <cell r="P167" t="str">
            <v>2703/2018</v>
          </cell>
          <cell r="Q167">
            <v>43159</v>
          </cell>
          <cell r="R167">
            <v>65932000</v>
          </cell>
          <cell r="S167">
            <v>0</v>
          </cell>
          <cell r="X167">
            <v>0</v>
          </cell>
          <cell r="AA167">
            <v>0</v>
          </cell>
          <cell r="AF167">
            <v>6593200</v>
          </cell>
          <cell r="AG167" t="str">
            <v>11442/2019</v>
          </cell>
          <cell r="AH167">
            <v>43714</v>
          </cell>
          <cell r="AI167">
            <v>59338800</v>
          </cell>
          <cell r="AJ167">
            <v>6593200</v>
          </cell>
          <cell r="AK167">
            <v>6593200</v>
          </cell>
          <cell r="AL167">
            <v>0</v>
          </cell>
          <cell r="AM167">
            <v>0</v>
          </cell>
          <cell r="AN167">
            <v>0</v>
          </cell>
          <cell r="AO167">
            <v>0</v>
          </cell>
          <cell r="AP167">
            <v>0</v>
          </cell>
          <cell r="AQ167">
            <v>56521556</v>
          </cell>
          <cell r="AR167">
            <v>2817244</v>
          </cell>
          <cell r="AS167">
            <v>59338800</v>
          </cell>
        </row>
        <row r="168">
          <cell r="D168">
            <v>6101170703</v>
          </cell>
          <cell r="E168" t="str">
            <v>RANCAGUA</v>
          </cell>
          <cell r="F168" t="str">
            <v>06101</v>
          </cell>
          <cell r="G168" t="str">
            <v>061</v>
          </cell>
          <cell r="H168" t="str">
            <v>06</v>
          </cell>
          <cell r="I168" t="str">
            <v>OBRA (Otros)</v>
          </cell>
          <cell r="J168">
            <v>13</v>
          </cell>
          <cell r="K168" t="str">
            <v>PMB</v>
          </cell>
          <cell r="L168" t="str">
            <v>ARRASTRE</v>
          </cell>
          <cell r="M168" t="str">
            <v>S/I</v>
          </cell>
          <cell r="N168" t="str">
            <v>PROYECTOS PMB</v>
          </cell>
          <cell r="O168" t="str">
            <v>RECAMBIO DE LUMINARIAS SECTOR ORIENTE</v>
          </cell>
          <cell r="P168" t="str">
            <v>5310/2018</v>
          </cell>
          <cell r="Q168">
            <v>43237</v>
          </cell>
          <cell r="R168">
            <v>229000592</v>
          </cell>
          <cell r="S168">
            <v>0</v>
          </cell>
          <cell r="X168">
            <v>0</v>
          </cell>
          <cell r="AA168">
            <v>0</v>
          </cell>
          <cell r="AF168">
            <v>5309908</v>
          </cell>
          <cell r="AG168" t="str">
            <v>14872/2019</v>
          </cell>
          <cell r="AH168">
            <v>43795</v>
          </cell>
          <cell r="AI168">
            <v>223690684</v>
          </cell>
          <cell r="AJ168">
            <v>22900059</v>
          </cell>
          <cell r="AK168">
            <v>22900059</v>
          </cell>
          <cell r="AL168">
            <v>0</v>
          </cell>
          <cell r="AM168">
            <v>17590151</v>
          </cell>
          <cell r="AN168">
            <v>0</v>
          </cell>
          <cell r="AO168">
            <v>0</v>
          </cell>
          <cell r="AP168">
            <v>0</v>
          </cell>
          <cell r="AQ168">
            <v>223690684</v>
          </cell>
          <cell r="AR168">
            <v>0</v>
          </cell>
          <cell r="AS168">
            <v>206100533</v>
          </cell>
        </row>
        <row r="169">
          <cell r="D169">
            <v>6112170901</v>
          </cell>
          <cell r="E169" t="str">
            <v>PEUMO</v>
          </cell>
          <cell r="F169" t="str">
            <v>06112</v>
          </cell>
          <cell r="G169" t="str">
            <v>061</v>
          </cell>
          <cell r="H169" t="str">
            <v>06</v>
          </cell>
          <cell r="I169" t="str">
            <v>SANEAMIENTO DE TÍTULOS (Otros)</v>
          </cell>
          <cell r="J169">
            <v>13</v>
          </cell>
          <cell r="K169" t="str">
            <v>PMB</v>
          </cell>
          <cell r="L169" t="str">
            <v>ARRASTRE</v>
          </cell>
          <cell r="M169" t="str">
            <v>S/I</v>
          </cell>
          <cell r="N169" t="str">
            <v>PROYECTOS PMB</v>
          </cell>
          <cell r="O169" t="str">
            <v>CONTRATACION DE PROFESIONALES PARA EJECUTAR SANEAMIENTO DE TÍTULOS DE DOMINIO, EN PROYECTOS PMB DE LA COMUNA DE PEUMO</v>
          </cell>
          <cell r="P169" t="str">
            <v>1917/2018</v>
          </cell>
          <cell r="Q169">
            <v>43137</v>
          </cell>
          <cell r="R169">
            <v>54336000</v>
          </cell>
          <cell r="S169">
            <v>0</v>
          </cell>
          <cell r="X169">
            <v>0</v>
          </cell>
          <cell r="AA169">
            <v>0</v>
          </cell>
          <cell r="AF169">
            <v>0</v>
          </cell>
          <cell r="AI169">
            <v>54336000</v>
          </cell>
          <cell r="AJ169">
            <v>13098974</v>
          </cell>
          <cell r="AK169">
            <v>13098974</v>
          </cell>
          <cell r="AL169">
            <v>0</v>
          </cell>
          <cell r="AM169">
            <v>13098974</v>
          </cell>
          <cell r="AN169">
            <v>0</v>
          </cell>
          <cell r="AO169">
            <v>0</v>
          </cell>
          <cell r="AP169">
            <v>0</v>
          </cell>
          <cell r="AQ169">
            <v>53788740</v>
          </cell>
          <cell r="AR169">
            <v>547260</v>
          </cell>
          <cell r="AS169">
            <v>41237026</v>
          </cell>
        </row>
        <row r="170">
          <cell r="D170">
            <v>6301170704</v>
          </cell>
          <cell r="E170" t="str">
            <v>SAN FERNANDO</v>
          </cell>
          <cell r="F170" t="str">
            <v>06301</v>
          </cell>
          <cell r="G170" t="str">
            <v>063</v>
          </cell>
          <cell r="H170" t="str">
            <v>06</v>
          </cell>
          <cell r="I170" t="str">
            <v>OBRA (Otros)</v>
          </cell>
          <cell r="J170">
            <v>13</v>
          </cell>
          <cell r="K170" t="str">
            <v>PE</v>
          </cell>
          <cell r="L170" t="str">
            <v>ARRASTRE</v>
          </cell>
          <cell r="M170" t="str">
            <v>D(H) 313 27-02-2018 Energizacion 2018</v>
          </cell>
          <cell r="N170" t="str">
            <v>PROVISIONES</v>
          </cell>
          <cell r="O170" t="str">
            <v>REPOSICIÓN SISTEMA ALUMBRADO PUBLICO CON EFICIENCIA ENERGÉTICA CALLES SECTOR CASCO HISTÓRICO DE LA COMUNA DE SAN FERNANDO</v>
          </cell>
          <cell r="P170" t="str">
            <v>3058/2018</v>
          </cell>
          <cell r="Q170">
            <v>43165</v>
          </cell>
          <cell r="R170">
            <v>229879440</v>
          </cell>
          <cell r="S170">
            <v>0</v>
          </cell>
          <cell r="X170">
            <v>0</v>
          </cell>
          <cell r="AA170">
            <v>0</v>
          </cell>
          <cell r="AF170">
            <v>112664093</v>
          </cell>
          <cell r="AG170" t="str">
            <v>2205/2019</v>
          </cell>
          <cell r="AH170">
            <v>43518</v>
          </cell>
          <cell r="AI170">
            <v>117215347</v>
          </cell>
          <cell r="AJ170">
            <v>112664093</v>
          </cell>
          <cell r="AK170">
            <v>112664093</v>
          </cell>
          <cell r="AL170">
            <v>0</v>
          </cell>
          <cell r="AM170">
            <v>0</v>
          </cell>
          <cell r="AN170">
            <v>0</v>
          </cell>
          <cell r="AO170">
            <v>0</v>
          </cell>
          <cell r="AP170">
            <v>0</v>
          </cell>
          <cell r="AQ170">
            <v>117215347</v>
          </cell>
          <cell r="AR170">
            <v>0</v>
          </cell>
          <cell r="AS170">
            <v>117215347</v>
          </cell>
        </row>
        <row r="171">
          <cell r="D171">
            <v>6304171005</v>
          </cell>
          <cell r="E171" t="str">
            <v>LOLOL</v>
          </cell>
          <cell r="F171" t="str">
            <v>06304</v>
          </cell>
          <cell r="G171" t="str">
            <v>063</v>
          </cell>
          <cell r="H171" t="str">
            <v>06</v>
          </cell>
          <cell r="I171" t="str">
            <v>ASISTENCIA TÉCNICA</v>
          </cell>
          <cell r="J171">
            <v>10</v>
          </cell>
          <cell r="K171" t="str">
            <v>PMB</v>
          </cell>
          <cell r="L171" t="str">
            <v>ARRASTRE</v>
          </cell>
          <cell r="M171" t="str">
            <v>S/I</v>
          </cell>
          <cell r="N171" t="str">
            <v>PROYECTOS PMB</v>
          </cell>
          <cell r="O171" t="str">
            <v>ASISTENCIA TECNICA, AÑO 2018, COMUNA DE LOLOL</v>
          </cell>
          <cell r="P171" t="str">
            <v>1894/2018</v>
          </cell>
          <cell r="Q171">
            <v>43136</v>
          </cell>
          <cell r="R171">
            <v>54432000</v>
          </cell>
          <cell r="S171">
            <v>0</v>
          </cell>
          <cell r="X171">
            <v>0</v>
          </cell>
          <cell r="AA171">
            <v>0</v>
          </cell>
          <cell r="AF171">
            <v>0</v>
          </cell>
          <cell r="AI171">
            <v>54432000</v>
          </cell>
          <cell r="AJ171">
            <v>5443200</v>
          </cell>
          <cell r="AK171">
            <v>5443200</v>
          </cell>
          <cell r="AL171">
            <v>0</v>
          </cell>
          <cell r="AM171">
            <v>5443200</v>
          </cell>
          <cell r="AN171">
            <v>0</v>
          </cell>
          <cell r="AO171">
            <v>0</v>
          </cell>
          <cell r="AP171">
            <v>0</v>
          </cell>
          <cell r="AQ171">
            <v>54432000</v>
          </cell>
          <cell r="AR171">
            <v>0</v>
          </cell>
          <cell r="AS171">
            <v>48988800</v>
          </cell>
        </row>
        <row r="172">
          <cell r="D172">
            <v>6308160901</v>
          </cell>
          <cell r="E172" t="str">
            <v>PLACILLA</v>
          </cell>
          <cell r="F172" t="str">
            <v>06308</v>
          </cell>
          <cell r="G172" t="str">
            <v>063</v>
          </cell>
          <cell r="H172" t="str">
            <v>06</v>
          </cell>
          <cell r="I172" t="str">
            <v>SANEAMIENTO DE TÍTULOS (Otros)</v>
          </cell>
          <cell r="J172">
            <v>13</v>
          </cell>
          <cell r="K172" t="str">
            <v>PMB</v>
          </cell>
          <cell r="L172" t="str">
            <v>ARRASTRE</v>
          </cell>
          <cell r="M172" t="str">
            <v>S/I</v>
          </cell>
          <cell r="N172" t="str">
            <v>PROYECTOS PMB</v>
          </cell>
          <cell r="O172" t="str">
            <v>SANEAMIENTO Y REGULARIZACIÓN DE TITULOS DE DOMINIO BENEFICIARIOS CCS RINCONADA DE MANANTIALES</v>
          </cell>
          <cell r="P172" t="str">
            <v>1897/2018</v>
          </cell>
          <cell r="Q172">
            <v>43136</v>
          </cell>
          <cell r="R172">
            <v>34200000</v>
          </cell>
          <cell r="S172">
            <v>0</v>
          </cell>
          <cell r="X172">
            <v>0</v>
          </cell>
          <cell r="AA172">
            <v>0</v>
          </cell>
          <cell r="AF172">
            <v>0</v>
          </cell>
          <cell r="AI172">
            <v>34200000</v>
          </cell>
          <cell r="AJ172">
            <v>3420068</v>
          </cell>
          <cell r="AK172">
            <v>3420068</v>
          </cell>
          <cell r="AL172">
            <v>0</v>
          </cell>
          <cell r="AM172">
            <v>3420068</v>
          </cell>
          <cell r="AN172">
            <v>0</v>
          </cell>
          <cell r="AO172">
            <v>0</v>
          </cell>
          <cell r="AP172">
            <v>0</v>
          </cell>
          <cell r="AQ172">
            <v>34200000</v>
          </cell>
          <cell r="AR172">
            <v>0</v>
          </cell>
          <cell r="AS172">
            <v>30779932</v>
          </cell>
        </row>
        <row r="173">
          <cell r="D173">
            <v>6901171001</v>
          </cell>
          <cell r="E173" t="str">
            <v>A.M. REGIÓN DE O'HIGGINS</v>
          </cell>
          <cell r="F173" t="str">
            <v>06114</v>
          </cell>
          <cell r="G173" t="str">
            <v>0</v>
          </cell>
          <cell r="H173" t="str">
            <v>06</v>
          </cell>
          <cell r="I173" t="str">
            <v>ASISTENCIA TÉCNICA</v>
          </cell>
          <cell r="J173">
            <v>10</v>
          </cell>
          <cell r="K173" t="str">
            <v>PMB</v>
          </cell>
          <cell r="L173" t="str">
            <v>ARRASTRE</v>
          </cell>
          <cell r="M173" t="str">
            <v>S/I</v>
          </cell>
          <cell r="N173" t="str">
            <v>PROYECTOS PMB</v>
          </cell>
          <cell r="O173" t="str">
            <v>IMPLEMENTACIÓN DE ACCIONES DE GESTIÓN INTEGRAL PARA EL MANEJO DE LOS RESIDUOS SÓLIDOS EN LA REGIÓN DE O'HIGGINS</v>
          </cell>
          <cell r="P173" t="str">
            <v>1404/2018</v>
          </cell>
          <cell r="Q173">
            <v>43126</v>
          </cell>
          <cell r="R173">
            <v>40013280</v>
          </cell>
          <cell r="S173">
            <v>0</v>
          </cell>
          <cell r="X173">
            <v>0</v>
          </cell>
          <cell r="AA173">
            <v>0</v>
          </cell>
          <cell r="AF173">
            <v>0</v>
          </cell>
          <cell r="AI173">
            <v>40013280</v>
          </cell>
          <cell r="AJ173">
            <v>4001328</v>
          </cell>
          <cell r="AK173">
            <v>4001328</v>
          </cell>
          <cell r="AL173">
            <v>0</v>
          </cell>
          <cell r="AM173">
            <v>4001328</v>
          </cell>
          <cell r="AN173">
            <v>0</v>
          </cell>
          <cell r="AO173">
            <v>0</v>
          </cell>
          <cell r="AP173">
            <v>0</v>
          </cell>
          <cell r="AQ173">
            <v>40013280</v>
          </cell>
          <cell r="AR173">
            <v>0</v>
          </cell>
          <cell r="AS173">
            <v>36011952</v>
          </cell>
        </row>
        <row r="174">
          <cell r="D174">
            <v>7109181005</v>
          </cell>
          <cell r="E174" t="str">
            <v>SAN CLEMENTE</v>
          </cell>
          <cell r="F174" t="str">
            <v>07109</v>
          </cell>
          <cell r="G174" t="str">
            <v>071</v>
          </cell>
          <cell r="H174" t="str">
            <v>07</v>
          </cell>
          <cell r="I174" t="str">
            <v>ASISTENCIA TÉCNICA</v>
          </cell>
          <cell r="J174">
            <v>10</v>
          </cell>
          <cell r="K174" t="str">
            <v>PMB</v>
          </cell>
          <cell r="L174" t="str">
            <v>ARRASTRE</v>
          </cell>
          <cell r="M174" t="str">
            <v>S/I</v>
          </cell>
          <cell r="N174" t="str">
            <v>PROYECTOS PMB</v>
          </cell>
          <cell r="O174" t="str">
            <v>ASISTENCIA SANEAMIENTO DE LOTEOS Y TÍTULOS DE DOMINIO, SAN CLEMENTE</v>
          </cell>
          <cell r="P174" t="str">
            <v>3068/2018</v>
          </cell>
          <cell r="Q174">
            <v>43166</v>
          </cell>
          <cell r="R174">
            <v>58000000</v>
          </cell>
          <cell r="S174">
            <v>0</v>
          </cell>
          <cell r="X174">
            <v>0</v>
          </cell>
          <cell r="AA174">
            <v>0</v>
          </cell>
          <cell r="AF174">
            <v>0</v>
          </cell>
          <cell r="AI174">
            <v>58000000</v>
          </cell>
          <cell r="AJ174">
            <v>11600000</v>
          </cell>
          <cell r="AK174">
            <v>11600000</v>
          </cell>
          <cell r="AL174">
            <v>0</v>
          </cell>
          <cell r="AM174">
            <v>11600000</v>
          </cell>
          <cell r="AN174">
            <v>0</v>
          </cell>
          <cell r="AO174">
            <v>0</v>
          </cell>
          <cell r="AP174">
            <v>0</v>
          </cell>
          <cell r="AQ174">
            <v>55600000</v>
          </cell>
          <cell r="AR174">
            <v>2400000</v>
          </cell>
          <cell r="AS174">
            <v>46400000</v>
          </cell>
        </row>
        <row r="175">
          <cell r="D175">
            <v>7110181009</v>
          </cell>
          <cell r="E175" t="str">
            <v>SAN RAFAEL</v>
          </cell>
          <cell r="F175" t="str">
            <v>07110</v>
          </cell>
          <cell r="G175" t="str">
            <v>071</v>
          </cell>
          <cell r="H175" t="str">
            <v>07</v>
          </cell>
          <cell r="I175" t="str">
            <v>ASISTENCIA TÉCNICA</v>
          </cell>
          <cell r="J175">
            <v>10</v>
          </cell>
          <cell r="K175" t="str">
            <v>PMB</v>
          </cell>
          <cell r="L175" t="str">
            <v>ARRASTRE</v>
          </cell>
          <cell r="M175" t="str">
            <v>S/I</v>
          </cell>
          <cell r="N175" t="str">
            <v>PROYECTOS PMB</v>
          </cell>
          <cell r="O175" t="str">
            <v>CONTRATACION DE ASISTENCIA TÉCNICA PARA GENERACIÓN DE PROYECTOS Y SANEAMIENTO INTEGRAL, SAN RAFAEL</v>
          </cell>
          <cell r="P175" t="str">
            <v>3029/2018</v>
          </cell>
          <cell r="Q175">
            <v>43165</v>
          </cell>
          <cell r="R175">
            <v>38000000</v>
          </cell>
          <cell r="S175">
            <v>0</v>
          </cell>
          <cell r="X175">
            <v>0</v>
          </cell>
          <cell r="AA175">
            <v>0</v>
          </cell>
          <cell r="AF175">
            <v>0</v>
          </cell>
          <cell r="AI175">
            <v>38000000</v>
          </cell>
          <cell r="AJ175">
            <v>7600000</v>
          </cell>
          <cell r="AK175">
            <v>7600000</v>
          </cell>
          <cell r="AL175">
            <v>0</v>
          </cell>
          <cell r="AM175">
            <v>7600000</v>
          </cell>
          <cell r="AN175">
            <v>0</v>
          </cell>
          <cell r="AO175">
            <v>0</v>
          </cell>
          <cell r="AP175">
            <v>0</v>
          </cell>
          <cell r="AQ175">
            <v>38000000</v>
          </cell>
          <cell r="AR175">
            <v>0</v>
          </cell>
          <cell r="AS175">
            <v>30400000</v>
          </cell>
        </row>
        <row r="176">
          <cell r="D176">
            <v>7304160707</v>
          </cell>
          <cell r="E176" t="str">
            <v>MOLINA</v>
          </cell>
          <cell r="F176" t="str">
            <v>07304</v>
          </cell>
          <cell r="G176" t="str">
            <v>073</v>
          </cell>
          <cell r="H176" t="str">
            <v>07</v>
          </cell>
          <cell r="I176" t="str">
            <v>OBRA (Otros)</v>
          </cell>
          <cell r="J176">
            <v>13</v>
          </cell>
          <cell r="K176" t="str">
            <v>PE</v>
          </cell>
          <cell r="L176" t="str">
            <v>ARRASTRE</v>
          </cell>
          <cell r="M176" t="str">
            <v>D(H) 313 27-02-2018 Energizacion 2018</v>
          </cell>
          <cell r="N176" t="str">
            <v>PROVISIONES</v>
          </cell>
          <cell r="O176" t="str">
            <v>MEJORAMIENTO ALUMBRADO PUBLICO CASABLANCA,ENTRE RIOS, SANTA LUCIA Y LONTUE, COMUNA DE MOLINA</v>
          </cell>
          <cell r="P176" t="str">
            <v>3073/2018</v>
          </cell>
          <cell r="Q176">
            <v>43166</v>
          </cell>
          <cell r="R176">
            <v>203311433</v>
          </cell>
          <cell r="S176">
            <v>0</v>
          </cell>
          <cell r="X176">
            <v>0</v>
          </cell>
          <cell r="AA176">
            <v>0</v>
          </cell>
          <cell r="AF176">
            <v>10165571</v>
          </cell>
          <cell r="AG176" t="str">
            <v>2205/2019</v>
          </cell>
          <cell r="AH176">
            <v>43518</v>
          </cell>
          <cell r="AI176">
            <v>193145862</v>
          </cell>
          <cell r="AJ176">
            <v>13662287</v>
          </cell>
          <cell r="AK176">
            <v>13662287</v>
          </cell>
          <cell r="AL176">
            <v>0</v>
          </cell>
          <cell r="AM176">
            <v>3496716</v>
          </cell>
          <cell r="AN176">
            <v>0</v>
          </cell>
          <cell r="AO176">
            <v>0</v>
          </cell>
          <cell r="AP176">
            <v>0</v>
          </cell>
          <cell r="AQ176">
            <v>193145862</v>
          </cell>
          <cell r="AR176">
            <v>0</v>
          </cell>
          <cell r="AS176">
            <v>189649146</v>
          </cell>
        </row>
        <row r="177">
          <cell r="D177">
            <v>7305161005</v>
          </cell>
          <cell r="E177" t="str">
            <v>RAUCO</v>
          </cell>
          <cell r="F177" t="str">
            <v>07305</v>
          </cell>
          <cell r="G177" t="str">
            <v>073</v>
          </cell>
          <cell r="H177" t="str">
            <v>07</v>
          </cell>
          <cell r="I177" t="str">
            <v>ASISTENCIA TÉCNICA</v>
          </cell>
          <cell r="J177">
            <v>10</v>
          </cell>
          <cell r="K177" t="str">
            <v>PMB</v>
          </cell>
          <cell r="L177" t="str">
            <v>ARRASTRE</v>
          </cell>
          <cell r="M177" t="str">
            <v>S/I</v>
          </cell>
          <cell r="N177" t="str">
            <v>PROYECTOS PMB</v>
          </cell>
          <cell r="O177" t="str">
            <v>ASISTENCIA TÉCNICA, GENERACIÓN DE PROYECTOS SANITARIOS, COMUNA DE RAUCO</v>
          </cell>
          <cell r="P177" t="str">
            <v>1047/2018</v>
          </cell>
          <cell r="Q177">
            <v>43123</v>
          </cell>
          <cell r="R177">
            <v>45000000</v>
          </cell>
          <cell r="S177">
            <v>0</v>
          </cell>
          <cell r="X177">
            <v>0</v>
          </cell>
          <cell r="AA177">
            <v>0</v>
          </cell>
          <cell r="AF177">
            <v>0</v>
          </cell>
          <cell r="AI177">
            <v>45000000</v>
          </cell>
          <cell r="AJ177">
            <v>4500000</v>
          </cell>
          <cell r="AK177">
            <v>4500000</v>
          </cell>
          <cell r="AL177">
            <v>0</v>
          </cell>
          <cell r="AM177">
            <v>0</v>
          </cell>
          <cell r="AN177">
            <v>0</v>
          </cell>
          <cell r="AO177">
            <v>4500000</v>
          </cell>
          <cell r="AP177">
            <v>0</v>
          </cell>
          <cell r="AQ177">
            <v>45000000</v>
          </cell>
          <cell r="AR177">
            <v>0</v>
          </cell>
          <cell r="AS177">
            <v>40500000</v>
          </cell>
        </row>
        <row r="178">
          <cell r="D178">
            <v>7307171011</v>
          </cell>
          <cell r="E178" t="str">
            <v>SAGRADA FAMILIA</v>
          </cell>
          <cell r="F178" t="str">
            <v>07307</v>
          </cell>
          <cell r="G178" t="str">
            <v>073</v>
          </cell>
          <cell r="H178" t="str">
            <v>07</v>
          </cell>
          <cell r="I178" t="str">
            <v>ASISTENCIA TÉCNICA</v>
          </cell>
          <cell r="J178">
            <v>10</v>
          </cell>
          <cell r="K178" t="str">
            <v>PMB</v>
          </cell>
          <cell r="L178" t="str">
            <v>ARRASTRE</v>
          </cell>
          <cell r="M178" t="str">
            <v>S/I</v>
          </cell>
          <cell r="N178" t="str">
            <v>PROYECTOS PMB</v>
          </cell>
          <cell r="O178" t="str">
            <v>ASISTENCIA TÉCNICA PARA PROYECTOS DE SANEAMIENTO SANITARIO, COMUNA DE SAGRADA FAMILIA</v>
          </cell>
          <cell r="P178" t="str">
            <v>1901/2018</v>
          </cell>
          <cell r="Q178">
            <v>43136</v>
          </cell>
          <cell r="R178">
            <v>55200000</v>
          </cell>
          <cell r="S178">
            <v>0</v>
          </cell>
          <cell r="X178">
            <v>0</v>
          </cell>
          <cell r="AA178">
            <v>0</v>
          </cell>
          <cell r="AF178">
            <v>0</v>
          </cell>
          <cell r="AI178">
            <v>55200000</v>
          </cell>
          <cell r="AJ178">
            <v>5520000</v>
          </cell>
          <cell r="AK178">
            <v>5520000</v>
          </cell>
          <cell r="AL178">
            <v>0</v>
          </cell>
          <cell r="AM178">
            <v>5520000</v>
          </cell>
          <cell r="AN178">
            <v>0</v>
          </cell>
          <cell r="AO178">
            <v>0</v>
          </cell>
          <cell r="AP178">
            <v>0</v>
          </cell>
          <cell r="AQ178">
            <v>55200000</v>
          </cell>
          <cell r="AR178">
            <v>0</v>
          </cell>
          <cell r="AS178">
            <v>49680000</v>
          </cell>
        </row>
        <row r="179">
          <cell r="D179">
            <v>7404151004</v>
          </cell>
          <cell r="E179" t="str">
            <v>PARRAL</v>
          </cell>
          <cell r="F179" t="str">
            <v>07404</v>
          </cell>
          <cell r="G179" t="str">
            <v>074</v>
          </cell>
          <cell r="H179" t="str">
            <v>07</v>
          </cell>
          <cell r="I179" t="str">
            <v>ASISTENCIA TÉCNICA</v>
          </cell>
          <cell r="J179">
            <v>10</v>
          </cell>
          <cell r="K179" t="str">
            <v>PMB</v>
          </cell>
          <cell r="L179" t="str">
            <v>ARRASTRE</v>
          </cell>
          <cell r="M179" t="str">
            <v>S/I</v>
          </cell>
          <cell r="N179" t="str">
            <v>PROYECTOS PMB</v>
          </cell>
          <cell r="O179" t="str">
            <v>ASISTENCIA TÉCNICA PARA REALIZACION DE PROYECTOS COMUNA PARRAL</v>
          </cell>
          <cell r="P179" t="str">
            <v>3972/2018</v>
          </cell>
          <cell r="Q179">
            <v>43195</v>
          </cell>
          <cell r="R179">
            <v>53333328</v>
          </cell>
          <cell r="S179">
            <v>0</v>
          </cell>
          <cell r="X179">
            <v>0</v>
          </cell>
          <cell r="AA179">
            <v>0</v>
          </cell>
          <cell r="AF179">
            <v>0</v>
          </cell>
          <cell r="AI179">
            <v>53333328</v>
          </cell>
          <cell r="AJ179">
            <v>32388884</v>
          </cell>
          <cell r="AK179">
            <v>35333328</v>
          </cell>
          <cell r="AL179">
            <v>0</v>
          </cell>
          <cell r="AM179">
            <v>32388884</v>
          </cell>
          <cell r="AN179">
            <v>0</v>
          </cell>
          <cell r="AO179">
            <v>0</v>
          </cell>
          <cell r="AP179">
            <v>2944444</v>
          </cell>
          <cell r="AQ179">
            <v>50388884</v>
          </cell>
          <cell r="AR179">
            <v>2944444</v>
          </cell>
          <cell r="AS179">
            <v>18000000</v>
          </cell>
        </row>
        <row r="180">
          <cell r="D180">
            <v>7407171006</v>
          </cell>
          <cell r="E180" t="str">
            <v>VILLA ALEGRE</v>
          </cell>
          <cell r="F180" t="str">
            <v>07407</v>
          </cell>
          <cell r="G180" t="str">
            <v>074</v>
          </cell>
          <cell r="H180" t="str">
            <v>07</v>
          </cell>
          <cell r="I180" t="str">
            <v>ASISTENCIA TÉCNICA</v>
          </cell>
          <cell r="J180">
            <v>10</v>
          </cell>
          <cell r="K180" t="str">
            <v>PMB</v>
          </cell>
          <cell r="L180" t="str">
            <v>ARRASTRE</v>
          </cell>
          <cell r="M180" t="str">
            <v>S/I</v>
          </cell>
          <cell r="N180" t="str">
            <v>PROYECTOS PMB</v>
          </cell>
          <cell r="O180" t="str">
            <v>CONTRATACIÓN ASISTENCIA TÉCNICA PMB PARA VILLA ALEGRE</v>
          </cell>
          <cell r="P180" t="str">
            <v>2967/2018</v>
          </cell>
          <cell r="Q180">
            <v>43164</v>
          </cell>
          <cell r="R180">
            <v>38400000</v>
          </cell>
          <cell r="S180">
            <v>0</v>
          </cell>
          <cell r="X180">
            <v>0</v>
          </cell>
          <cell r="AA180">
            <v>0</v>
          </cell>
          <cell r="AF180">
            <v>0</v>
          </cell>
          <cell r="AI180">
            <v>38400000</v>
          </cell>
          <cell r="AJ180">
            <v>6400000</v>
          </cell>
          <cell r="AK180">
            <v>6400000</v>
          </cell>
          <cell r="AL180">
            <v>0</v>
          </cell>
          <cell r="AM180">
            <v>6400000</v>
          </cell>
          <cell r="AN180">
            <v>0</v>
          </cell>
          <cell r="AO180">
            <v>0</v>
          </cell>
          <cell r="AP180">
            <v>0</v>
          </cell>
          <cell r="AQ180">
            <v>38400000</v>
          </cell>
          <cell r="AR180">
            <v>0</v>
          </cell>
          <cell r="AS180">
            <v>32000000</v>
          </cell>
        </row>
        <row r="181">
          <cell r="D181">
            <v>8105170405</v>
          </cell>
          <cell r="E181" t="str">
            <v>HUALQUI</v>
          </cell>
          <cell r="F181" t="str">
            <v>08105</v>
          </cell>
          <cell r="G181" t="str">
            <v>081</v>
          </cell>
          <cell r="H181" t="str">
            <v>08</v>
          </cell>
          <cell r="I181" t="str">
            <v>ESTUDIO</v>
          </cell>
          <cell r="J181">
            <v>15</v>
          </cell>
          <cell r="K181" t="str">
            <v>PMB</v>
          </cell>
          <cell r="L181" t="str">
            <v>ARRASTRE</v>
          </cell>
          <cell r="M181" t="str">
            <v>S/I</v>
          </cell>
          <cell r="N181" t="str">
            <v>PROYECTOS PMB</v>
          </cell>
          <cell r="O181" t="str">
            <v>ESTUDIO SANEAMIENTO SANITARIO CAMPO SANTO</v>
          </cell>
          <cell r="P181" t="str">
            <v xml:space="preserve"> 8407/2018</v>
          </cell>
          <cell r="Q181">
            <v>43307</v>
          </cell>
          <cell r="R181">
            <v>50000000</v>
          </cell>
          <cell r="S181">
            <v>0</v>
          </cell>
          <cell r="X181">
            <v>0</v>
          </cell>
          <cell r="AA181">
            <v>0</v>
          </cell>
          <cell r="AF181">
            <v>1000000</v>
          </cell>
          <cell r="AG181" t="str">
            <v>14162/2019</v>
          </cell>
          <cell r="AH181">
            <v>43780</v>
          </cell>
          <cell r="AI181">
            <v>49000000</v>
          </cell>
          <cell r="AJ181">
            <v>40000000</v>
          </cell>
          <cell r="AK181">
            <v>40000000</v>
          </cell>
          <cell r="AL181">
            <v>0</v>
          </cell>
          <cell r="AM181">
            <v>39000000</v>
          </cell>
          <cell r="AN181">
            <v>0</v>
          </cell>
          <cell r="AO181">
            <v>0</v>
          </cell>
          <cell r="AP181">
            <v>0</v>
          </cell>
          <cell r="AQ181">
            <v>49000000</v>
          </cell>
          <cell r="AR181">
            <v>0</v>
          </cell>
          <cell r="AS181">
            <v>10000000</v>
          </cell>
        </row>
        <row r="182">
          <cell r="D182">
            <v>8108171002</v>
          </cell>
          <cell r="E182" t="str">
            <v>SAN PEDRO DE LA PAZ</v>
          </cell>
          <cell r="F182" t="str">
            <v>08108</v>
          </cell>
          <cell r="G182" t="str">
            <v>081</v>
          </cell>
          <cell r="H182" t="str">
            <v>08</v>
          </cell>
          <cell r="I182" t="str">
            <v>ASISTENCIA TÉCNICA</v>
          </cell>
          <cell r="J182">
            <v>10</v>
          </cell>
          <cell r="K182" t="str">
            <v>PMB</v>
          </cell>
          <cell r="L182" t="str">
            <v>ARRASTRE</v>
          </cell>
          <cell r="M182" t="str">
            <v>S/I</v>
          </cell>
          <cell r="N182" t="str">
            <v>PROYECTOS PMB</v>
          </cell>
          <cell r="O182" t="str">
            <v>ASISTENCIA TÉCNICA PARA EL DESARROLLO DE PROYECTOS DE SANEAMIENTO SANITARIO SECTOR SANTA INES BOCA SUR Y PJE.EL ESFUERZO MICHAIHUE SAN PEDRO DE LA PAZ</v>
          </cell>
          <cell r="P182" t="str">
            <v>4232/2018</v>
          </cell>
          <cell r="Q182">
            <v>43207</v>
          </cell>
          <cell r="R182">
            <v>68400000</v>
          </cell>
          <cell r="S182">
            <v>0</v>
          </cell>
          <cell r="X182">
            <v>0</v>
          </cell>
          <cell r="AA182">
            <v>0</v>
          </cell>
          <cell r="AF182">
            <v>300000</v>
          </cell>
          <cell r="AG182" t="str">
            <v>14162/2019</v>
          </cell>
          <cell r="AH182">
            <v>43780</v>
          </cell>
          <cell r="AI182">
            <v>68100000</v>
          </cell>
          <cell r="AJ182">
            <v>13980000</v>
          </cell>
          <cell r="AK182">
            <v>13980000</v>
          </cell>
          <cell r="AL182">
            <v>0</v>
          </cell>
          <cell r="AM182">
            <v>13680000</v>
          </cell>
          <cell r="AN182">
            <v>0</v>
          </cell>
          <cell r="AO182">
            <v>0</v>
          </cell>
          <cell r="AP182">
            <v>0</v>
          </cell>
          <cell r="AQ182">
            <v>68100000</v>
          </cell>
          <cell r="AR182">
            <v>0</v>
          </cell>
          <cell r="AS182">
            <v>54420000</v>
          </cell>
        </row>
        <row r="183">
          <cell r="D183">
            <v>8108180402</v>
          </cell>
          <cell r="E183" t="str">
            <v>SAN PEDRO DE LA PAZ</v>
          </cell>
          <cell r="F183" t="str">
            <v>08108</v>
          </cell>
          <cell r="G183" t="str">
            <v>081</v>
          </cell>
          <cell r="H183" t="str">
            <v>08</v>
          </cell>
          <cell r="I183" t="str">
            <v>ESTUDIO</v>
          </cell>
          <cell r="J183">
            <v>15</v>
          </cell>
          <cell r="K183" t="str">
            <v>PMB</v>
          </cell>
          <cell r="L183" t="str">
            <v>ARRASTRE</v>
          </cell>
          <cell r="M183" t="str">
            <v>S/I</v>
          </cell>
          <cell r="N183" t="str">
            <v>PROYECTOS PMB</v>
          </cell>
          <cell r="O183" t="str">
            <v>MODELO DE GESTIÓN PARA EL TRATAMIENTO DE RESIDUOS SÓLIDOS COMUNALES</v>
          </cell>
          <cell r="P183" t="str">
            <v>1450/2018</v>
          </cell>
          <cell r="Q183">
            <v>43129</v>
          </cell>
          <cell r="R183">
            <v>65000000</v>
          </cell>
          <cell r="S183">
            <v>0</v>
          </cell>
          <cell r="X183">
            <v>0</v>
          </cell>
          <cell r="AA183">
            <v>0</v>
          </cell>
          <cell r="AF183">
            <v>0</v>
          </cell>
          <cell r="AI183">
            <v>65000000</v>
          </cell>
          <cell r="AJ183">
            <v>2000000</v>
          </cell>
          <cell r="AK183">
            <v>2000000</v>
          </cell>
          <cell r="AL183">
            <v>0</v>
          </cell>
          <cell r="AM183">
            <v>0</v>
          </cell>
          <cell r="AN183">
            <v>0</v>
          </cell>
          <cell r="AO183">
            <v>2000000</v>
          </cell>
          <cell r="AP183">
            <v>0</v>
          </cell>
          <cell r="AQ183">
            <v>63000000</v>
          </cell>
          <cell r="AR183">
            <v>2000000</v>
          </cell>
          <cell r="AS183">
            <v>63000000</v>
          </cell>
        </row>
        <row r="184">
          <cell r="D184">
            <v>8109171004</v>
          </cell>
          <cell r="E184" t="str">
            <v>SANTA JUANA</v>
          </cell>
          <cell r="F184" t="str">
            <v>08109</v>
          </cell>
          <cell r="G184" t="str">
            <v>081</v>
          </cell>
          <cell r="H184" t="str">
            <v>08</v>
          </cell>
          <cell r="I184" t="str">
            <v>ASISTENCIA TÉCNICA</v>
          </cell>
          <cell r="J184">
            <v>10</v>
          </cell>
          <cell r="K184" t="str">
            <v>PMB</v>
          </cell>
          <cell r="L184" t="str">
            <v>ARRASTRE</v>
          </cell>
          <cell r="M184" t="str">
            <v>S/I</v>
          </cell>
          <cell r="N184" t="str">
            <v>PROYECTOS PMB</v>
          </cell>
          <cell r="O184" t="str">
            <v>ASISTENCIA TÉCNICA PARA LA ELABORACION DE PROYECTOS DE AGUA PARA EL CONSUMO HUMANO AÑO 2018</v>
          </cell>
          <cell r="P184" t="str">
            <v>1046/2018</v>
          </cell>
          <cell r="Q184">
            <v>43123</v>
          </cell>
          <cell r="R184">
            <v>33600000</v>
          </cell>
          <cell r="S184">
            <v>0</v>
          </cell>
          <cell r="X184">
            <v>0</v>
          </cell>
          <cell r="AA184">
            <v>0</v>
          </cell>
          <cell r="AF184">
            <v>0</v>
          </cell>
          <cell r="AI184">
            <v>33600000</v>
          </cell>
          <cell r="AJ184">
            <v>3360000</v>
          </cell>
          <cell r="AK184">
            <v>3360000</v>
          </cell>
          <cell r="AL184">
            <v>0</v>
          </cell>
          <cell r="AM184">
            <v>3360000</v>
          </cell>
          <cell r="AN184">
            <v>0</v>
          </cell>
          <cell r="AO184">
            <v>0</v>
          </cell>
          <cell r="AP184">
            <v>0</v>
          </cell>
          <cell r="AQ184">
            <v>33600000</v>
          </cell>
          <cell r="AR184">
            <v>0</v>
          </cell>
          <cell r="AS184">
            <v>30240000</v>
          </cell>
        </row>
        <row r="185">
          <cell r="D185">
            <v>8111171003</v>
          </cell>
          <cell r="E185" t="str">
            <v>TOMÉ</v>
          </cell>
          <cell r="F185" t="str">
            <v>08111</v>
          </cell>
          <cell r="G185" t="str">
            <v>081</v>
          </cell>
          <cell r="H185" t="str">
            <v>08</v>
          </cell>
          <cell r="I185" t="str">
            <v>ASISTENCIA TÉCNICA</v>
          </cell>
          <cell r="J185">
            <v>10</v>
          </cell>
          <cell r="K185" t="str">
            <v>PMB</v>
          </cell>
          <cell r="L185" t="str">
            <v>ARRASTRE</v>
          </cell>
          <cell r="M185" t="str">
            <v>S/I</v>
          </cell>
          <cell r="N185" t="str">
            <v>PROYECTOS PMB</v>
          </cell>
          <cell r="O185" t="str">
            <v>ASISTENCIA TECNICA PARA PROYECTOS DEL AMBITO SANITARIO EN DIVERSOS SECTORES DE LA COMUNA DE TOMÉ</v>
          </cell>
          <cell r="P185" t="str">
            <v>1048/2018</v>
          </cell>
          <cell r="Q185">
            <v>43123</v>
          </cell>
          <cell r="R185">
            <v>18000000</v>
          </cell>
          <cell r="S185">
            <v>0</v>
          </cell>
          <cell r="X185">
            <v>0</v>
          </cell>
          <cell r="AA185">
            <v>0</v>
          </cell>
          <cell r="AF185">
            <v>0</v>
          </cell>
          <cell r="AI185">
            <v>18000000</v>
          </cell>
          <cell r="AJ185">
            <v>1800000</v>
          </cell>
          <cell r="AK185">
            <v>1800000</v>
          </cell>
          <cell r="AL185">
            <v>0</v>
          </cell>
          <cell r="AM185">
            <v>1800000</v>
          </cell>
          <cell r="AN185">
            <v>0</v>
          </cell>
          <cell r="AO185">
            <v>0</v>
          </cell>
          <cell r="AP185">
            <v>0</v>
          </cell>
          <cell r="AQ185">
            <v>19450667</v>
          </cell>
          <cell r="AR185">
            <v>-1450667</v>
          </cell>
          <cell r="AS185">
            <v>16200000</v>
          </cell>
        </row>
        <row r="186">
          <cell r="D186">
            <v>8201161017</v>
          </cell>
          <cell r="E186" t="str">
            <v>LEBU</v>
          </cell>
          <cell r="F186" t="str">
            <v>08201</v>
          </cell>
          <cell r="G186" t="str">
            <v>082</v>
          </cell>
          <cell r="H186" t="str">
            <v>08</v>
          </cell>
          <cell r="I186" t="str">
            <v>ASISTENCIA TÉCNICA</v>
          </cell>
          <cell r="J186">
            <v>10</v>
          </cell>
          <cell r="K186" t="str">
            <v>PMB</v>
          </cell>
          <cell r="L186" t="str">
            <v>ARRASTRE</v>
          </cell>
          <cell r="M186" t="str">
            <v>S/I</v>
          </cell>
          <cell r="N186" t="str">
            <v>PROYECTOS PMB</v>
          </cell>
          <cell r="O186" t="str">
            <v>SANEAMIENTO SANITARIO EN SECTORES RURALES, COMUNA DE LEBU</v>
          </cell>
          <cell r="P186" t="str">
            <v>3019/2018</v>
          </cell>
          <cell r="Q186">
            <v>43165</v>
          </cell>
          <cell r="R186">
            <v>39533753</v>
          </cell>
          <cell r="S186">
            <v>0</v>
          </cell>
          <cell r="X186">
            <v>0</v>
          </cell>
          <cell r="AA186">
            <v>0</v>
          </cell>
          <cell r="AF186">
            <v>1</v>
          </cell>
          <cell r="AG186" t="str">
            <v>11431/2019</v>
          </cell>
          <cell r="AH186">
            <v>43714</v>
          </cell>
          <cell r="AI186">
            <v>39533752</v>
          </cell>
          <cell r="AJ186">
            <v>7906751</v>
          </cell>
          <cell r="AK186">
            <v>7906751</v>
          </cell>
          <cell r="AL186">
            <v>0</v>
          </cell>
          <cell r="AM186">
            <v>7906750</v>
          </cell>
          <cell r="AN186">
            <v>0</v>
          </cell>
          <cell r="AO186">
            <v>0</v>
          </cell>
          <cell r="AP186">
            <v>0</v>
          </cell>
          <cell r="AQ186">
            <v>39533752</v>
          </cell>
          <cell r="AR186">
            <v>0</v>
          </cell>
          <cell r="AS186">
            <v>31627002</v>
          </cell>
        </row>
        <row r="187">
          <cell r="D187">
            <v>8206171012</v>
          </cell>
          <cell r="E187" t="str">
            <v>LOS ÁLAMOS</v>
          </cell>
          <cell r="F187" t="str">
            <v>08206</v>
          </cell>
          <cell r="G187" t="str">
            <v>082</v>
          </cell>
          <cell r="H187" t="str">
            <v>08</v>
          </cell>
          <cell r="I187" t="str">
            <v>ASISTENCIA TÉCNICA</v>
          </cell>
          <cell r="J187">
            <v>10</v>
          </cell>
          <cell r="K187" t="str">
            <v>PMB</v>
          </cell>
          <cell r="L187" t="str">
            <v>ARRASTRE</v>
          </cell>
          <cell r="M187" t="str">
            <v>S/I</v>
          </cell>
          <cell r="N187" t="str">
            <v>PROYECTOS PMB</v>
          </cell>
          <cell r="O187" t="str">
            <v>ASISTENCIA TECNICA SANEAMIENTO SANITARIO LOTE A, COMUNA DE LOS ALAMOS</v>
          </cell>
          <cell r="P187" t="str">
            <v>4140/2018</v>
          </cell>
          <cell r="Q187">
            <v>43203</v>
          </cell>
          <cell r="R187">
            <v>49920000</v>
          </cell>
          <cell r="S187">
            <v>0</v>
          </cell>
          <cell r="X187">
            <v>0</v>
          </cell>
          <cell r="AA187">
            <v>0</v>
          </cell>
          <cell r="AF187">
            <v>0</v>
          </cell>
          <cell r="AI187">
            <v>49920000</v>
          </cell>
          <cell r="AJ187">
            <v>14144012</v>
          </cell>
          <cell r="AK187">
            <v>14144012</v>
          </cell>
          <cell r="AL187">
            <v>0</v>
          </cell>
          <cell r="AM187">
            <v>14144012</v>
          </cell>
          <cell r="AN187">
            <v>0</v>
          </cell>
          <cell r="AO187">
            <v>0</v>
          </cell>
          <cell r="AP187">
            <v>0</v>
          </cell>
          <cell r="AQ187">
            <v>49920000</v>
          </cell>
          <cell r="AR187">
            <v>0</v>
          </cell>
          <cell r="AS187">
            <v>35775988</v>
          </cell>
        </row>
        <row r="188">
          <cell r="D188">
            <v>8312160707</v>
          </cell>
          <cell r="E188" t="str">
            <v>TUCAPEL</v>
          </cell>
          <cell r="F188" t="str">
            <v>08312</v>
          </cell>
          <cell r="G188" t="str">
            <v>083</v>
          </cell>
          <cell r="H188" t="str">
            <v>08</v>
          </cell>
          <cell r="I188" t="str">
            <v>OBRA  (Abastos)</v>
          </cell>
          <cell r="J188">
            <v>11</v>
          </cell>
          <cell r="K188" t="str">
            <v>PMB</v>
          </cell>
          <cell r="L188" t="str">
            <v>ARRASTRE ABASTOS</v>
          </cell>
          <cell r="M188" t="str">
            <v>S/I</v>
          </cell>
          <cell r="N188" t="str">
            <v>PROYECTOS PMB</v>
          </cell>
          <cell r="O188" t="str">
            <v>ABASTECIMIENTO DE AGUA POTABLE RURAL SECTOR EL ARENAL, COMUNA DE TUCAPEL</v>
          </cell>
          <cell r="P188" t="str">
            <v>3936/2018</v>
          </cell>
          <cell r="Q188">
            <v>43195</v>
          </cell>
          <cell r="R188">
            <v>101895743</v>
          </cell>
          <cell r="S188">
            <v>0</v>
          </cell>
          <cell r="X188">
            <v>0</v>
          </cell>
          <cell r="AA188">
            <v>0</v>
          </cell>
          <cell r="AF188">
            <v>164130</v>
          </cell>
          <cell r="AG188" t="str">
            <v>14162/2019</v>
          </cell>
          <cell r="AH188">
            <v>43780</v>
          </cell>
          <cell r="AI188">
            <v>101731613</v>
          </cell>
          <cell r="AJ188">
            <v>50947872</v>
          </cell>
          <cell r="AK188">
            <v>50947872</v>
          </cell>
          <cell r="AL188">
            <v>0</v>
          </cell>
          <cell r="AM188">
            <v>50783742</v>
          </cell>
          <cell r="AN188">
            <v>0</v>
          </cell>
          <cell r="AO188">
            <v>0</v>
          </cell>
          <cell r="AP188">
            <v>0</v>
          </cell>
          <cell r="AQ188">
            <v>101731613</v>
          </cell>
          <cell r="AR188">
            <v>0</v>
          </cell>
          <cell r="AS188">
            <v>50947871</v>
          </cell>
        </row>
        <row r="189">
          <cell r="D189">
            <v>8313180704</v>
          </cell>
          <cell r="E189" t="str">
            <v>YUMBEL</v>
          </cell>
          <cell r="F189" t="str">
            <v>08313</v>
          </cell>
          <cell r="G189" t="str">
            <v>083</v>
          </cell>
          <cell r="H189" t="str">
            <v>08</v>
          </cell>
          <cell r="I189" t="str">
            <v>OBRA (Otros)</v>
          </cell>
          <cell r="J189">
            <v>13</v>
          </cell>
          <cell r="K189" t="str">
            <v>PMB</v>
          </cell>
          <cell r="L189" t="str">
            <v>ARRASTRE</v>
          </cell>
          <cell r="M189" t="str">
            <v>S/I</v>
          </cell>
          <cell r="N189" t="str">
            <v>PROYECTOS PMB</v>
          </cell>
          <cell r="O189" t="str">
            <v>CONSTRUCCIÓN POZO Y ESTANQUE APR EL POLIGONO DE ESTACIÓN YUMBEL</v>
          </cell>
          <cell r="P189" t="str">
            <v>4239/2018</v>
          </cell>
          <cell r="Q189">
            <v>43207</v>
          </cell>
          <cell r="R189">
            <v>210568193</v>
          </cell>
          <cell r="S189">
            <v>0</v>
          </cell>
          <cell r="X189">
            <v>0</v>
          </cell>
          <cell r="AA189">
            <v>0</v>
          </cell>
          <cell r="AF189">
            <v>647016</v>
          </cell>
          <cell r="AG189" t="str">
            <v>11434/2019</v>
          </cell>
          <cell r="AH189">
            <v>43714</v>
          </cell>
          <cell r="AI189">
            <v>209921177</v>
          </cell>
          <cell r="AJ189">
            <v>21056819</v>
          </cell>
          <cell r="AK189">
            <v>21056819</v>
          </cell>
          <cell r="AL189">
            <v>0</v>
          </cell>
          <cell r="AM189">
            <v>20409803</v>
          </cell>
          <cell r="AN189">
            <v>0</v>
          </cell>
          <cell r="AO189">
            <v>0</v>
          </cell>
          <cell r="AP189">
            <v>0</v>
          </cell>
          <cell r="AQ189">
            <v>209921177</v>
          </cell>
          <cell r="AR189">
            <v>0</v>
          </cell>
          <cell r="AS189">
            <v>189511374</v>
          </cell>
        </row>
        <row r="190">
          <cell r="D190">
            <v>8403170701</v>
          </cell>
          <cell r="E190" t="str">
            <v>COBQUECURA</v>
          </cell>
          <cell r="F190" t="str">
            <v>08403</v>
          </cell>
          <cell r="G190" t="str">
            <v>084</v>
          </cell>
          <cell r="H190" t="str">
            <v>16</v>
          </cell>
          <cell r="I190" t="str">
            <v>OBRA (Otros)</v>
          </cell>
          <cell r="J190">
            <v>13</v>
          </cell>
          <cell r="K190" t="str">
            <v>PMB</v>
          </cell>
          <cell r="L190" t="str">
            <v>ARRASTRE</v>
          </cell>
          <cell r="M190" t="str">
            <v>D(H)        Territorios Rezagados 2018</v>
          </cell>
          <cell r="N190" t="str">
            <v>PROYECTOS PMB</v>
          </cell>
          <cell r="O190" t="str">
            <v>REPOSICIÓN TORRE ESTANQUE Y REGULACIÓN SISTEMA AGUA POTABLE BUCHUPUREO</v>
          </cell>
          <cell r="P190" t="str">
            <v>1456/2018</v>
          </cell>
          <cell r="Q190">
            <v>43129</v>
          </cell>
          <cell r="R190">
            <v>173810517</v>
          </cell>
          <cell r="S190">
            <v>0</v>
          </cell>
          <cell r="X190">
            <v>0</v>
          </cell>
          <cell r="AA190">
            <v>0</v>
          </cell>
          <cell r="AF190">
            <v>0</v>
          </cell>
          <cell r="AI190">
            <v>173810517</v>
          </cell>
          <cell r="AJ190">
            <v>804866</v>
          </cell>
          <cell r="AK190">
            <v>804866</v>
          </cell>
          <cell r="AL190">
            <v>0</v>
          </cell>
          <cell r="AM190">
            <v>0</v>
          </cell>
          <cell r="AN190">
            <v>0</v>
          </cell>
          <cell r="AO190">
            <v>804866</v>
          </cell>
          <cell r="AP190">
            <v>0</v>
          </cell>
          <cell r="AQ190">
            <v>173005651</v>
          </cell>
          <cell r="AR190">
            <v>804866</v>
          </cell>
          <cell r="AS190">
            <v>173005651</v>
          </cell>
        </row>
        <row r="191">
          <cell r="D191">
            <v>8404160406</v>
          </cell>
          <cell r="E191" t="str">
            <v>COELEMU</v>
          </cell>
          <cell r="F191" t="str">
            <v>08404</v>
          </cell>
          <cell r="G191" t="str">
            <v>084</v>
          </cell>
          <cell r="H191" t="str">
            <v>16</v>
          </cell>
          <cell r="I191" t="str">
            <v>ESTUDIO</v>
          </cell>
          <cell r="J191">
            <v>15</v>
          </cell>
          <cell r="K191" t="str">
            <v>PMB</v>
          </cell>
          <cell r="L191" t="str">
            <v>ARRASTRE</v>
          </cell>
          <cell r="M191" t="str">
            <v>S/I</v>
          </cell>
          <cell r="N191" t="str">
            <v>PROYECTOS PMB</v>
          </cell>
          <cell r="O191" t="str">
            <v>CONSTRUCCIÓN POZO PROFUNDO SECTOR TINAJACURA, COMUNA DE COELEMU</v>
          </cell>
          <cell r="P191" t="str">
            <v xml:space="preserve"> 8408/2018</v>
          </cell>
          <cell r="Q191">
            <v>43307</v>
          </cell>
          <cell r="R191">
            <v>17820250</v>
          </cell>
          <cell r="S191">
            <v>0</v>
          </cell>
          <cell r="X191">
            <v>0</v>
          </cell>
          <cell r="AA191">
            <v>0</v>
          </cell>
          <cell r="AF191">
            <v>0</v>
          </cell>
          <cell r="AI191">
            <v>17820250</v>
          </cell>
          <cell r="AJ191">
            <v>0</v>
          </cell>
          <cell r="AK191">
            <v>8910125</v>
          </cell>
          <cell r="AL191">
            <v>0</v>
          </cell>
          <cell r="AM191">
            <v>0</v>
          </cell>
          <cell r="AN191">
            <v>0</v>
          </cell>
          <cell r="AO191">
            <v>0</v>
          </cell>
          <cell r="AP191">
            <v>8910125</v>
          </cell>
          <cell r="AQ191">
            <v>0</v>
          </cell>
          <cell r="AR191">
            <v>17820250</v>
          </cell>
          <cell r="AS191">
            <v>8910125</v>
          </cell>
        </row>
        <row r="192">
          <cell r="D192">
            <v>8408130403</v>
          </cell>
          <cell r="E192" t="str">
            <v>NINHUE</v>
          </cell>
          <cell r="F192" t="str">
            <v>08408</v>
          </cell>
          <cell r="G192" t="str">
            <v>084</v>
          </cell>
          <cell r="H192" t="str">
            <v>16</v>
          </cell>
          <cell r="I192" t="str">
            <v>ESTUDIO</v>
          </cell>
          <cell r="J192">
            <v>15</v>
          </cell>
          <cell r="K192" t="str">
            <v>PMB</v>
          </cell>
          <cell r="L192" t="str">
            <v>ARRASTRE</v>
          </cell>
          <cell r="M192" t="str">
            <v>S/I</v>
          </cell>
          <cell r="N192" t="str">
            <v>PROYECTOS PMB</v>
          </cell>
          <cell r="O192" t="str">
            <v>ESTUDIO SANEAMIENTO SANITARIO VILLA LOS ARTESANOS DE NINHUE</v>
          </cell>
          <cell r="P192" t="str">
            <v>3973/2018</v>
          </cell>
          <cell r="Q192">
            <v>43195</v>
          </cell>
          <cell r="R192">
            <v>26105625</v>
          </cell>
          <cell r="S192">
            <v>7958125</v>
          </cell>
          <cell r="T192" t="str">
            <v>11068/2018</v>
          </cell>
          <cell r="U192">
            <v>43371</v>
          </cell>
          <cell r="X192">
            <v>0</v>
          </cell>
          <cell r="AA192">
            <v>0</v>
          </cell>
          <cell r="AF192">
            <v>0</v>
          </cell>
          <cell r="AI192">
            <v>34063750</v>
          </cell>
          <cell r="AJ192">
            <v>13052812</v>
          </cell>
          <cell r="AK192">
            <v>13052812</v>
          </cell>
          <cell r="AL192">
            <v>0</v>
          </cell>
          <cell r="AM192">
            <v>12978437</v>
          </cell>
          <cell r="AN192">
            <v>0</v>
          </cell>
          <cell r="AO192">
            <v>74375</v>
          </cell>
          <cell r="AP192">
            <v>0</v>
          </cell>
          <cell r="AQ192">
            <v>33989375</v>
          </cell>
          <cell r="AR192">
            <v>74375</v>
          </cell>
          <cell r="AS192">
            <v>21010938</v>
          </cell>
        </row>
        <row r="193">
          <cell r="D193">
            <v>8412150705</v>
          </cell>
          <cell r="E193" t="str">
            <v>PORTEZUELO</v>
          </cell>
          <cell r="F193" t="str">
            <v>08412</v>
          </cell>
          <cell r="G193" t="str">
            <v>084</v>
          </cell>
          <cell r="H193" t="str">
            <v>16</v>
          </cell>
          <cell r="I193" t="str">
            <v>OBRA (Otros)</v>
          </cell>
          <cell r="J193">
            <v>13</v>
          </cell>
          <cell r="K193" t="str">
            <v>PMB</v>
          </cell>
          <cell r="L193" t="str">
            <v>ARRASTRE</v>
          </cell>
          <cell r="M193" t="str">
            <v>S/I</v>
          </cell>
          <cell r="N193" t="str">
            <v>PROYECTOS PMB</v>
          </cell>
          <cell r="O193" t="str">
            <v>CONSTRUCCION PLANTA ELEVADORA DE AGUAS SERVIDAS POBLACION LA VIÑITA PORTEZUELO</v>
          </cell>
          <cell r="P193" t="str">
            <v>4202/2018</v>
          </cell>
          <cell r="Q193">
            <v>43206</v>
          </cell>
          <cell r="R193">
            <v>193937232</v>
          </cell>
          <cell r="S193">
            <v>0</v>
          </cell>
          <cell r="X193">
            <v>0</v>
          </cell>
          <cell r="AA193">
            <v>0</v>
          </cell>
          <cell r="AF193">
            <v>8099607</v>
          </cell>
          <cell r="AG193" t="str">
            <v>16712/2019</v>
          </cell>
          <cell r="AH193">
            <v>43818</v>
          </cell>
          <cell r="AI193">
            <v>185837625</v>
          </cell>
          <cell r="AJ193">
            <v>155149786</v>
          </cell>
          <cell r="AK193">
            <v>155149786</v>
          </cell>
          <cell r="AL193">
            <v>0</v>
          </cell>
          <cell r="AM193">
            <v>147050179</v>
          </cell>
          <cell r="AN193">
            <v>0</v>
          </cell>
          <cell r="AO193">
            <v>0</v>
          </cell>
          <cell r="AP193">
            <v>0</v>
          </cell>
          <cell r="AQ193">
            <v>185837625</v>
          </cell>
          <cell r="AR193">
            <v>0</v>
          </cell>
          <cell r="AS193">
            <v>38787446</v>
          </cell>
        </row>
        <row r="194">
          <cell r="D194">
            <v>8413170708</v>
          </cell>
          <cell r="E194" t="str">
            <v>QUILLÓN</v>
          </cell>
          <cell r="F194" t="str">
            <v>08413</v>
          </cell>
          <cell r="G194" t="str">
            <v>084</v>
          </cell>
          <cell r="H194" t="str">
            <v>16</v>
          </cell>
          <cell r="I194" t="str">
            <v>OBRA (Otros)</v>
          </cell>
          <cell r="J194">
            <v>13</v>
          </cell>
          <cell r="K194" t="str">
            <v>PMB</v>
          </cell>
          <cell r="L194" t="str">
            <v>ARRASTRE</v>
          </cell>
          <cell r="M194" t="str">
            <v>S/I</v>
          </cell>
          <cell r="N194" t="str">
            <v>PROYECTOS PMB</v>
          </cell>
          <cell r="O194" t="str">
            <v>ABASTECIMIENTO DE AGUA POTABLE SECTOR EL CASINO, QUILLÓN.</v>
          </cell>
          <cell r="P194" t="str">
            <v>4236/2018</v>
          </cell>
          <cell r="Q194">
            <v>43207</v>
          </cell>
          <cell r="R194">
            <v>40674509</v>
          </cell>
          <cell r="S194">
            <v>0</v>
          </cell>
          <cell r="X194">
            <v>0</v>
          </cell>
          <cell r="AA194">
            <v>0</v>
          </cell>
          <cell r="AF194">
            <v>0</v>
          </cell>
          <cell r="AI194">
            <v>40674509</v>
          </cell>
          <cell r="AJ194">
            <v>20337254</v>
          </cell>
          <cell r="AK194">
            <v>20337254</v>
          </cell>
          <cell r="AL194">
            <v>0</v>
          </cell>
          <cell r="AM194">
            <v>20337254</v>
          </cell>
          <cell r="AN194">
            <v>0</v>
          </cell>
          <cell r="AO194">
            <v>0</v>
          </cell>
          <cell r="AP194">
            <v>0</v>
          </cell>
          <cell r="AQ194">
            <v>40674509</v>
          </cell>
          <cell r="AR194">
            <v>0</v>
          </cell>
          <cell r="AS194">
            <v>20337255</v>
          </cell>
        </row>
        <row r="195">
          <cell r="D195">
            <v>8414171007</v>
          </cell>
          <cell r="E195" t="str">
            <v>QUIRIHUE</v>
          </cell>
          <cell r="F195" t="str">
            <v>08414</v>
          </cell>
          <cell r="G195" t="str">
            <v>084</v>
          </cell>
          <cell r="H195" t="str">
            <v>16</v>
          </cell>
          <cell r="I195" t="str">
            <v>ASISTENCIA TÉCNICA</v>
          </cell>
          <cell r="J195">
            <v>10</v>
          </cell>
          <cell r="K195" t="str">
            <v>PMB</v>
          </cell>
          <cell r="L195" t="str">
            <v>ARRASTRE</v>
          </cell>
          <cell r="M195" t="str">
            <v>S/I</v>
          </cell>
          <cell r="N195" t="str">
            <v>PROYECTOS PMB</v>
          </cell>
          <cell r="O195" t="str">
            <v>ASISTENCIA TÉCNICA PROYECTOS DE SANEAMIENTO.</v>
          </cell>
          <cell r="P195" t="str">
            <v>5309/2018</v>
          </cell>
          <cell r="Q195">
            <v>43237</v>
          </cell>
          <cell r="R195">
            <v>39600000</v>
          </cell>
          <cell r="S195">
            <v>0</v>
          </cell>
          <cell r="X195">
            <v>0</v>
          </cell>
          <cell r="AA195">
            <v>0</v>
          </cell>
          <cell r="AF195">
            <v>0</v>
          </cell>
          <cell r="AI195">
            <v>39600000</v>
          </cell>
          <cell r="AJ195">
            <v>19800000</v>
          </cell>
          <cell r="AK195">
            <v>19800000</v>
          </cell>
          <cell r="AL195">
            <v>0</v>
          </cell>
          <cell r="AM195">
            <v>19800000</v>
          </cell>
          <cell r="AN195">
            <v>0</v>
          </cell>
          <cell r="AO195">
            <v>0</v>
          </cell>
          <cell r="AP195">
            <v>0</v>
          </cell>
          <cell r="AQ195">
            <v>39600000</v>
          </cell>
          <cell r="AR195">
            <v>0</v>
          </cell>
          <cell r="AS195">
            <v>19800000</v>
          </cell>
        </row>
        <row r="196">
          <cell r="D196">
            <v>8415171007</v>
          </cell>
          <cell r="E196" t="str">
            <v>RÁNQUIL</v>
          </cell>
          <cell r="F196" t="str">
            <v>08415</v>
          </cell>
          <cell r="G196" t="str">
            <v>084</v>
          </cell>
          <cell r="H196" t="str">
            <v>16</v>
          </cell>
          <cell r="I196" t="str">
            <v>ASISTENCIA TÉCNICA</v>
          </cell>
          <cell r="J196">
            <v>10</v>
          </cell>
          <cell r="K196" t="str">
            <v>PMB</v>
          </cell>
          <cell r="L196" t="str">
            <v>ARRASTRE</v>
          </cell>
          <cell r="M196" t="str">
            <v>S/I</v>
          </cell>
          <cell r="N196" t="str">
            <v>PROYECTOS PMB</v>
          </cell>
          <cell r="O196" t="str">
            <v>SANEAMIENTO SANITARIO VARIOS SECTORES COMUNA DE RANQUIL</v>
          </cell>
          <cell r="P196" t="str">
            <v xml:space="preserve"> 8502/2018</v>
          </cell>
          <cell r="Q196">
            <v>43308</v>
          </cell>
          <cell r="R196">
            <v>50000000</v>
          </cell>
          <cell r="S196">
            <v>0</v>
          </cell>
          <cell r="X196">
            <v>0</v>
          </cell>
          <cell r="AA196">
            <v>0</v>
          </cell>
          <cell r="AF196">
            <v>305000</v>
          </cell>
          <cell r="AG196" t="str">
            <v>14872/2019</v>
          </cell>
          <cell r="AH196">
            <v>43795</v>
          </cell>
          <cell r="AI196">
            <v>49695000</v>
          </cell>
          <cell r="AJ196">
            <v>25000000</v>
          </cell>
          <cell r="AK196">
            <v>25000000</v>
          </cell>
          <cell r="AL196">
            <v>0</v>
          </cell>
          <cell r="AM196">
            <v>24695000</v>
          </cell>
          <cell r="AN196">
            <v>0</v>
          </cell>
          <cell r="AO196">
            <v>0</v>
          </cell>
          <cell r="AP196">
            <v>0</v>
          </cell>
          <cell r="AQ196">
            <v>49695000</v>
          </cell>
          <cell r="AR196">
            <v>0</v>
          </cell>
          <cell r="AS196">
            <v>25000000</v>
          </cell>
        </row>
        <row r="197">
          <cell r="D197">
            <v>8420140402</v>
          </cell>
          <cell r="E197" t="str">
            <v>TREHUACO</v>
          </cell>
          <cell r="F197" t="str">
            <v>08420</v>
          </cell>
          <cell r="G197" t="str">
            <v>084</v>
          </cell>
          <cell r="H197" t="str">
            <v>16</v>
          </cell>
          <cell r="I197" t="str">
            <v>ESTUDIO</v>
          </cell>
          <cell r="J197">
            <v>15</v>
          </cell>
          <cell r="K197" t="str">
            <v>PMB</v>
          </cell>
          <cell r="L197" t="str">
            <v>ARRASTRE</v>
          </cell>
          <cell r="M197" t="str">
            <v>S/I</v>
          </cell>
          <cell r="N197" t="str">
            <v>PROYECTOS PMB</v>
          </cell>
          <cell r="O197" t="str">
            <v>ESTUDIO EXTENSIÓN DE RED DE AGUA POTABLE RURAL, COMUNA DE TREHUACO</v>
          </cell>
          <cell r="P197" t="str">
            <v>3968/2018</v>
          </cell>
          <cell r="Q197">
            <v>43195</v>
          </cell>
          <cell r="R197">
            <v>18861500</v>
          </cell>
          <cell r="S197">
            <v>0</v>
          </cell>
          <cell r="X197">
            <v>0</v>
          </cell>
          <cell r="AA197">
            <v>0</v>
          </cell>
          <cell r="AF197">
            <v>0</v>
          </cell>
          <cell r="AI197">
            <v>18861500</v>
          </cell>
          <cell r="AJ197">
            <v>9430750</v>
          </cell>
          <cell r="AK197">
            <v>9430750</v>
          </cell>
          <cell r="AL197">
            <v>0</v>
          </cell>
          <cell r="AM197">
            <v>9430750</v>
          </cell>
          <cell r="AN197">
            <v>0</v>
          </cell>
          <cell r="AO197">
            <v>0</v>
          </cell>
          <cell r="AP197">
            <v>0</v>
          </cell>
          <cell r="AQ197">
            <v>18861500</v>
          </cell>
          <cell r="AR197">
            <v>0</v>
          </cell>
          <cell r="AS197">
            <v>9430750</v>
          </cell>
        </row>
        <row r="198">
          <cell r="D198">
            <v>8421171004</v>
          </cell>
          <cell r="E198" t="str">
            <v>YUNGAY</v>
          </cell>
          <cell r="F198" t="str">
            <v>08421</v>
          </cell>
          <cell r="G198" t="str">
            <v>084</v>
          </cell>
          <cell r="H198" t="str">
            <v>16</v>
          </cell>
          <cell r="I198" t="str">
            <v>ASISTENCIA TÉCNICA</v>
          </cell>
          <cell r="J198">
            <v>10</v>
          </cell>
          <cell r="K198" t="str">
            <v>PMB</v>
          </cell>
          <cell r="L198" t="str">
            <v>ARRASTRE</v>
          </cell>
          <cell r="M198" t="str">
            <v>S/I</v>
          </cell>
          <cell r="N198" t="str">
            <v>PROYECTOS PMB</v>
          </cell>
          <cell r="O198" t="str">
            <v>ASISTENCIA TÉCNICA DE EQUIPO DE PROFESIONALES PARA EL DESARROLLO DE PROYECTOS DE SANEAMIENTO SANITARIO, EN LA COMUNA DE YUNGAY</v>
          </cell>
          <cell r="P198" t="str">
            <v>1401/2018</v>
          </cell>
          <cell r="Q198">
            <v>43126</v>
          </cell>
          <cell r="R198">
            <v>51730668</v>
          </cell>
          <cell r="S198">
            <v>0</v>
          </cell>
          <cell r="X198">
            <v>0</v>
          </cell>
          <cell r="AA198">
            <v>0</v>
          </cell>
          <cell r="AF198">
            <v>0</v>
          </cell>
          <cell r="AI198">
            <v>51730668</v>
          </cell>
          <cell r="AJ198">
            <v>10346134</v>
          </cell>
          <cell r="AK198">
            <v>10346134</v>
          </cell>
          <cell r="AL198">
            <v>0</v>
          </cell>
          <cell r="AM198">
            <v>0</v>
          </cell>
          <cell r="AN198">
            <v>0</v>
          </cell>
          <cell r="AO198">
            <v>10346134</v>
          </cell>
          <cell r="AP198">
            <v>0</v>
          </cell>
          <cell r="AQ198">
            <v>51730668</v>
          </cell>
          <cell r="AR198">
            <v>0</v>
          </cell>
          <cell r="AS198">
            <v>41384534</v>
          </cell>
        </row>
        <row r="199">
          <cell r="D199">
            <v>9117160402</v>
          </cell>
          <cell r="E199" t="str">
            <v>TEODORO SCHMIDT</v>
          </cell>
          <cell r="F199" t="str">
            <v>09117</v>
          </cell>
          <cell r="G199" t="str">
            <v>091</v>
          </cell>
          <cell r="H199" t="str">
            <v>09</v>
          </cell>
          <cell r="I199" t="str">
            <v>ESTUDIO</v>
          </cell>
          <cell r="J199">
            <v>15</v>
          </cell>
          <cell r="K199" t="str">
            <v>PMB</v>
          </cell>
          <cell r="L199" t="str">
            <v>ARRASTRE</v>
          </cell>
          <cell r="M199" t="str">
            <v>S/I</v>
          </cell>
          <cell r="N199" t="str">
            <v>PROYECTOS PMB</v>
          </cell>
          <cell r="O199" t="str">
            <v>ESTUDIO AMPLIACION RED DE ALCANTARILLADO Y PLANTA DE TRATAMIENTO DE AGUAS SERVIDAS, HUALPIN.</v>
          </cell>
          <cell r="P199" t="str">
            <v>3929/2018</v>
          </cell>
          <cell r="Q199">
            <v>43195</v>
          </cell>
          <cell r="R199">
            <v>106000000</v>
          </cell>
          <cell r="S199">
            <v>0</v>
          </cell>
          <cell r="X199">
            <v>0</v>
          </cell>
          <cell r="AA199">
            <v>0</v>
          </cell>
          <cell r="AF199">
            <v>0</v>
          </cell>
          <cell r="AI199">
            <v>106000000</v>
          </cell>
          <cell r="AJ199">
            <v>106000000</v>
          </cell>
          <cell r="AK199">
            <v>106000000</v>
          </cell>
          <cell r="AL199">
            <v>0</v>
          </cell>
          <cell r="AM199">
            <v>104400000</v>
          </cell>
          <cell r="AN199">
            <v>0</v>
          </cell>
          <cell r="AO199">
            <v>1600000</v>
          </cell>
          <cell r="AP199">
            <v>0</v>
          </cell>
          <cell r="AQ199">
            <v>104400000</v>
          </cell>
          <cell r="AR199">
            <v>1600000</v>
          </cell>
          <cell r="AS199">
            <v>0</v>
          </cell>
        </row>
        <row r="200">
          <cell r="D200">
            <v>9119170729</v>
          </cell>
          <cell r="E200" t="str">
            <v>VILCÚN</v>
          </cell>
          <cell r="F200" t="str">
            <v>09119</v>
          </cell>
          <cell r="G200" t="str">
            <v>091</v>
          </cell>
          <cell r="H200" t="str">
            <v>09</v>
          </cell>
          <cell r="I200" t="str">
            <v>OBRA (Otros)</v>
          </cell>
          <cell r="J200">
            <v>13</v>
          </cell>
          <cell r="K200" t="str">
            <v>PMB</v>
          </cell>
          <cell r="L200" t="str">
            <v>ARRASTRE</v>
          </cell>
          <cell r="M200" t="str">
            <v>S/I</v>
          </cell>
          <cell r="N200" t="str">
            <v>PROYECTOS PMB</v>
          </cell>
          <cell r="O200" t="str">
            <v>MEJORAMIENTO Y REGULARIZACIÓN PLANTA DE TRATAMIENTO DE AGUAS SERVIDAS, LOCALIDAD DE SAN PATRICIO</v>
          </cell>
          <cell r="P200" t="str">
            <v>1412/2018</v>
          </cell>
          <cell r="Q200">
            <v>43126</v>
          </cell>
          <cell r="R200">
            <v>187782305</v>
          </cell>
          <cell r="S200">
            <v>13920278</v>
          </cell>
          <cell r="T200" t="str">
            <v>7249/2018</v>
          </cell>
          <cell r="U200">
            <v>43285</v>
          </cell>
          <cell r="X200">
            <v>0</v>
          </cell>
          <cell r="AA200">
            <v>0</v>
          </cell>
          <cell r="AF200">
            <v>0</v>
          </cell>
          <cell r="AI200">
            <v>201702583</v>
          </cell>
          <cell r="AJ200">
            <v>36454155</v>
          </cell>
          <cell r="AK200">
            <v>36454155</v>
          </cell>
          <cell r="AL200">
            <v>0</v>
          </cell>
          <cell r="AM200">
            <v>36454155</v>
          </cell>
          <cell r="AN200">
            <v>0</v>
          </cell>
          <cell r="AO200">
            <v>0</v>
          </cell>
          <cell r="AP200">
            <v>0</v>
          </cell>
          <cell r="AQ200">
            <v>201702583</v>
          </cell>
          <cell r="AR200">
            <v>0</v>
          </cell>
          <cell r="AS200">
            <v>165248428</v>
          </cell>
        </row>
        <row r="201">
          <cell r="D201">
            <v>9210171006</v>
          </cell>
          <cell r="E201" t="str">
            <v>TRAIGUÉN</v>
          </cell>
          <cell r="F201" t="str">
            <v>09210</v>
          </cell>
          <cell r="G201" t="str">
            <v>092</v>
          </cell>
          <cell r="H201" t="str">
            <v>09</v>
          </cell>
          <cell r="I201" t="str">
            <v>ASISTENCIA TÉCNICA</v>
          </cell>
          <cell r="J201">
            <v>10</v>
          </cell>
          <cell r="K201" t="str">
            <v>PMB</v>
          </cell>
          <cell r="L201" t="str">
            <v>ARRASTRE</v>
          </cell>
          <cell r="M201" t="str">
            <v>S/I</v>
          </cell>
          <cell r="N201" t="str">
            <v>PROYECTOS PMB</v>
          </cell>
          <cell r="O201" t="str">
            <v>ASISTENCIA TÉCNICA PARA DESARROLLAR PROYECTOS DE SANEAMIENTO SANITARIO EN LA COMUNA DE TRAIGUEN</v>
          </cell>
          <cell r="P201" t="str">
            <v>4331/2018</v>
          </cell>
          <cell r="Q201">
            <v>43210</v>
          </cell>
          <cell r="R201">
            <v>66000000</v>
          </cell>
          <cell r="S201">
            <v>0</v>
          </cell>
          <cell r="X201">
            <v>0</v>
          </cell>
          <cell r="AA201">
            <v>0</v>
          </cell>
          <cell r="AF201">
            <v>0</v>
          </cell>
          <cell r="AI201">
            <v>66000000</v>
          </cell>
          <cell r="AJ201">
            <v>22000000</v>
          </cell>
          <cell r="AK201">
            <v>22000000</v>
          </cell>
          <cell r="AL201">
            <v>0</v>
          </cell>
          <cell r="AM201">
            <v>22000000</v>
          </cell>
          <cell r="AN201">
            <v>0</v>
          </cell>
          <cell r="AO201">
            <v>0</v>
          </cell>
          <cell r="AP201">
            <v>0</v>
          </cell>
          <cell r="AQ201">
            <v>66000000</v>
          </cell>
          <cell r="AR201">
            <v>0</v>
          </cell>
          <cell r="AS201">
            <v>44000000</v>
          </cell>
        </row>
        <row r="202">
          <cell r="D202">
            <v>9903181003</v>
          </cell>
          <cell r="E202" t="str">
            <v>A.M. NAHUELBUTA</v>
          </cell>
          <cell r="F202" t="str">
            <v>09206</v>
          </cell>
          <cell r="G202" t="str">
            <v>0</v>
          </cell>
          <cell r="H202" t="str">
            <v>09</v>
          </cell>
          <cell r="I202" t="str">
            <v>ASISTENCIA TÉCNICA</v>
          </cell>
          <cell r="J202">
            <v>10</v>
          </cell>
          <cell r="K202" t="str">
            <v>GORE ARAUCANÍA</v>
          </cell>
          <cell r="L202" t="str">
            <v>ARRASTRE</v>
          </cell>
          <cell r="M202" t="str">
            <v>D(H)315 27-02-2018 GORE Araucania</v>
          </cell>
          <cell r="N202" t="str">
            <v>DECRETOS REGIONALES</v>
          </cell>
          <cell r="O202" t="str">
            <v>ASISTENCIA TÉCNICA PARA APOYO PROFESIONAL EN PROYECTOS DEL FONDO DE CONVERGENCIA REGIONAL, PROVINCIA DE MALLECO</v>
          </cell>
          <cell r="P202" t="str">
            <v>3070/2018</v>
          </cell>
          <cell r="Q202">
            <v>43166</v>
          </cell>
          <cell r="R202">
            <v>139968000</v>
          </cell>
          <cell r="S202">
            <v>0</v>
          </cell>
          <cell r="X202">
            <v>0</v>
          </cell>
          <cell r="AA202">
            <v>0</v>
          </cell>
          <cell r="AF202">
            <v>0</v>
          </cell>
          <cell r="AI202">
            <v>139968000</v>
          </cell>
          <cell r="AJ202">
            <v>41990400</v>
          </cell>
          <cell r="AK202">
            <v>41990400</v>
          </cell>
          <cell r="AL202">
            <v>0</v>
          </cell>
          <cell r="AM202">
            <v>41990400</v>
          </cell>
          <cell r="AN202">
            <v>0</v>
          </cell>
          <cell r="AO202">
            <v>0</v>
          </cell>
          <cell r="AP202">
            <v>0</v>
          </cell>
          <cell r="AQ202">
            <v>139968000</v>
          </cell>
          <cell r="AR202">
            <v>0</v>
          </cell>
          <cell r="AS202">
            <v>97977600</v>
          </cell>
        </row>
        <row r="203">
          <cell r="D203">
            <v>9905181005</v>
          </cell>
          <cell r="E203" t="str">
            <v>A.M. DE ALCALDES MAPUCHES</v>
          </cell>
          <cell r="F203" t="str">
            <v>09101</v>
          </cell>
          <cell r="G203" t="str">
            <v>0</v>
          </cell>
          <cell r="H203" t="str">
            <v>09</v>
          </cell>
          <cell r="I203" t="str">
            <v>ASISTENCIA TÉCNICA</v>
          </cell>
          <cell r="J203">
            <v>10</v>
          </cell>
          <cell r="K203" t="str">
            <v>PMB</v>
          </cell>
          <cell r="L203" t="str">
            <v>ARRASTRE</v>
          </cell>
          <cell r="M203" t="str">
            <v>S/I</v>
          </cell>
          <cell r="N203" t="str">
            <v>PROYECTOS PMB</v>
          </cell>
          <cell r="O203" t="str">
            <v>ASISTENCIA TECNICA PARA REDUCCION DE BRECHAS DE ABASTECIMIENTO DE AGUA POTABLE RURAL EN MUNICIPIOS PERTENECIENTES A AMCAM</v>
          </cell>
          <cell r="P203" t="str">
            <v>3034/2018</v>
          </cell>
          <cell r="Q203">
            <v>43165</v>
          </cell>
          <cell r="R203">
            <v>68400000</v>
          </cell>
          <cell r="S203">
            <v>0</v>
          </cell>
          <cell r="X203">
            <v>0</v>
          </cell>
          <cell r="AA203">
            <v>0</v>
          </cell>
          <cell r="AF203">
            <v>0</v>
          </cell>
          <cell r="AI203">
            <v>68400000</v>
          </cell>
          <cell r="AJ203">
            <v>24176667</v>
          </cell>
          <cell r="AK203">
            <v>24176667</v>
          </cell>
          <cell r="AL203">
            <v>0</v>
          </cell>
          <cell r="AM203">
            <v>24176667</v>
          </cell>
          <cell r="AN203">
            <v>0</v>
          </cell>
          <cell r="AO203">
            <v>0</v>
          </cell>
          <cell r="AP203">
            <v>0</v>
          </cell>
          <cell r="AQ203">
            <v>68400000</v>
          </cell>
          <cell r="AR203">
            <v>0</v>
          </cell>
          <cell r="AS203">
            <v>44223333</v>
          </cell>
        </row>
        <row r="204">
          <cell r="D204">
            <v>10102150409</v>
          </cell>
          <cell r="E204" t="str">
            <v>CALBUCO</v>
          </cell>
          <cell r="F204">
            <v>10102</v>
          </cell>
          <cell r="G204">
            <v>101</v>
          </cell>
          <cell r="H204">
            <v>10</v>
          </cell>
          <cell r="I204" t="str">
            <v>ESTUDIO</v>
          </cell>
          <cell r="J204">
            <v>15</v>
          </cell>
          <cell r="K204" t="str">
            <v>PMB</v>
          </cell>
          <cell r="L204" t="str">
            <v>ARRASTRE</v>
          </cell>
          <cell r="M204" t="str">
            <v>S/I</v>
          </cell>
          <cell r="N204" t="str">
            <v>PROYECTOS PMB</v>
          </cell>
          <cell r="O204" t="str">
            <v>CONSTRUCCION AGUA POTABLE RURAL SECTOR SAN AGUSTIN.</v>
          </cell>
          <cell r="P204" t="str">
            <v>1900/2018</v>
          </cell>
          <cell r="Q204">
            <v>43136</v>
          </cell>
          <cell r="R204">
            <v>32000000</v>
          </cell>
          <cell r="S204">
            <v>0</v>
          </cell>
          <cell r="X204">
            <v>0</v>
          </cell>
          <cell r="AA204">
            <v>0</v>
          </cell>
          <cell r="AF204">
            <v>0</v>
          </cell>
          <cell r="AI204">
            <v>32000000</v>
          </cell>
          <cell r="AJ204">
            <v>0</v>
          </cell>
          <cell r="AK204">
            <v>8000000</v>
          </cell>
          <cell r="AL204">
            <v>0</v>
          </cell>
          <cell r="AM204">
            <v>0</v>
          </cell>
          <cell r="AN204">
            <v>0</v>
          </cell>
          <cell r="AO204">
            <v>0</v>
          </cell>
          <cell r="AP204">
            <v>8000000</v>
          </cell>
          <cell r="AQ204">
            <v>32000000</v>
          </cell>
          <cell r="AR204">
            <v>0</v>
          </cell>
          <cell r="AS204">
            <v>24000000</v>
          </cell>
        </row>
        <row r="205">
          <cell r="D205">
            <v>10104170710</v>
          </cell>
          <cell r="E205" t="str">
            <v>FRESIA</v>
          </cell>
          <cell r="F205">
            <v>10104</v>
          </cell>
          <cell r="G205">
            <v>101</v>
          </cell>
          <cell r="H205">
            <v>10</v>
          </cell>
          <cell r="I205" t="str">
            <v>OBRA (Otros)</v>
          </cell>
          <cell r="J205">
            <v>13</v>
          </cell>
          <cell r="K205" t="str">
            <v>PMB</v>
          </cell>
          <cell r="L205" t="str">
            <v>ARRASTRE</v>
          </cell>
          <cell r="M205" t="str">
            <v>S/I</v>
          </cell>
          <cell r="N205" t="str">
            <v>PROYECTOS PMB</v>
          </cell>
          <cell r="O205" t="str">
            <v>CONSTRUCCIÓN POZO PROFUNDO SECTOR LOS BAJOS BEATAS</v>
          </cell>
          <cell r="P205" t="str">
            <v xml:space="preserve"> 8486/2018</v>
          </cell>
          <cell r="Q205">
            <v>43308</v>
          </cell>
          <cell r="R205">
            <v>136568351</v>
          </cell>
          <cell r="S205">
            <v>0</v>
          </cell>
          <cell r="X205">
            <v>0</v>
          </cell>
          <cell r="AA205">
            <v>0</v>
          </cell>
          <cell r="AF205">
            <v>1273722</v>
          </cell>
          <cell r="AG205" t="str">
            <v>13282/2019</v>
          </cell>
          <cell r="AH205">
            <v>43754</v>
          </cell>
          <cell r="AI205">
            <v>135294629</v>
          </cell>
          <cell r="AJ205">
            <v>13656835</v>
          </cell>
          <cell r="AK205">
            <v>13656835</v>
          </cell>
          <cell r="AL205">
            <v>0</v>
          </cell>
          <cell r="AM205">
            <v>12383113</v>
          </cell>
          <cell r="AN205">
            <v>0</v>
          </cell>
          <cell r="AO205">
            <v>0</v>
          </cell>
          <cell r="AP205">
            <v>0</v>
          </cell>
          <cell r="AQ205">
            <v>135294629</v>
          </cell>
          <cell r="AR205">
            <v>0</v>
          </cell>
          <cell r="AS205">
            <v>122911516</v>
          </cell>
        </row>
        <row r="206">
          <cell r="D206">
            <v>10203170712</v>
          </cell>
          <cell r="E206" t="str">
            <v>CHONCHI</v>
          </cell>
          <cell r="F206">
            <v>10203</v>
          </cell>
          <cell r="G206">
            <v>102</v>
          </cell>
          <cell r="H206">
            <v>10</v>
          </cell>
          <cell r="I206" t="str">
            <v>OBRA (Otros)</v>
          </cell>
          <cell r="J206">
            <v>13</v>
          </cell>
          <cell r="K206" t="str">
            <v>PMB</v>
          </cell>
          <cell r="L206" t="str">
            <v>ARRASTRE</v>
          </cell>
          <cell r="M206" t="str">
            <v>S/I</v>
          </cell>
          <cell r="N206" t="str">
            <v>PROYECTOS PMB</v>
          </cell>
          <cell r="O206" t="str">
            <v>SANEAMIENTO SANITARIO JUAN PABLO II COMUNA DE CHONCHI</v>
          </cell>
          <cell r="P206" t="str">
            <v>7251/2018</v>
          </cell>
          <cell r="Q206">
            <v>43285</v>
          </cell>
          <cell r="R206">
            <v>116218455</v>
          </cell>
          <cell r="S206">
            <v>0</v>
          </cell>
          <cell r="X206">
            <v>0</v>
          </cell>
          <cell r="AA206">
            <v>0</v>
          </cell>
          <cell r="AF206">
            <v>0</v>
          </cell>
          <cell r="AI206">
            <v>116218455</v>
          </cell>
          <cell r="AJ206">
            <v>92974764</v>
          </cell>
          <cell r="AK206">
            <v>92974764</v>
          </cell>
          <cell r="AL206">
            <v>0</v>
          </cell>
          <cell r="AM206">
            <v>92872995</v>
          </cell>
          <cell r="AN206">
            <v>0</v>
          </cell>
          <cell r="AO206">
            <v>101769</v>
          </cell>
          <cell r="AP206">
            <v>0</v>
          </cell>
          <cell r="AQ206">
            <v>116116686</v>
          </cell>
          <cell r="AR206">
            <v>101769</v>
          </cell>
          <cell r="AS206">
            <v>23243691</v>
          </cell>
        </row>
        <row r="207">
          <cell r="D207">
            <v>10206171002</v>
          </cell>
          <cell r="E207" t="str">
            <v>PUQUELDÓN</v>
          </cell>
          <cell r="F207">
            <v>10206</v>
          </cell>
          <cell r="G207">
            <v>102</v>
          </cell>
          <cell r="H207">
            <v>10</v>
          </cell>
          <cell r="I207" t="str">
            <v>ASISTENCIA TÉCNICA</v>
          </cell>
          <cell r="J207">
            <v>10</v>
          </cell>
          <cell r="K207" t="str">
            <v>PMB</v>
          </cell>
          <cell r="L207" t="str">
            <v>ARRASTRE</v>
          </cell>
          <cell r="M207" t="str">
            <v>S/I</v>
          </cell>
          <cell r="N207" t="str">
            <v>PROYECTOS PMB</v>
          </cell>
          <cell r="O207" t="str">
            <v>APOYO PROFESIONAL PARA GENERACION INICIATIVAS DE SANEAMIENTO SANITARIO COMUNA DE PUQUELDON</v>
          </cell>
          <cell r="P207" t="str">
            <v xml:space="preserve"> 8484/2018</v>
          </cell>
          <cell r="Q207">
            <v>43308</v>
          </cell>
          <cell r="R207">
            <v>50400000</v>
          </cell>
          <cell r="S207">
            <v>0</v>
          </cell>
          <cell r="X207">
            <v>0</v>
          </cell>
          <cell r="AA207">
            <v>0</v>
          </cell>
          <cell r="AF207">
            <v>0</v>
          </cell>
          <cell r="AI207">
            <v>50400000</v>
          </cell>
          <cell r="AJ207">
            <v>10080000</v>
          </cell>
          <cell r="AK207">
            <v>10080000</v>
          </cell>
          <cell r="AL207">
            <v>0</v>
          </cell>
          <cell r="AM207">
            <v>0</v>
          </cell>
          <cell r="AN207">
            <v>0</v>
          </cell>
          <cell r="AO207">
            <v>10080000</v>
          </cell>
          <cell r="AP207">
            <v>0</v>
          </cell>
          <cell r="AQ207">
            <v>44750000</v>
          </cell>
          <cell r="AR207">
            <v>5650000</v>
          </cell>
          <cell r="AS207">
            <v>40320000</v>
          </cell>
        </row>
        <row r="208">
          <cell r="D208">
            <v>10208181012</v>
          </cell>
          <cell r="E208" t="str">
            <v>QUELLÓN</v>
          </cell>
          <cell r="F208">
            <v>10208</v>
          </cell>
          <cell r="G208">
            <v>102</v>
          </cell>
          <cell r="H208">
            <v>10</v>
          </cell>
          <cell r="I208" t="str">
            <v>ASISTENCIA TÉCNICA</v>
          </cell>
          <cell r="J208">
            <v>10</v>
          </cell>
          <cell r="K208" t="str">
            <v>PMB</v>
          </cell>
          <cell r="L208" t="str">
            <v>ARRASTRE</v>
          </cell>
          <cell r="M208" t="str">
            <v>S/I</v>
          </cell>
          <cell r="N208" t="str">
            <v>PROYECTOS PMB</v>
          </cell>
          <cell r="O208" t="str">
            <v>GENERACION DE PERFILES DE PROYECTOS DE SANEMIENTO SANITARIO DE LA COMUNA DE QUELLON</v>
          </cell>
          <cell r="P208" t="str">
            <v>3030/2018</v>
          </cell>
          <cell r="Q208">
            <v>43165</v>
          </cell>
          <cell r="R208">
            <v>21600000</v>
          </cell>
          <cell r="S208">
            <v>0</v>
          </cell>
          <cell r="X208">
            <v>0</v>
          </cell>
          <cell r="AA208">
            <v>0</v>
          </cell>
          <cell r="AF208">
            <v>0</v>
          </cell>
          <cell r="AI208">
            <v>21600000</v>
          </cell>
          <cell r="AJ208">
            <v>4320000</v>
          </cell>
          <cell r="AK208">
            <v>4320000</v>
          </cell>
          <cell r="AL208">
            <v>0</v>
          </cell>
          <cell r="AM208">
            <v>4320000</v>
          </cell>
          <cell r="AN208">
            <v>0</v>
          </cell>
          <cell r="AO208">
            <v>0</v>
          </cell>
          <cell r="AP208">
            <v>0</v>
          </cell>
          <cell r="AQ208">
            <v>21600000</v>
          </cell>
          <cell r="AR208">
            <v>0</v>
          </cell>
          <cell r="AS208">
            <v>17280000</v>
          </cell>
        </row>
        <row r="209">
          <cell r="D209">
            <v>10304170710</v>
          </cell>
          <cell r="E209" t="str">
            <v>PUYEHUE</v>
          </cell>
          <cell r="F209">
            <v>10304</v>
          </cell>
          <cell r="G209">
            <v>103</v>
          </cell>
          <cell r="H209">
            <v>10</v>
          </cell>
          <cell r="I209" t="str">
            <v>OBRA (Otros)</v>
          </cell>
          <cell r="J209">
            <v>13</v>
          </cell>
          <cell r="K209" t="str">
            <v>PMB</v>
          </cell>
          <cell r="L209" t="str">
            <v>ARRASTRE</v>
          </cell>
          <cell r="M209" t="str">
            <v>S/I</v>
          </cell>
          <cell r="N209" t="str">
            <v>PROYECTOS PMB</v>
          </cell>
          <cell r="O209" t="str">
            <v>CONSTRUCCION POZO PROFUNDO SECTOR PICHI PICHIL</v>
          </cell>
          <cell r="P209" t="str">
            <v>4240/2018</v>
          </cell>
          <cell r="Q209">
            <v>43207</v>
          </cell>
          <cell r="R209">
            <v>50000000</v>
          </cell>
          <cell r="S209">
            <v>0</v>
          </cell>
          <cell r="X209">
            <v>0</v>
          </cell>
          <cell r="AA209">
            <v>0</v>
          </cell>
          <cell r="AF209">
            <v>2921369</v>
          </cell>
          <cell r="AG209" t="str">
            <v>11434/2019</v>
          </cell>
          <cell r="AH209">
            <v>43714</v>
          </cell>
          <cell r="AI209">
            <v>47078631</v>
          </cell>
          <cell r="AJ209">
            <v>2921369</v>
          </cell>
          <cell r="AK209">
            <v>2921369</v>
          </cell>
          <cell r="AL209">
            <v>0</v>
          </cell>
          <cell r="AM209">
            <v>0</v>
          </cell>
          <cell r="AN209">
            <v>0</v>
          </cell>
          <cell r="AO209">
            <v>0</v>
          </cell>
          <cell r="AP209">
            <v>0</v>
          </cell>
          <cell r="AQ209">
            <v>47078631</v>
          </cell>
          <cell r="AR209">
            <v>0</v>
          </cell>
          <cell r="AS209">
            <v>47078631</v>
          </cell>
        </row>
        <row r="210">
          <cell r="D210">
            <v>10307170723</v>
          </cell>
          <cell r="E210" t="str">
            <v>SAN PABLO</v>
          </cell>
          <cell r="F210">
            <v>10307</v>
          </cell>
          <cell r="G210">
            <v>103</v>
          </cell>
          <cell r="H210">
            <v>10</v>
          </cell>
          <cell r="I210" t="str">
            <v>OBRA (Otros)</v>
          </cell>
          <cell r="J210">
            <v>13</v>
          </cell>
          <cell r="K210" t="str">
            <v>PMB</v>
          </cell>
          <cell r="L210" t="str">
            <v>ARRASTRE</v>
          </cell>
          <cell r="M210" t="str">
            <v>S/I</v>
          </cell>
          <cell r="N210" t="str">
            <v>PROYECTOS PMB</v>
          </cell>
          <cell r="O210" t="str">
            <v>CONSTRUCCION AUMENTO DE CAPACIDAD PEAS PILMAINQUEN , VILLA DE SAN PABLO</v>
          </cell>
          <cell r="P210" t="str">
            <v>4242/2018</v>
          </cell>
          <cell r="Q210">
            <v>43207</v>
          </cell>
          <cell r="R210">
            <v>231376460</v>
          </cell>
          <cell r="S210">
            <v>0</v>
          </cell>
          <cell r="X210">
            <v>0</v>
          </cell>
          <cell r="AA210">
            <v>0</v>
          </cell>
          <cell r="AF210">
            <v>0</v>
          </cell>
          <cell r="AI210">
            <v>231376460</v>
          </cell>
          <cell r="AJ210">
            <v>0</v>
          </cell>
          <cell r="AK210">
            <v>23137646</v>
          </cell>
          <cell r="AL210">
            <v>0</v>
          </cell>
          <cell r="AM210">
            <v>0</v>
          </cell>
          <cell r="AN210">
            <v>0</v>
          </cell>
          <cell r="AO210">
            <v>0</v>
          </cell>
          <cell r="AP210">
            <v>23137646</v>
          </cell>
          <cell r="AQ210">
            <v>231142820</v>
          </cell>
          <cell r="AR210">
            <v>233640</v>
          </cell>
          <cell r="AS210">
            <v>208238814</v>
          </cell>
        </row>
        <row r="211">
          <cell r="D211">
            <v>10307181007</v>
          </cell>
          <cell r="E211" t="str">
            <v>SAN PABLO</v>
          </cell>
          <cell r="F211">
            <v>10307</v>
          </cell>
          <cell r="G211">
            <v>103</v>
          </cell>
          <cell r="H211">
            <v>10</v>
          </cell>
          <cell r="I211" t="str">
            <v>ASISTENCIA TÉCNICA</v>
          </cell>
          <cell r="J211">
            <v>10</v>
          </cell>
          <cell r="K211" t="str">
            <v>PMB</v>
          </cell>
          <cell r="L211" t="str">
            <v>ARRASTRE</v>
          </cell>
          <cell r="M211" t="str">
            <v>S/I</v>
          </cell>
          <cell r="N211" t="str">
            <v>PROYECTOS PMB</v>
          </cell>
          <cell r="O211" t="str">
            <v>ASISTENCIA TÉCNICA CONTRATACIÓN DE PROFESIONALES PARA APOYO TÉCNICO MUNICIPAL</v>
          </cell>
          <cell r="P211" t="str">
            <v>4227/2018</v>
          </cell>
          <cell r="Q211">
            <v>43207</v>
          </cell>
          <cell r="R211">
            <v>38400000</v>
          </cell>
          <cell r="S211">
            <v>0</v>
          </cell>
          <cell r="X211">
            <v>0</v>
          </cell>
          <cell r="AA211">
            <v>0</v>
          </cell>
          <cell r="AF211">
            <v>0</v>
          </cell>
          <cell r="AI211">
            <v>38400000</v>
          </cell>
          <cell r="AJ211">
            <v>7680000</v>
          </cell>
          <cell r="AK211">
            <v>7680000</v>
          </cell>
          <cell r="AL211">
            <v>0</v>
          </cell>
          <cell r="AM211">
            <v>7680000</v>
          </cell>
          <cell r="AN211">
            <v>0</v>
          </cell>
          <cell r="AO211">
            <v>0</v>
          </cell>
          <cell r="AP211">
            <v>0</v>
          </cell>
          <cell r="AQ211">
            <v>41700000</v>
          </cell>
          <cell r="AR211">
            <v>-3300000</v>
          </cell>
          <cell r="AS211">
            <v>30720000</v>
          </cell>
        </row>
        <row r="212">
          <cell r="D212">
            <v>10403171007</v>
          </cell>
          <cell r="E212" t="str">
            <v>HUALAIHUÉ</v>
          </cell>
          <cell r="F212">
            <v>10403</v>
          </cell>
          <cell r="G212">
            <v>104</v>
          </cell>
          <cell r="H212">
            <v>10</v>
          </cell>
          <cell r="I212" t="str">
            <v>ASISTENCIA TÉCNICA</v>
          </cell>
          <cell r="J212">
            <v>10</v>
          </cell>
          <cell r="K212" t="str">
            <v>PMB</v>
          </cell>
          <cell r="L212" t="str">
            <v>ARRASTRE PATAGONIA VERDE</v>
          </cell>
          <cell r="M212" t="str">
            <v>S/I</v>
          </cell>
          <cell r="N212" t="str">
            <v>PROYECTOS PMB</v>
          </cell>
          <cell r="O212" t="str">
            <v>ASISTENCIA TECNICA Y PERFILES DE INVERSION EN EL MARCO DEL PLAN PATAGONIA VERDE COMUNA DE HUALAIHUE</v>
          </cell>
          <cell r="P212" t="str">
            <v>1893/2018</v>
          </cell>
          <cell r="Q212">
            <v>43136</v>
          </cell>
          <cell r="R212">
            <v>60000000</v>
          </cell>
          <cell r="S212">
            <v>0</v>
          </cell>
          <cell r="X212">
            <v>0</v>
          </cell>
          <cell r="AA212">
            <v>0</v>
          </cell>
          <cell r="AF212">
            <v>0</v>
          </cell>
          <cell r="AI212">
            <v>60000000</v>
          </cell>
          <cell r="AJ212">
            <v>15000000</v>
          </cell>
          <cell r="AK212">
            <v>15000000</v>
          </cell>
          <cell r="AL212">
            <v>0</v>
          </cell>
          <cell r="AM212">
            <v>15000000</v>
          </cell>
          <cell r="AN212">
            <v>0</v>
          </cell>
          <cell r="AO212">
            <v>0</v>
          </cell>
          <cell r="AP212">
            <v>0</v>
          </cell>
          <cell r="AQ212">
            <v>64500000</v>
          </cell>
          <cell r="AR212">
            <v>-4500000</v>
          </cell>
          <cell r="AS212">
            <v>45000000</v>
          </cell>
        </row>
        <row r="213">
          <cell r="D213">
            <v>10404171009</v>
          </cell>
          <cell r="E213" t="str">
            <v>PALENA</v>
          </cell>
          <cell r="F213">
            <v>10404</v>
          </cell>
          <cell r="G213">
            <v>104</v>
          </cell>
          <cell r="H213">
            <v>10</v>
          </cell>
          <cell r="I213" t="str">
            <v>ASISTENCIA TÉCNICA</v>
          </cell>
          <cell r="J213">
            <v>10</v>
          </cell>
          <cell r="K213" t="str">
            <v>PMB</v>
          </cell>
          <cell r="L213" t="str">
            <v>ARRASTRE</v>
          </cell>
          <cell r="M213" t="str">
            <v>S/I</v>
          </cell>
          <cell r="N213" t="str">
            <v>PROYECTOS PMB</v>
          </cell>
          <cell r="O213" t="str">
            <v>ASISTENCIA TÉCNICA EN GESTIÓN DE RESIDUOS SÓLIDOS DOMICILIARIOS PARA LA COMUNAS DE PALENA CHAITÉN Y FUTALEUFÚ</v>
          </cell>
          <cell r="P213" t="str">
            <v>2966/2018</v>
          </cell>
          <cell r="Q213">
            <v>43164</v>
          </cell>
          <cell r="R213">
            <v>21600000</v>
          </cell>
          <cell r="S213">
            <v>0</v>
          </cell>
          <cell r="X213">
            <v>0</v>
          </cell>
          <cell r="AA213">
            <v>0</v>
          </cell>
          <cell r="AF213">
            <v>0</v>
          </cell>
          <cell r="AI213">
            <v>21600000</v>
          </cell>
          <cell r="AJ213">
            <v>3600000</v>
          </cell>
          <cell r="AK213">
            <v>3600000</v>
          </cell>
          <cell r="AL213">
            <v>0</v>
          </cell>
          <cell r="AM213">
            <v>3600000</v>
          </cell>
          <cell r="AN213">
            <v>0</v>
          </cell>
          <cell r="AO213">
            <v>0</v>
          </cell>
          <cell r="AP213">
            <v>0</v>
          </cell>
          <cell r="AQ213">
            <v>21600000</v>
          </cell>
          <cell r="AR213">
            <v>0</v>
          </cell>
          <cell r="AS213">
            <v>18000000</v>
          </cell>
        </row>
        <row r="214">
          <cell r="D214">
            <v>11201171006</v>
          </cell>
          <cell r="E214" t="str">
            <v>AYSÉN</v>
          </cell>
          <cell r="F214">
            <v>11201</v>
          </cell>
          <cell r="G214">
            <v>112</v>
          </cell>
          <cell r="H214">
            <v>11</v>
          </cell>
          <cell r="I214" t="str">
            <v>ASISTENCIA TÉCNICA</v>
          </cell>
          <cell r="J214">
            <v>10</v>
          </cell>
          <cell r="K214" t="str">
            <v>PMB</v>
          </cell>
          <cell r="L214" t="str">
            <v>ARRASTRE</v>
          </cell>
          <cell r="M214" t="str">
            <v>S/I</v>
          </cell>
          <cell r="N214" t="str">
            <v>PROYECTOS PMB</v>
          </cell>
          <cell r="O214" t="str">
            <v>CONTINUACION II: ASISTENCIA TÉCNICA PARA LA ELABORACIÓN DE INICIATIVAS DE INVERSIÓN 2018</v>
          </cell>
          <cell r="P214" t="str">
            <v>5583/2018</v>
          </cell>
          <cell r="Q214">
            <v>43245</v>
          </cell>
          <cell r="R214">
            <v>39123000</v>
          </cell>
          <cell r="S214">
            <v>0</v>
          </cell>
          <cell r="X214">
            <v>0</v>
          </cell>
          <cell r="AA214">
            <v>0</v>
          </cell>
          <cell r="AF214">
            <v>0</v>
          </cell>
          <cell r="AI214">
            <v>39123000</v>
          </cell>
          <cell r="AJ214">
            <v>9780750</v>
          </cell>
          <cell r="AK214">
            <v>9780750</v>
          </cell>
          <cell r="AL214">
            <v>0</v>
          </cell>
          <cell r="AM214">
            <v>9780750</v>
          </cell>
          <cell r="AN214">
            <v>0</v>
          </cell>
          <cell r="AO214">
            <v>0</v>
          </cell>
          <cell r="AP214">
            <v>0</v>
          </cell>
          <cell r="AQ214">
            <v>39123000</v>
          </cell>
          <cell r="AR214">
            <v>0</v>
          </cell>
          <cell r="AS214">
            <v>29342250</v>
          </cell>
        </row>
        <row r="215">
          <cell r="D215">
            <v>11303171002</v>
          </cell>
          <cell r="E215" t="str">
            <v>TORTEL</v>
          </cell>
          <cell r="F215">
            <v>11303</v>
          </cell>
          <cell r="G215">
            <v>113</v>
          </cell>
          <cell r="H215">
            <v>11</v>
          </cell>
          <cell r="I215" t="str">
            <v>ASISTENCIA TÉCNICA</v>
          </cell>
          <cell r="J215">
            <v>10</v>
          </cell>
          <cell r="K215" t="str">
            <v>PMB</v>
          </cell>
          <cell r="L215" t="str">
            <v>ARRASTRE</v>
          </cell>
          <cell r="M215" t="str">
            <v>S/I</v>
          </cell>
          <cell r="N215" t="str">
            <v>PROYECTOS PMB</v>
          </cell>
          <cell r="O215" t="str">
            <v>ASISTENCIA TÉCNICA PARA ELABORAR PLAN DE GESTIÓN LOCAL DE RESIDUOS SÓLIDOS DOMICILIARIOS DE TORTEL</v>
          </cell>
          <cell r="P215" t="str">
            <v>4205/2018</v>
          </cell>
          <cell r="Q215">
            <v>43206</v>
          </cell>
          <cell r="R215">
            <v>15600000</v>
          </cell>
          <cell r="S215">
            <v>0</v>
          </cell>
          <cell r="X215">
            <v>0</v>
          </cell>
          <cell r="AA215">
            <v>0</v>
          </cell>
          <cell r="AF215">
            <v>0</v>
          </cell>
          <cell r="AI215">
            <v>15600000</v>
          </cell>
          <cell r="AJ215">
            <v>1560000</v>
          </cell>
          <cell r="AK215">
            <v>1560000</v>
          </cell>
          <cell r="AL215">
            <v>0</v>
          </cell>
          <cell r="AM215">
            <v>1560000</v>
          </cell>
          <cell r="AN215">
            <v>0</v>
          </cell>
          <cell r="AO215">
            <v>0</v>
          </cell>
          <cell r="AP215">
            <v>0</v>
          </cell>
          <cell r="AQ215">
            <v>15600000</v>
          </cell>
          <cell r="AR215">
            <v>0</v>
          </cell>
          <cell r="AS215">
            <v>14040000</v>
          </cell>
        </row>
        <row r="216">
          <cell r="D216">
            <v>13110170704</v>
          </cell>
          <cell r="E216" t="str">
            <v>LA FLORIDA</v>
          </cell>
          <cell r="F216">
            <v>13110</v>
          </cell>
          <cell r="G216">
            <v>131</v>
          </cell>
          <cell r="H216">
            <v>13</v>
          </cell>
          <cell r="I216" t="str">
            <v>OBRA (Otros)</v>
          </cell>
          <cell r="J216">
            <v>13</v>
          </cell>
          <cell r="K216" t="str">
            <v>PMB</v>
          </cell>
          <cell r="L216" t="str">
            <v>ARRASTRE</v>
          </cell>
          <cell r="M216" t="str">
            <v>S/I</v>
          </cell>
          <cell r="N216" t="str">
            <v>PROYECTOS PMB</v>
          </cell>
          <cell r="O216" t="str">
            <v>INSTALACIÓN MONOPOSTES LED DIVERSOS SECTORES, COMUNA DE LA FLORIDA</v>
          </cell>
          <cell r="P216" t="str">
            <v>4206/2018</v>
          </cell>
          <cell r="Q216">
            <v>43206</v>
          </cell>
          <cell r="R216">
            <v>199856666</v>
          </cell>
          <cell r="S216">
            <v>0</v>
          </cell>
          <cell r="X216">
            <v>0</v>
          </cell>
          <cell r="AA216">
            <v>0</v>
          </cell>
          <cell r="AF216">
            <v>13169583</v>
          </cell>
          <cell r="AG216" t="str">
            <v>10582/2019</v>
          </cell>
          <cell r="AH216">
            <v>43700</v>
          </cell>
          <cell r="AI216">
            <v>186687083</v>
          </cell>
          <cell r="AJ216">
            <v>139899666</v>
          </cell>
          <cell r="AK216">
            <v>139899666</v>
          </cell>
          <cell r="AL216">
            <v>0</v>
          </cell>
          <cell r="AM216">
            <v>126730083</v>
          </cell>
          <cell r="AN216">
            <v>0</v>
          </cell>
          <cell r="AO216">
            <v>0</v>
          </cell>
          <cell r="AP216">
            <v>0</v>
          </cell>
          <cell r="AQ216">
            <v>186687083</v>
          </cell>
          <cell r="AR216">
            <v>0</v>
          </cell>
          <cell r="AS216">
            <v>59957000</v>
          </cell>
        </row>
        <row r="217">
          <cell r="D217">
            <v>13116181010</v>
          </cell>
          <cell r="E217" t="str">
            <v>LO ESPEJO</v>
          </cell>
          <cell r="F217">
            <v>13116</v>
          </cell>
          <cell r="G217">
            <v>131</v>
          </cell>
          <cell r="H217">
            <v>13</v>
          </cell>
          <cell r="I217" t="str">
            <v>ASISTENCIA TÉCNICA</v>
          </cell>
          <cell r="J217">
            <v>10</v>
          </cell>
          <cell r="K217" t="str">
            <v>PMB</v>
          </cell>
          <cell r="L217" t="str">
            <v>ARRASTRE</v>
          </cell>
          <cell r="M217" t="str">
            <v>S/I</v>
          </cell>
          <cell r="N217" t="str">
            <v>PROYECTOS PMB</v>
          </cell>
          <cell r="O217" t="str">
            <v>SOLUCIÓN INTEGRAL PARA MICRO-BASURALES DE LA COMUNA DE LO ESPEJO</v>
          </cell>
          <cell r="P217" t="str">
            <v>3301/2018</v>
          </cell>
          <cell r="Q217">
            <v>43168</v>
          </cell>
          <cell r="R217">
            <v>48000000</v>
          </cell>
          <cell r="S217">
            <v>0</v>
          </cell>
          <cell r="X217">
            <v>0</v>
          </cell>
          <cell r="AA217">
            <v>0</v>
          </cell>
          <cell r="AF217">
            <v>14083333</v>
          </cell>
          <cell r="AG217" t="str">
            <v>10584/2019</v>
          </cell>
          <cell r="AH217">
            <v>43700</v>
          </cell>
          <cell r="AI217">
            <v>33916667</v>
          </cell>
          <cell r="AJ217">
            <v>14400000</v>
          </cell>
          <cell r="AK217">
            <v>14400000</v>
          </cell>
          <cell r="AL217">
            <v>0</v>
          </cell>
          <cell r="AM217">
            <v>316667</v>
          </cell>
          <cell r="AN217">
            <v>0</v>
          </cell>
          <cell r="AO217">
            <v>0</v>
          </cell>
          <cell r="AP217">
            <v>0</v>
          </cell>
          <cell r="AQ217">
            <v>39250000</v>
          </cell>
          <cell r="AR217">
            <v>-5333333</v>
          </cell>
          <cell r="AS217">
            <v>33600000</v>
          </cell>
        </row>
        <row r="218">
          <cell r="D218">
            <v>13117181003</v>
          </cell>
          <cell r="E218" t="str">
            <v>LO PRADO</v>
          </cell>
          <cell r="F218">
            <v>13117</v>
          </cell>
          <cell r="G218">
            <v>131</v>
          </cell>
          <cell r="H218">
            <v>13</v>
          </cell>
          <cell r="I218" t="str">
            <v>ASISTENCIA TÉCNICA</v>
          </cell>
          <cell r="J218">
            <v>10</v>
          </cell>
          <cell r="K218" t="str">
            <v>PMB</v>
          </cell>
          <cell r="L218" t="str">
            <v>ARRASTRE</v>
          </cell>
          <cell r="M218" t="str">
            <v>S/I</v>
          </cell>
          <cell r="N218" t="str">
            <v>PROYECTOS PMB</v>
          </cell>
          <cell r="O218" t="str">
            <v>ASISTENCIA TECNICA CATASTRO PARA BENEFICIARIOS DE TITULO DE DOMINIO, LEY DEL MONO Y CON DEFICIT SANITARIO, DIVERSOS SECTORES, LO PRADO</v>
          </cell>
          <cell r="P218" t="str">
            <v>2047/2018</v>
          </cell>
          <cell r="Q218">
            <v>43139</v>
          </cell>
          <cell r="R218">
            <v>60000000</v>
          </cell>
          <cell r="S218">
            <v>0</v>
          </cell>
          <cell r="X218">
            <v>0</v>
          </cell>
          <cell r="AA218">
            <v>0</v>
          </cell>
          <cell r="AF218">
            <v>0</v>
          </cell>
          <cell r="AI218">
            <v>60000000</v>
          </cell>
          <cell r="AJ218">
            <v>12000000</v>
          </cell>
          <cell r="AK218">
            <v>12000000</v>
          </cell>
          <cell r="AL218">
            <v>0</v>
          </cell>
          <cell r="AM218">
            <v>12000000</v>
          </cell>
          <cell r="AN218">
            <v>0</v>
          </cell>
          <cell r="AO218">
            <v>0</v>
          </cell>
          <cell r="AP218">
            <v>0</v>
          </cell>
          <cell r="AQ218">
            <v>69750000</v>
          </cell>
          <cell r="AR218">
            <v>-9750000</v>
          </cell>
          <cell r="AS218">
            <v>48000000</v>
          </cell>
        </row>
        <row r="219">
          <cell r="D219">
            <v>13128171501</v>
          </cell>
          <cell r="E219" t="str">
            <v>RENCA</v>
          </cell>
          <cell r="F219">
            <v>13128</v>
          </cell>
          <cell r="G219">
            <v>131</v>
          </cell>
          <cell r="H219">
            <v>13</v>
          </cell>
          <cell r="I219" t="str">
            <v>VALORIZACIÓN DE RESIDUOS (Otros)</v>
          </cell>
          <cell r="J219">
            <v>13</v>
          </cell>
          <cell r="K219" t="str">
            <v>PMB</v>
          </cell>
          <cell r="L219" t="str">
            <v>ARRASTRE</v>
          </cell>
          <cell r="M219" t="str">
            <v>S/I</v>
          </cell>
          <cell r="N219" t="str">
            <v>PROYECTOS PMB</v>
          </cell>
          <cell r="O219" t="str">
            <v>CONSTRUCCIÓN E IMPLEMENTACIÓN DE 1 PUNTO LIMPIO PARA VALORIZACIÓN DE MATERIALES INORGÁNICOS COMUNA DE RENCA</v>
          </cell>
          <cell r="P219" t="str">
            <v>1402/2018</v>
          </cell>
          <cell r="Q219">
            <v>43126</v>
          </cell>
          <cell r="R219">
            <v>166322061</v>
          </cell>
          <cell r="S219">
            <v>0</v>
          </cell>
          <cell r="X219">
            <v>0</v>
          </cell>
          <cell r="AA219">
            <v>0</v>
          </cell>
          <cell r="AF219">
            <v>2030289</v>
          </cell>
          <cell r="AG219" t="str">
            <v>14872/2019</v>
          </cell>
          <cell r="AH219">
            <v>43795</v>
          </cell>
          <cell r="AI219">
            <v>164291772</v>
          </cell>
          <cell r="AJ219">
            <v>34322061</v>
          </cell>
          <cell r="AK219">
            <v>34322061</v>
          </cell>
          <cell r="AL219">
            <v>0</v>
          </cell>
          <cell r="AM219">
            <v>32291772</v>
          </cell>
          <cell r="AN219">
            <v>0</v>
          </cell>
          <cell r="AO219">
            <v>0</v>
          </cell>
          <cell r="AP219">
            <v>0</v>
          </cell>
          <cell r="AQ219">
            <v>164291772</v>
          </cell>
          <cell r="AR219">
            <v>0</v>
          </cell>
          <cell r="AS219">
            <v>132000000</v>
          </cell>
        </row>
        <row r="220">
          <cell r="D220">
            <v>13128181004</v>
          </cell>
          <cell r="E220" t="str">
            <v>RENCA</v>
          </cell>
          <cell r="F220">
            <v>13128</v>
          </cell>
          <cell r="G220">
            <v>131</v>
          </cell>
          <cell r="H220">
            <v>13</v>
          </cell>
          <cell r="I220" t="str">
            <v>ASISTENCIA TÉCNICA</v>
          </cell>
          <cell r="J220">
            <v>10</v>
          </cell>
          <cell r="K220" t="str">
            <v>PMB</v>
          </cell>
          <cell r="L220" t="str">
            <v>ARRASTRE</v>
          </cell>
          <cell r="M220" t="str">
            <v>S/I</v>
          </cell>
          <cell r="N220" t="str">
            <v>PROYECTOS PMB</v>
          </cell>
          <cell r="O220" t="str">
            <v>CONTRATACIÓN ASESORÍA PROFESIONAL PARA ESTUDIAR Y PROPONER SOLUCIONES EN PUNTOS DE INUNDACIÓN Y ALCANTARILLADO EN LOCALIDADES DE LA COMUNA DE RENCA</v>
          </cell>
          <cell r="P220" t="str">
            <v>3067/2018</v>
          </cell>
          <cell r="Q220">
            <v>43166</v>
          </cell>
          <cell r="R220">
            <v>36000000</v>
          </cell>
          <cell r="S220">
            <v>0</v>
          </cell>
          <cell r="X220">
            <v>0</v>
          </cell>
          <cell r="AA220">
            <v>0</v>
          </cell>
          <cell r="AF220">
            <v>0</v>
          </cell>
          <cell r="AI220">
            <v>36000000</v>
          </cell>
          <cell r="AJ220">
            <v>17750000</v>
          </cell>
          <cell r="AK220">
            <v>17750000</v>
          </cell>
          <cell r="AL220">
            <v>0</v>
          </cell>
          <cell r="AM220">
            <v>17750000</v>
          </cell>
          <cell r="AN220">
            <v>0</v>
          </cell>
          <cell r="AO220">
            <v>0</v>
          </cell>
          <cell r="AP220">
            <v>0</v>
          </cell>
          <cell r="AQ220">
            <v>36000000</v>
          </cell>
          <cell r="AR220">
            <v>0</v>
          </cell>
          <cell r="AS220">
            <v>18250000</v>
          </cell>
        </row>
        <row r="221">
          <cell r="D221">
            <v>13501130403</v>
          </cell>
          <cell r="E221" t="str">
            <v>MELIPILLA</v>
          </cell>
          <cell r="F221">
            <v>13501</v>
          </cell>
          <cell r="G221">
            <v>135</v>
          </cell>
          <cell r="H221">
            <v>13</v>
          </cell>
          <cell r="I221" t="str">
            <v>ESTUDIO</v>
          </cell>
          <cell r="J221">
            <v>15</v>
          </cell>
          <cell r="K221" t="str">
            <v>PMB</v>
          </cell>
          <cell r="L221" t="str">
            <v>ARRASTRE</v>
          </cell>
          <cell r="M221" t="str">
            <v>S/I</v>
          </cell>
          <cell r="N221" t="str">
            <v>PROYECTOS PMB</v>
          </cell>
          <cell r="O221" t="str">
            <v>CONSTRUCCION ALCANTARILLADO CHOLQUI</v>
          </cell>
          <cell r="P221" t="str">
            <v xml:space="preserve"> 8500/2018</v>
          </cell>
          <cell r="Q221">
            <v>43308</v>
          </cell>
          <cell r="R221">
            <v>71160000</v>
          </cell>
          <cell r="S221">
            <v>0</v>
          </cell>
          <cell r="X221">
            <v>0</v>
          </cell>
          <cell r="AA221">
            <v>0</v>
          </cell>
          <cell r="AF221">
            <v>0</v>
          </cell>
          <cell r="AI221">
            <v>71160000</v>
          </cell>
          <cell r="AJ221">
            <v>0</v>
          </cell>
          <cell r="AK221">
            <v>35580000</v>
          </cell>
          <cell r="AL221">
            <v>0</v>
          </cell>
          <cell r="AM221">
            <v>0</v>
          </cell>
          <cell r="AN221">
            <v>0</v>
          </cell>
          <cell r="AO221">
            <v>0</v>
          </cell>
          <cell r="AP221">
            <v>35580000</v>
          </cell>
          <cell r="AQ221">
            <v>0</v>
          </cell>
          <cell r="AR221">
            <v>71160000</v>
          </cell>
          <cell r="AS221">
            <v>35580000</v>
          </cell>
        </row>
        <row r="222">
          <cell r="D222">
            <v>13502170701</v>
          </cell>
          <cell r="E222" t="str">
            <v>ALHUÉ</v>
          </cell>
          <cell r="F222">
            <v>13502</v>
          </cell>
          <cell r="G222">
            <v>135</v>
          </cell>
          <cell r="H222">
            <v>13</v>
          </cell>
          <cell r="I222" t="str">
            <v>OBRA (Otros)</v>
          </cell>
          <cell r="J222">
            <v>13</v>
          </cell>
          <cell r="K222" t="str">
            <v>PE</v>
          </cell>
          <cell r="L222" t="str">
            <v>ARRASTRE</v>
          </cell>
          <cell r="M222" t="str">
            <v>D(H) 313 27-02-2018 Energizacion 2018</v>
          </cell>
          <cell r="N222" t="str">
            <v>PROVISIONES</v>
          </cell>
          <cell r="O222" t="str">
            <v>ADQUISICIÓN E INSTALACIÓN DE LUMINARIAS PÚBLICAS EN DIVERSOS SECTORES DE LA COMUNA</v>
          </cell>
          <cell r="P222" t="str">
            <v>3057/2018</v>
          </cell>
          <cell r="Q222">
            <v>43165</v>
          </cell>
          <cell r="R222">
            <v>198681392</v>
          </cell>
          <cell r="S222">
            <v>0</v>
          </cell>
          <cell r="X222">
            <v>0</v>
          </cell>
          <cell r="AA222">
            <v>0</v>
          </cell>
          <cell r="AF222">
            <v>0</v>
          </cell>
          <cell r="AI222">
            <v>198681392</v>
          </cell>
          <cell r="AJ222">
            <v>119208835</v>
          </cell>
          <cell r="AK222">
            <v>119208835</v>
          </cell>
          <cell r="AL222">
            <v>0</v>
          </cell>
          <cell r="AM222">
            <v>119208835</v>
          </cell>
          <cell r="AN222">
            <v>0</v>
          </cell>
          <cell r="AO222">
            <v>0</v>
          </cell>
          <cell r="AP222">
            <v>0</v>
          </cell>
          <cell r="AQ222">
            <v>198681392</v>
          </cell>
          <cell r="AR222">
            <v>0</v>
          </cell>
          <cell r="AS222">
            <v>79472557</v>
          </cell>
        </row>
        <row r="223">
          <cell r="D223">
            <v>13504170707</v>
          </cell>
          <cell r="E223" t="str">
            <v>MARÍA PINTO</v>
          </cell>
          <cell r="F223">
            <v>13504</v>
          </cell>
          <cell r="G223">
            <v>135</v>
          </cell>
          <cell r="H223">
            <v>13</v>
          </cell>
          <cell r="I223" t="str">
            <v>OBRA (Otros)</v>
          </cell>
          <cell r="J223">
            <v>13</v>
          </cell>
          <cell r="K223" t="str">
            <v>PMB</v>
          </cell>
          <cell r="L223" t="str">
            <v>ARRASTRE</v>
          </cell>
          <cell r="M223" t="str">
            <v>S/I</v>
          </cell>
          <cell r="N223" t="str">
            <v>PROYECTOS PMB</v>
          </cell>
          <cell r="O223" t="str">
            <v>REPARACIÓN Y MEJORAMIENTO PLANTA DE TRATAMIENTO DE AGUAS SERVIDAS LOCALIDAD SAN ENRIQUE</v>
          </cell>
          <cell r="P223" t="str">
            <v>4581/2018</v>
          </cell>
          <cell r="Q223">
            <v>43216</v>
          </cell>
          <cell r="R223">
            <v>229459177</v>
          </cell>
          <cell r="S223">
            <v>0</v>
          </cell>
          <cell r="X223">
            <v>0</v>
          </cell>
          <cell r="AA223">
            <v>0</v>
          </cell>
          <cell r="AF223">
            <v>7563</v>
          </cell>
          <cell r="AG223" t="str">
            <v>10804/2019</v>
          </cell>
          <cell r="AH223">
            <v>43705</v>
          </cell>
          <cell r="AI223">
            <v>229451614</v>
          </cell>
          <cell r="AJ223">
            <v>137675506</v>
          </cell>
          <cell r="AK223">
            <v>137675506</v>
          </cell>
          <cell r="AL223">
            <v>0</v>
          </cell>
          <cell r="AM223">
            <v>137667943</v>
          </cell>
          <cell r="AN223">
            <v>0</v>
          </cell>
          <cell r="AO223">
            <v>0</v>
          </cell>
          <cell r="AP223">
            <v>0</v>
          </cell>
          <cell r="AQ223">
            <v>229451614</v>
          </cell>
          <cell r="AR223">
            <v>0</v>
          </cell>
          <cell r="AS223">
            <v>91783671</v>
          </cell>
        </row>
        <row r="224">
          <cell r="D224">
            <v>13605181003</v>
          </cell>
          <cell r="E224" t="str">
            <v>PEÑAFLOR</v>
          </cell>
          <cell r="F224">
            <v>13605</v>
          </cell>
          <cell r="G224">
            <v>136</v>
          </cell>
          <cell r="H224">
            <v>13</v>
          </cell>
          <cell r="I224" t="str">
            <v>ASISTENCIA TÉCNICA</v>
          </cell>
          <cell r="J224">
            <v>10</v>
          </cell>
          <cell r="K224" t="str">
            <v>PMB</v>
          </cell>
          <cell r="L224" t="str">
            <v>ARRASTRE</v>
          </cell>
          <cell r="M224" t="str">
            <v>S/I</v>
          </cell>
          <cell r="N224" t="str">
            <v>PROYECTOS PMB</v>
          </cell>
          <cell r="O224" t="str">
            <v>DISEÑO DE UNA CARTERA DE PROYECTOS ESTRATÉGICOS EN LA COMUNA DE PEÑAFLOR</v>
          </cell>
          <cell r="P224" t="str">
            <v>2968/2018</v>
          </cell>
          <cell r="Q224">
            <v>43164</v>
          </cell>
          <cell r="R224">
            <v>31200000</v>
          </cell>
          <cell r="S224">
            <v>0</v>
          </cell>
          <cell r="X224">
            <v>0</v>
          </cell>
          <cell r="AA224">
            <v>0</v>
          </cell>
          <cell r="AF224">
            <v>0</v>
          </cell>
          <cell r="AI224">
            <v>31200000</v>
          </cell>
          <cell r="AJ224">
            <v>6240000</v>
          </cell>
          <cell r="AK224">
            <v>6240000</v>
          </cell>
          <cell r="AL224">
            <v>0</v>
          </cell>
          <cell r="AM224">
            <v>6240000</v>
          </cell>
          <cell r="AN224">
            <v>0</v>
          </cell>
          <cell r="AO224">
            <v>0</v>
          </cell>
          <cell r="AP224">
            <v>0</v>
          </cell>
          <cell r="AQ224">
            <v>31200000</v>
          </cell>
          <cell r="AR224">
            <v>0</v>
          </cell>
          <cell r="AS224">
            <v>24960000</v>
          </cell>
        </row>
        <row r="225">
          <cell r="D225">
            <v>13903171002</v>
          </cell>
          <cell r="E225" t="str">
            <v>A.CH.M</v>
          </cell>
          <cell r="F225">
            <v>13101</v>
          </cell>
          <cell r="G225" t="str">
            <v>0</v>
          </cell>
          <cell r="H225">
            <v>13</v>
          </cell>
          <cell r="I225" t="str">
            <v>ASISTENCIA TÉCNICA</v>
          </cell>
          <cell r="J225">
            <v>10</v>
          </cell>
          <cell r="K225" t="str">
            <v>PMB</v>
          </cell>
          <cell r="L225" t="str">
            <v>ARRASTRE</v>
          </cell>
          <cell r="M225" t="str">
            <v>S/I</v>
          </cell>
          <cell r="N225" t="str">
            <v>PROYECTOS PMB</v>
          </cell>
          <cell r="O225" t="str">
            <v>ASISTENCIA TÉCNICA PARA EL DIAGNÓSTICO OPERACIONAL DE APR EN COMUNAS RURALES DE LA REGIÓN METROPOLITANA</v>
          </cell>
          <cell r="P225" t="str">
            <v>3028/2018</v>
          </cell>
          <cell r="Q225">
            <v>43165</v>
          </cell>
          <cell r="R225">
            <v>199200000</v>
          </cell>
          <cell r="S225">
            <v>0</v>
          </cell>
          <cell r="X225">
            <v>0</v>
          </cell>
          <cell r="AA225">
            <v>0</v>
          </cell>
          <cell r="AF225">
            <v>0</v>
          </cell>
          <cell r="AI225">
            <v>199200000</v>
          </cell>
          <cell r="AJ225">
            <v>52950000</v>
          </cell>
          <cell r="AK225">
            <v>52950000</v>
          </cell>
          <cell r="AL225">
            <v>0</v>
          </cell>
          <cell r="AM225">
            <v>47350000</v>
          </cell>
          <cell r="AN225">
            <v>0</v>
          </cell>
          <cell r="AO225">
            <v>5600000</v>
          </cell>
          <cell r="AP225">
            <v>0</v>
          </cell>
          <cell r="AQ225">
            <v>193600000</v>
          </cell>
          <cell r="AR225">
            <v>5600000</v>
          </cell>
          <cell r="AS225">
            <v>146250000</v>
          </cell>
        </row>
        <row r="226">
          <cell r="D226">
            <v>13904181005</v>
          </cell>
          <cell r="E226" t="str">
            <v>A.M. CIUDAD SUR</v>
          </cell>
          <cell r="F226">
            <v>13105</v>
          </cell>
          <cell r="G226" t="str">
            <v>0</v>
          </cell>
          <cell r="H226">
            <v>13</v>
          </cell>
          <cell r="I226" t="str">
            <v>ASISTENCIA TÉCNICA</v>
          </cell>
          <cell r="J226">
            <v>10</v>
          </cell>
          <cell r="K226" t="str">
            <v>PMB</v>
          </cell>
          <cell r="L226" t="str">
            <v>ARRASTRE</v>
          </cell>
          <cell r="M226" t="str">
            <v>S/I</v>
          </cell>
          <cell r="N226" t="str">
            <v>PROYECTOS PMB</v>
          </cell>
          <cell r="O226" t="str">
            <v>DIAGNÓSTICO DE PROBLEMAS MEDIOAMBIENTALES Y GENERACIÓN DE CARTERA DE PROYECTOS PARA ÁREAS LIMÍTROFES DE LAS COMUNAS DE LA ASOC. MUNICIPIOS CIUDAD SUR</v>
          </cell>
          <cell r="P226" t="str">
            <v>3071/2018</v>
          </cell>
          <cell r="Q226">
            <v>43166</v>
          </cell>
          <cell r="R226">
            <v>44400000</v>
          </cell>
          <cell r="S226">
            <v>0</v>
          </cell>
          <cell r="X226">
            <v>0</v>
          </cell>
          <cell r="AA226">
            <v>0</v>
          </cell>
          <cell r="AF226">
            <v>0</v>
          </cell>
          <cell r="AI226">
            <v>44400000</v>
          </cell>
          <cell r="AJ226">
            <v>18500000</v>
          </cell>
          <cell r="AK226">
            <v>18500000</v>
          </cell>
          <cell r="AL226">
            <v>0</v>
          </cell>
          <cell r="AM226">
            <v>16100000</v>
          </cell>
          <cell r="AN226">
            <v>0</v>
          </cell>
          <cell r="AO226">
            <v>2400000</v>
          </cell>
          <cell r="AP226">
            <v>0</v>
          </cell>
          <cell r="AQ226">
            <v>44400000</v>
          </cell>
          <cell r="AR226">
            <v>0</v>
          </cell>
          <cell r="AS226">
            <v>25900000</v>
          </cell>
        </row>
        <row r="227">
          <cell r="D227">
            <v>13912171002</v>
          </cell>
          <cell r="E227" t="str">
            <v>A.M. DE LA ZONA CENTRO Y COSTA, AMUCC</v>
          </cell>
          <cell r="F227">
            <v>13501</v>
          </cell>
          <cell r="G227" t="str">
            <v>0</v>
          </cell>
          <cell r="H227">
            <v>13</v>
          </cell>
          <cell r="I227" t="str">
            <v>ASISTENCIA TÉCNICA</v>
          </cell>
          <cell r="J227">
            <v>10</v>
          </cell>
          <cell r="K227" t="str">
            <v>PMB</v>
          </cell>
          <cell r="L227" t="str">
            <v>ARRASTRE</v>
          </cell>
          <cell r="M227" t="str">
            <v>S/I</v>
          </cell>
          <cell r="N227" t="str">
            <v>PROYECTOS PMB</v>
          </cell>
          <cell r="O227" t="str">
            <v>GENERACIÓN DE PROYECTOS DE ENERGIZACIÓN PARA LA AMUCC</v>
          </cell>
          <cell r="P227" t="str">
            <v>3270/2018</v>
          </cell>
          <cell r="Q227">
            <v>43167</v>
          </cell>
          <cell r="R227">
            <v>84000000</v>
          </cell>
          <cell r="S227">
            <v>0</v>
          </cell>
          <cell r="X227">
            <v>0</v>
          </cell>
          <cell r="AA227">
            <v>0</v>
          </cell>
          <cell r="AF227">
            <v>7636364</v>
          </cell>
          <cell r="AG227" t="str">
            <v>16712/2019</v>
          </cell>
          <cell r="AH227">
            <v>43818</v>
          </cell>
          <cell r="AI227">
            <v>76363636</v>
          </cell>
          <cell r="AJ227">
            <v>25200000</v>
          </cell>
          <cell r="AK227">
            <v>25200000</v>
          </cell>
          <cell r="AL227">
            <v>0</v>
          </cell>
          <cell r="AM227">
            <v>17563636</v>
          </cell>
          <cell r="AN227">
            <v>0</v>
          </cell>
          <cell r="AO227">
            <v>0</v>
          </cell>
          <cell r="AP227">
            <v>0</v>
          </cell>
          <cell r="AQ227">
            <v>84000000</v>
          </cell>
          <cell r="AR227">
            <v>-7636364</v>
          </cell>
          <cell r="AS227">
            <v>58800000</v>
          </cell>
        </row>
        <row r="228">
          <cell r="D228">
            <v>14106160712</v>
          </cell>
          <cell r="E228" t="str">
            <v>MARIQUINA</v>
          </cell>
          <cell r="F228">
            <v>14106</v>
          </cell>
          <cell r="G228">
            <v>141</v>
          </cell>
          <cell r="H228">
            <v>14</v>
          </cell>
          <cell r="I228" t="str">
            <v>OBRA (Otros)</v>
          </cell>
          <cell r="J228">
            <v>13</v>
          </cell>
          <cell r="K228" t="str">
            <v>PMB</v>
          </cell>
          <cell r="L228" t="str">
            <v>ARRASTRE</v>
          </cell>
          <cell r="M228" t="str">
            <v>S/I</v>
          </cell>
          <cell r="N228" t="str">
            <v>PROYECTOS PMB</v>
          </cell>
          <cell r="O228" t="str">
            <v>CONSTRUCCIÓN DE AGUA POTABLE Y CASETAS COMPLETAS SECTOR CALLE LAS QUINCHAS Y LOS ESTRIBOS, COMUNA DE MARIQUINA</v>
          </cell>
          <cell r="P228" t="str">
            <v xml:space="preserve"> 2612/2018</v>
          </cell>
          <cell r="Q228">
            <v>43157</v>
          </cell>
          <cell r="R228">
            <v>144011104</v>
          </cell>
          <cell r="S228">
            <v>0</v>
          </cell>
          <cell r="X228">
            <v>0</v>
          </cell>
          <cell r="AA228">
            <v>0</v>
          </cell>
          <cell r="AF228">
            <v>0</v>
          </cell>
          <cell r="AI228">
            <v>144011104</v>
          </cell>
          <cell r="AJ228">
            <v>14401110</v>
          </cell>
          <cell r="AK228">
            <v>14401110</v>
          </cell>
          <cell r="AL228">
            <v>0</v>
          </cell>
          <cell r="AM228">
            <v>9885526</v>
          </cell>
          <cell r="AN228">
            <v>0</v>
          </cell>
          <cell r="AO228">
            <v>4515584</v>
          </cell>
          <cell r="AP228">
            <v>0</v>
          </cell>
          <cell r="AQ228">
            <v>148526688</v>
          </cell>
          <cell r="AR228">
            <v>-4515584</v>
          </cell>
          <cell r="AS228">
            <v>129609994</v>
          </cell>
        </row>
        <row r="229">
          <cell r="D229">
            <v>15102171008</v>
          </cell>
          <cell r="E229" t="str">
            <v>CAMARONES</v>
          </cell>
          <cell r="F229">
            <v>15102</v>
          </cell>
          <cell r="G229">
            <v>151</v>
          </cell>
          <cell r="H229">
            <v>15</v>
          </cell>
          <cell r="I229" t="str">
            <v>ASISTENCIA TÉCNICA</v>
          </cell>
          <cell r="J229">
            <v>10</v>
          </cell>
          <cell r="K229" t="str">
            <v>PMB</v>
          </cell>
          <cell r="L229" t="str">
            <v>ARRASTRE</v>
          </cell>
          <cell r="M229" t="str">
            <v>S/I</v>
          </cell>
          <cell r="N229" t="str">
            <v>PROYECTOS PMB</v>
          </cell>
          <cell r="O229" t="str">
            <v>ASISTENCIA TÉCNICA PROYECTOS DE ENERGIZACIÓN SUSTENTABLE EN LA COMUNA DE CAMARONES</v>
          </cell>
          <cell r="P229" t="str">
            <v>3027/2018</v>
          </cell>
          <cell r="Q229">
            <v>43165</v>
          </cell>
          <cell r="R229">
            <v>45864000</v>
          </cell>
          <cell r="S229">
            <v>0</v>
          </cell>
          <cell r="X229">
            <v>0</v>
          </cell>
          <cell r="AA229">
            <v>0</v>
          </cell>
          <cell r="AF229">
            <v>0</v>
          </cell>
          <cell r="AI229">
            <v>45864000</v>
          </cell>
          <cell r="AJ229">
            <v>9172800</v>
          </cell>
          <cell r="AK229">
            <v>9172800</v>
          </cell>
          <cell r="AL229">
            <v>0</v>
          </cell>
          <cell r="AM229">
            <v>9172800</v>
          </cell>
          <cell r="AN229">
            <v>0</v>
          </cell>
          <cell r="AO229">
            <v>0</v>
          </cell>
          <cell r="AP229">
            <v>0</v>
          </cell>
          <cell r="AQ229">
            <v>79640000</v>
          </cell>
          <cell r="AR229">
            <v>-33776000</v>
          </cell>
          <cell r="AS229">
            <v>36691200</v>
          </cell>
        </row>
        <row r="230">
          <cell r="D230" t="str">
            <v>10102170901-C</v>
          </cell>
          <cell r="E230" t="str">
            <v>CALBUCO</v>
          </cell>
          <cell r="F230">
            <v>10102</v>
          </cell>
          <cell r="G230">
            <v>101</v>
          </cell>
          <cell r="H230">
            <v>10</v>
          </cell>
          <cell r="I230" t="str">
            <v>SANEAMIENTO DE TÍTULOS (Otros)</v>
          </cell>
          <cell r="J230">
            <v>13</v>
          </cell>
          <cell r="K230" t="str">
            <v>PMB</v>
          </cell>
          <cell r="L230" t="str">
            <v>ARRASTRE</v>
          </cell>
          <cell r="M230" t="str">
            <v>S/I</v>
          </cell>
          <cell r="N230" t="str">
            <v>PROYECTOS PMB</v>
          </cell>
          <cell r="O230" t="str">
            <v>SANEAMIENTO DE TITULOS DE DOMINIO DIVERSOS SECTORES URBANOS Y RURALES DE LA COMUNA DE CALBUCO PRIMERA ETAPA</v>
          </cell>
          <cell r="P230" t="str">
            <v>10645/2018</v>
          </cell>
          <cell r="Q230">
            <v>43356</v>
          </cell>
          <cell r="R230">
            <v>40080000</v>
          </cell>
          <cell r="S230">
            <v>0</v>
          </cell>
          <cell r="X230">
            <v>0</v>
          </cell>
          <cell r="AA230">
            <v>0</v>
          </cell>
          <cell r="AF230">
            <v>0</v>
          </cell>
          <cell r="AI230">
            <v>40080000</v>
          </cell>
          <cell r="AJ230">
            <v>32064000</v>
          </cell>
          <cell r="AK230">
            <v>32064000</v>
          </cell>
          <cell r="AL230">
            <v>0</v>
          </cell>
          <cell r="AM230">
            <v>32064000</v>
          </cell>
          <cell r="AN230">
            <v>0</v>
          </cell>
          <cell r="AO230">
            <v>0</v>
          </cell>
          <cell r="AP230">
            <v>0</v>
          </cell>
          <cell r="AQ230">
            <v>40080000</v>
          </cell>
          <cell r="AR230">
            <v>0</v>
          </cell>
          <cell r="AS230">
            <v>8016000</v>
          </cell>
        </row>
        <row r="231">
          <cell r="D231" t="str">
            <v>10105180602-C</v>
          </cell>
          <cell r="E231" t="str">
            <v>FRUTILLAR</v>
          </cell>
          <cell r="F231">
            <v>10105</v>
          </cell>
          <cell r="G231">
            <v>101</v>
          </cell>
          <cell r="H231">
            <v>10</v>
          </cell>
          <cell r="I231" t="str">
            <v>ASISTENCIA LEGAL (Otros)</v>
          </cell>
          <cell r="J231">
            <v>13</v>
          </cell>
          <cell r="K231" t="str">
            <v>PMB</v>
          </cell>
          <cell r="L231" t="str">
            <v>ARRASTRE</v>
          </cell>
          <cell r="M231" t="str">
            <v>S/I</v>
          </cell>
          <cell r="N231" t="str">
            <v>PROYECTOS PMB</v>
          </cell>
          <cell r="O231" t="str">
            <v>SANEAMIENTO DE ESPACIOS PÚBLICOS PARA SOLUCIONES SANITARIAS URBANAS Y RURALES, COMUNA DE FRUTILLAR</v>
          </cell>
          <cell r="P231" t="str">
            <v>10414/2018</v>
          </cell>
          <cell r="Q231">
            <v>43350</v>
          </cell>
          <cell r="R231">
            <v>18000000</v>
          </cell>
          <cell r="S231">
            <v>0</v>
          </cell>
          <cell r="X231">
            <v>0</v>
          </cell>
          <cell r="AA231">
            <v>0</v>
          </cell>
          <cell r="AF231">
            <v>0</v>
          </cell>
          <cell r="AI231">
            <v>18000000</v>
          </cell>
          <cell r="AJ231">
            <v>9000000</v>
          </cell>
          <cell r="AK231">
            <v>9000000</v>
          </cell>
          <cell r="AL231">
            <v>0</v>
          </cell>
          <cell r="AM231">
            <v>9000000</v>
          </cell>
          <cell r="AN231">
            <v>0</v>
          </cell>
          <cell r="AO231">
            <v>0</v>
          </cell>
          <cell r="AP231">
            <v>0</v>
          </cell>
          <cell r="AQ231">
            <v>18000000</v>
          </cell>
          <cell r="AR231">
            <v>0</v>
          </cell>
          <cell r="AS231">
            <v>9000000</v>
          </cell>
        </row>
        <row r="232">
          <cell r="D232" t="str">
            <v>10105181012-C</v>
          </cell>
          <cell r="E232" t="str">
            <v>FRUTILLAR</v>
          </cell>
          <cell r="F232">
            <v>10105</v>
          </cell>
          <cell r="G232">
            <v>101</v>
          </cell>
          <cell r="H232">
            <v>10</v>
          </cell>
          <cell r="I232" t="str">
            <v>ASISTENCIA TÉCNICA</v>
          </cell>
          <cell r="J232">
            <v>10</v>
          </cell>
          <cell r="K232" t="str">
            <v>PMB</v>
          </cell>
          <cell r="L232" t="str">
            <v>ARRASTRE</v>
          </cell>
          <cell r="M232" t="str">
            <v>S/I</v>
          </cell>
          <cell r="N232" t="str">
            <v>PROYECTOS PMB</v>
          </cell>
          <cell r="O232" t="str">
            <v>SEGUIMIENTO SANEAMIENTOS SANITARIOS Y DE SERVICIOS BÁSICOS SECTORES RURALES Y URBANO, COMUNA DE FRUTILLAR</v>
          </cell>
          <cell r="P232" t="str">
            <v>10414/2018</v>
          </cell>
          <cell r="Q232">
            <v>43350</v>
          </cell>
          <cell r="R232">
            <v>74400000</v>
          </cell>
          <cell r="S232">
            <v>0</v>
          </cell>
          <cell r="X232">
            <v>0</v>
          </cell>
          <cell r="AA232">
            <v>0</v>
          </cell>
          <cell r="AF232">
            <v>0</v>
          </cell>
          <cell r="AI232">
            <v>74400000</v>
          </cell>
          <cell r="AJ232">
            <v>37200000</v>
          </cell>
          <cell r="AK232">
            <v>37200000</v>
          </cell>
          <cell r="AL232">
            <v>0</v>
          </cell>
          <cell r="AM232">
            <v>37200000</v>
          </cell>
          <cell r="AN232">
            <v>0</v>
          </cell>
          <cell r="AO232">
            <v>0</v>
          </cell>
          <cell r="AP232">
            <v>0</v>
          </cell>
          <cell r="AQ232">
            <v>74400000</v>
          </cell>
          <cell r="AR232">
            <v>0</v>
          </cell>
          <cell r="AS232">
            <v>37200000</v>
          </cell>
        </row>
        <row r="233">
          <cell r="D233" t="str">
            <v>10107180406-C</v>
          </cell>
          <cell r="E233" t="str">
            <v>LLANQUIHUE</v>
          </cell>
          <cell r="F233">
            <v>10107</v>
          </cell>
          <cell r="G233">
            <v>101</v>
          </cell>
          <cell r="H233">
            <v>10</v>
          </cell>
          <cell r="I233" t="str">
            <v>ESTUDIO</v>
          </cell>
          <cell r="J233">
            <v>15</v>
          </cell>
          <cell r="K233" t="str">
            <v>PMB</v>
          </cell>
          <cell r="L233" t="str">
            <v>ARRASTRE</v>
          </cell>
          <cell r="M233" t="str">
            <v>S/I</v>
          </cell>
          <cell r="N233" t="str">
            <v>PROYECTOS PMB</v>
          </cell>
          <cell r="O233" t="str">
            <v>ESTUDIO CONSTRUCCIÓN AGUA POTABLE RURAL SECTOR TOTORAL</v>
          </cell>
          <cell r="P233" t="str">
            <v>12389/2018</v>
          </cell>
          <cell r="Q233">
            <v>43396</v>
          </cell>
          <cell r="R233">
            <v>31000000</v>
          </cell>
          <cell r="S233">
            <v>0</v>
          </cell>
          <cell r="X233">
            <v>0</v>
          </cell>
          <cell r="AA233">
            <v>0</v>
          </cell>
          <cell r="AF233">
            <v>0</v>
          </cell>
          <cell r="AI233">
            <v>31000000</v>
          </cell>
          <cell r="AJ233">
            <v>24800000</v>
          </cell>
          <cell r="AK233">
            <v>24800000</v>
          </cell>
          <cell r="AL233">
            <v>0</v>
          </cell>
          <cell r="AM233">
            <v>24800000</v>
          </cell>
          <cell r="AN233">
            <v>0</v>
          </cell>
          <cell r="AO233">
            <v>0</v>
          </cell>
          <cell r="AP233">
            <v>0</v>
          </cell>
          <cell r="AQ233">
            <v>31000000</v>
          </cell>
          <cell r="AR233">
            <v>0</v>
          </cell>
          <cell r="AS233">
            <v>6200000</v>
          </cell>
        </row>
        <row r="234">
          <cell r="D234" t="str">
            <v>10109181013-C</v>
          </cell>
          <cell r="E234" t="str">
            <v>PUERTO VARAS</v>
          </cell>
          <cell r="F234">
            <v>10109</v>
          </cell>
          <cell r="G234">
            <v>101</v>
          </cell>
          <cell r="H234">
            <v>10</v>
          </cell>
          <cell r="I234" t="str">
            <v>ASISTENCIA TÉCNICA</v>
          </cell>
          <cell r="J234">
            <v>10</v>
          </cell>
          <cell r="K234" t="str">
            <v>PMB</v>
          </cell>
          <cell r="L234" t="str">
            <v>ARRASTRE</v>
          </cell>
          <cell r="M234" t="str">
            <v>S/I</v>
          </cell>
          <cell r="N234" t="str">
            <v>PROYECTOS PMB</v>
          </cell>
          <cell r="O234" t="str">
            <v>ASISTENCIA TÉCNICA PARA LA OPERACIÓN DEL RELLENO SANITARIO PROVINCIAL PUERTO VARAS</v>
          </cell>
          <cell r="P234" t="str">
            <v>10503/2018</v>
          </cell>
          <cell r="Q234">
            <v>43354</v>
          </cell>
          <cell r="R234">
            <v>21600000</v>
          </cell>
          <cell r="S234">
            <v>0</v>
          </cell>
          <cell r="X234">
            <v>0</v>
          </cell>
          <cell r="AA234">
            <v>0</v>
          </cell>
          <cell r="AF234">
            <v>0</v>
          </cell>
          <cell r="AI234">
            <v>21600000</v>
          </cell>
          <cell r="AJ234">
            <v>10800000</v>
          </cell>
          <cell r="AK234">
            <v>10800000</v>
          </cell>
          <cell r="AL234">
            <v>0</v>
          </cell>
          <cell r="AM234">
            <v>10800000</v>
          </cell>
          <cell r="AN234">
            <v>0</v>
          </cell>
          <cell r="AO234">
            <v>0</v>
          </cell>
          <cell r="AP234">
            <v>0</v>
          </cell>
          <cell r="AQ234">
            <v>21600000</v>
          </cell>
          <cell r="AR234">
            <v>0</v>
          </cell>
          <cell r="AS234">
            <v>10800000</v>
          </cell>
        </row>
        <row r="235">
          <cell r="D235" t="str">
            <v>10201170709-C</v>
          </cell>
          <cell r="E235" t="str">
            <v>CASTRO</v>
          </cell>
          <cell r="F235">
            <v>10201</v>
          </cell>
          <cell r="G235">
            <v>102</v>
          </cell>
          <cell r="H235">
            <v>10</v>
          </cell>
          <cell r="I235" t="str">
            <v>OBRA (Otros)</v>
          </cell>
          <cell r="J235">
            <v>13</v>
          </cell>
          <cell r="K235" t="str">
            <v>PMB</v>
          </cell>
          <cell r="L235" t="str">
            <v>ARRASTRE</v>
          </cell>
          <cell r="M235" t="str">
            <v>S/I</v>
          </cell>
          <cell r="N235" t="str">
            <v>PROYECTOS PMB</v>
          </cell>
          <cell r="O235" t="str">
            <v>CONSTRUCCIÓN SISTEMA DE AGUA POTABLE RURAL DE DUCÁN</v>
          </cell>
          <cell r="P235" t="str">
            <v>10440/2018</v>
          </cell>
          <cell r="Q235">
            <v>43350</v>
          </cell>
          <cell r="R235">
            <v>213084709</v>
          </cell>
          <cell r="S235">
            <v>0</v>
          </cell>
          <cell r="X235">
            <v>0</v>
          </cell>
          <cell r="AA235">
            <v>0</v>
          </cell>
          <cell r="AF235">
            <v>0</v>
          </cell>
          <cell r="AI235">
            <v>213084709</v>
          </cell>
          <cell r="AJ235">
            <v>170467767</v>
          </cell>
          <cell r="AK235">
            <v>170467767</v>
          </cell>
          <cell r="AL235">
            <v>0</v>
          </cell>
          <cell r="AM235">
            <v>170465432</v>
          </cell>
          <cell r="AN235">
            <v>0</v>
          </cell>
          <cell r="AO235">
            <v>2335</v>
          </cell>
          <cell r="AP235">
            <v>0</v>
          </cell>
          <cell r="AQ235">
            <v>213082374</v>
          </cell>
          <cell r="AR235">
            <v>2335</v>
          </cell>
          <cell r="AS235">
            <v>42616942</v>
          </cell>
        </row>
        <row r="236">
          <cell r="D236" t="str">
            <v>10202160716-C</v>
          </cell>
          <cell r="E236" t="str">
            <v>ANCUD</v>
          </cell>
          <cell r="F236">
            <v>10202</v>
          </cell>
          <cell r="G236">
            <v>102</v>
          </cell>
          <cell r="H236">
            <v>10</v>
          </cell>
          <cell r="I236" t="str">
            <v>OBRA (Otros)</v>
          </cell>
          <cell r="J236">
            <v>13</v>
          </cell>
          <cell r="K236" t="str">
            <v>PMB</v>
          </cell>
          <cell r="L236" t="str">
            <v>ARRASTRE</v>
          </cell>
          <cell r="M236" t="str">
            <v>S/I</v>
          </cell>
          <cell r="N236" t="str">
            <v>PROYECTOS PMB</v>
          </cell>
          <cell r="O236" t="str">
            <v>HABILITACIÓN DE ENERGÍA ELÉCTRICA, SISTEMAS FOTOVOLTAICOS Y EÓLICOS INDIVIDUALES, SECTOR SUR RÍO CHEPU</v>
          </cell>
          <cell r="P236" t="str">
            <v>14333/2018</v>
          </cell>
          <cell r="Q236">
            <v>43438</v>
          </cell>
          <cell r="R236">
            <v>177482312</v>
          </cell>
          <cell r="S236">
            <v>0</v>
          </cell>
          <cell r="X236">
            <v>0</v>
          </cell>
          <cell r="AA236">
            <v>0</v>
          </cell>
          <cell r="AF236">
            <v>0</v>
          </cell>
          <cell r="AI236">
            <v>177482312</v>
          </cell>
          <cell r="AJ236">
            <v>159734081</v>
          </cell>
          <cell r="AK236">
            <v>159734081</v>
          </cell>
          <cell r="AL236">
            <v>0</v>
          </cell>
          <cell r="AM236">
            <v>0</v>
          </cell>
          <cell r="AN236">
            <v>0</v>
          </cell>
          <cell r="AO236">
            <v>159734081</v>
          </cell>
          <cell r="AP236">
            <v>0</v>
          </cell>
          <cell r="AQ236">
            <v>177482312</v>
          </cell>
          <cell r="AR236">
            <v>0</v>
          </cell>
          <cell r="AS236">
            <v>17748231</v>
          </cell>
        </row>
        <row r="237">
          <cell r="D237" t="str">
            <v>10203180714-C</v>
          </cell>
          <cell r="E237" t="str">
            <v>CHONCHI</v>
          </cell>
          <cell r="F237">
            <v>10203</v>
          </cell>
          <cell r="G237">
            <v>102</v>
          </cell>
          <cell r="H237">
            <v>10</v>
          </cell>
          <cell r="I237" t="str">
            <v>OBRA (Otros)</v>
          </cell>
          <cell r="J237">
            <v>13</v>
          </cell>
          <cell r="K237" t="str">
            <v>PMB</v>
          </cell>
          <cell r="L237" t="str">
            <v>ARRASTRE</v>
          </cell>
          <cell r="M237" t="str">
            <v>S/I</v>
          </cell>
          <cell r="N237" t="str">
            <v>PROYECTOS PMB</v>
          </cell>
          <cell r="O237" t="str">
            <v>CAMBIO DE RED DE AGUA POTABLE EN SECTOR TARA</v>
          </cell>
          <cell r="P237" t="str">
            <v>12371/2018</v>
          </cell>
          <cell r="Q237">
            <v>43396</v>
          </cell>
          <cell r="R237">
            <v>32133198</v>
          </cell>
          <cell r="S237">
            <v>0</v>
          </cell>
          <cell r="X237">
            <v>0</v>
          </cell>
          <cell r="Y237" t="str">
            <v>5884/2019</v>
          </cell>
          <cell r="Z237">
            <v>43601</v>
          </cell>
          <cell r="AA237">
            <v>0</v>
          </cell>
          <cell r="AF237">
            <v>0</v>
          </cell>
          <cell r="AI237">
            <v>32133198</v>
          </cell>
          <cell r="AJ237">
            <v>16066599</v>
          </cell>
          <cell r="AK237">
            <v>16066599</v>
          </cell>
          <cell r="AL237">
            <v>0</v>
          </cell>
          <cell r="AM237">
            <v>16066599</v>
          </cell>
          <cell r="AN237">
            <v>0</v>
          </cell>
          <cell r="AO237">
            <v>0</v>
          </cell>
          <cell r="AP237">
            <v>0</v>
          </cell>
          <cell r="AQ237">
            <v>45131632</v>
          </cell>
          <cell r="AR237">
            <v>-12998434</v>
          </cell>
          <cell r="AS237">
            <v>16066599</v>
          </cell>
        </row>
        <row r="238">
          <cell r="D238" t="str">
            <v>10203180714-C</v>
          </cell>
          <cell r="E238" t="str">
            <v>CHONCHI</v>
          </cell>
          <cell r="F238">
            <v>10203</v>
          </cell>
          <cell r="G238">
            <v>102</v>
          </cell>
          <cell r="H238">
            <v>10</v>
          </cell>
          <cell r="I238" t="str">
            <v>OBRA (Otros)</v>
          </cell>
          <cell r="J238">
            <v>13</v>
          </cell>
          <cell r="K238" t="str">
            <v>PMB</v>
          </cell>
          <cell r="L238" t="str">
            <v>ARRASTRE</v>
          </cell>
          <cell r="M238" t="str">
            <v>S/I</v>
          </cell>
          <cell r="N238" t="str">
            <v>PROYECTOS PMB</v>
          </cell>
          <cell r="O238" t="str">
            <v>CAMBIO DE RED DE AGUA POTABLE EN SECTOR TARA</v>
          </cell>
          <cell r="P238" t="str">
            <v>5884/2019</v>
          </cell>
          <cell r="Q238">
            <v>43601</v>
          </cell>
          <cell r="R238">
            <v>12998434</v>
          </cell>
          <cell r="S238">
            <v>0</v>
          </cell>
          <cell r="X238">
            <v>0</v>
          </cell>
          <cell r="Y238" t="str">
            <v>5884/2019</v>
          </cell>
          <cell r="Z238">
            <v>43601</v>
          </cell>
          <cell r="AA238">
            <v>0</v>
          </cell>
          <cell r="AF238">
            <v>0</v>
          </cell>
          <cell r="AI238">
            <v>12998434</v>
          </cell>
          <cell r="AJ238">
            <v>0</v>
          </cell>
          <cell r="AK238">
            <v>12998434</v>
          </cell>
          <cell r="AL238">
            <v>12998434</v>
          </cell>
          <cell r="AM238">
            <v>12998434</v>
          </cell>
          <cell r="AN238">
            <v>0</v>
          </cell>
          <cell r="AO238">
            <v>0</v>
          </cell>
          <cell r="AP238">
            <v>0</v>
          </cell>
          <cell r="AQ238">
            <v>45131632</v>
          </cell>
          <cell r="AR238">
            <v>-32133198</v>
          </cell>
          <cell r="AS238">
            <v>0</v>
          </cell>
        </row>
        <row r="239">
          <cell r="D239" t="str">
            <v>10203181007-C</v>
          </cell>
          <cell r="E239" t="str">
            <v>CHONCHI</v>
          </cell>
          <cell r="F239">
            <v>10203</v>
          </cell>
          <cell r="G239">
            <v>102</v>
          </cell>
          <cell r="H239">
            <v>10</v>
          </cell>
          <cell r="I239" t="str">
            <v>ASISTENCIA TÉCNICA</v>
          </cell>
          <cell r="J239">
            <v>10</v>
          </cell>
          <cell r="K239" t="str">
            <v>PMB</v>
          </cell>
          <cell r="L239" t="str">
            <v>ARRASTRE</v>
          </cell>
          <cell r="M239" t="str">
            <v>S/I</v>
          </cell>
          <cell r="N239" t="str">
            <v>PROYECTOS PMB</v>
          </cell>
          <cell r="O239" t="str">
            <v>ASISTENCIA TÉCNICA PARA EL LEVANTAMIENTO DE INFORMACIÓN SITUACIÓN SANITARIA DISTINTAS LOCALIDADES CHONCHI</v>
          </cell>
          <cell r="P239" t="str">
            <v>11019/2018</v>
          </cell>
          <cell r="Q239">
            <v>43370</v>
          </cell>
          <cell r="R239">
            <v>32460000</v>
          </cell>
          <cell r="S239">
            <v>0</v>
          </cell>
          <cell r="X239">
            <v>0</v>
          </cell>
          <cell r="AA239">
            <v>0</v>
          </cell>
          <cell r="AF239">
            <v>0</v>
          </cell>
          <cell r="AI239">
            <v>32460000</v>
          </cell>
          <cell r="AJ239">
            <v>16230000</v>
          </cell>
          <cell r="AK239">
            <v>16230000</v>
          </cell>
          <cell r="AL239">
            <v>0</v>
          </cell>
          <cell r="AM239">
            <v>16230000</v>
          </cell>
          <cell r="AN239">
            <v>0</v>
          </cell>
          <cell r="AO239">
            <v>0</v>
          </cell>
          <cell r="AP239">
            <v>0</v>
          </cell>
          <cell r="AQ239">
            <v>32460000</v>
          </cell>
          <cell r="AR239">
            <v>0</v>
          </cell>
          <cell r="AS239">
            <v>16230000</v>
          </cell>
        </row>
        <row r="240">
          <cell r="D240" t="str">
            <v>10204170601-C</v>
          </cell>
          <cell r="E240" t="str">
            <v>CURACO DE VÉLEZ</v>
          </cell>
          <cell r="F240">
            <v>10204</v>
          </cell>
          <cell r="G240">
            <v>102</v>
          </cell>
          <cell r="H240">
            <v>10</v>
          </cell>
          <cell r="I240" t="str">
            <v>ASISTENCIA LEGAL (Otros)</v>
          </cell>
          <cell r="J240">
            <v>13</v>
          </cell>
          <cell r="K240" t="str">
            <v>PMB</v>
          </cell>
          <cell r="L240" t="str">
            <v>ARRASTRE</v>
          </cell>
          <cell r="M240" t="str">
            <v>S/I</v>
          </cell>
          <cell r="N240" t="str">
            <v>PROYECTOS PMB</v>
          </cell>
          <cell r="O240" t="str">
            <v>ASISTENCIA LEGAL PARA REGULARIZACION Y SANEAMIENTO DE TERRENOS URBANOS Y RURALES, COMUNA DE CURACO DE VELEZ</v>
          </cell>
          <cell r="P240" t="str">
            <v>10988/2018</v>
          </cell>
          <cell r="Q240">
            <v>43369</v>
          </cell>
          <cell r="R240">
            <v>27600000</v>
          </cell>
          <cell r="S240">
            <v>0</v>
          </cell>
          <cell r="X240">
            <v>0</v>
          </cell>
          <cell r="AA240">
            <v>0</v>
          </cell>
          <cell r="AF240">
            <v>0</v>
          </cell>
          <cell r="AI240">
            <v>27600000</v>
          </cell>
          <cell r="AJ240">
            <v>22080000</v>
          </cell>
          <cell r="AK240">
            <v>22080000</v>
          </cell>
          <cell r="AL240">
            <v>0</v>
          </cell>
          <cell r="AM240">
            <v>22080000</v>
          </cell>
          <cell r="AN240">
            <v>0</v>
          </cell>
          <cell r="AO240">
            <v>0</v>
          </cell>
          <cell r="AP240">
            <v>0</v>
          </cell>
          <cell r="AQ240">
            <v>27600000</v>
          </cell>
          <cell r="AR240">
            <v>0</v>
          </cell>
          <cell r="AS240">
            <v>5520000</v>
          </cell>
        </row>
        <row r="241">
          <cell r="D241" t="str">
            <v>10204171004-C</v>
          </cell>
          <cell r="E241" t="str">
            <v>CURACO DE VÉLEZ</v>
          </cell>
          <cell r="F241">
            <v>10204</v>
          </cell>
          <cell r="G241">
            <v>102</v>
          </cell>
          <cell r="H241">
            <v>10</v>
          </cell>
          <cell r="I241" t="str">
            <v>ASISTENCIA TÉCNICA</v>
          </cell>
          <cell r="J241">
            <v>10</v>
          </cell>
          <cell r="K241" t="str">
            <v>PMB</v>
          </cell>
          <cell r="L241" t="str">
            <v>ARRASTRE</v>
          </cell>
          <cell r="M241" t="str">
            <v>S/I</v>
          </cell>
          <cell r="N241" t="str">
            <v>PROYECTOS PMB</v>
          </cell>
          <cell r="O241" t="str">
            <v>ASISTENCIA TÉCNICA PARA CATASTRO, ANALISIS Y FORMULACIÓN DE PROYECTOS DE INFRAESTRUCTURA COMUNA DE CURACO DE VÉLEZ</v>
          </cell>
          <cell r="P241" t="str">
            <v xml:space="preserve"> 9603/2018</v>
          </cell>
          <cell r="Q241">
            <v>43335</v>
          </cell>
          <cell r="R241">
            <v>39000000</v>
          </cell>
          <cell r="S241">
            <v>0</v>
          </cell>
          <cell r="X241">
            <v>0</v>
          </cell>
          <cell r="AA241">
            <v>0</v>
          </cell>
          <cell r="AF241">
            <v>0</v>
          </cell>
          <cell r="AI241">
            <v>39000000</v>
          </cell>
          <cell r="AJ241">
            <v>19500000</v>
          </cell>
          <cell r="AK241">
            <v>19500000</v>
          </cell>
          <cell r="AL241">
            <v>0</v>
          </cell>
          <cell r="AM241">
            <v>19500000</v>
          </cell>
          <cell r="AN241">
            <v>0</v>
          </cell>
          <cell r="AO241">
            <v>0</v>
          </cell>
          <cell r="AP241">
            <v>0</v>
          </cell>
          <cell r="AQ241">
            <v>39000000</v>
          </cell>
          <cell r="AR241">
            <v>0</v>
          </cell>
          <cell r="AS241">
            <v>19500000</v>
          </cell>
        </row>
        <row r="242">
          <cell r="D242" t="str">
            <v>10205181010-C</v>
          </cell>
          <cell r="E242" t="str">
            <v>DALCAHUE</v>
          </cell>
          <cell r="F242">
            <v>10205</v>
          </cell>
          <cell r="G242">
            <v>102</v>
          </cell>
          <cell r="H242">
            <v>10</v>
          </cell>
          <cell r="I242" t="str">
            <v>ASISTENCIA TÉCNICA</v>
          </cell>
          <cell r="J242">
            <v>10</v>
          </cell>
          <cell r="K242" t="str">
            <v>PMB</v>
          </cell>
          <cell r="L242" t="str">
            <v>ARRASTRE</v>
          </cell>
          <cell r="M242" t="str">
            <v>S/I</v>
          </cell>
          <cell r="N242" t="str">
            <v>PROYECTOS PMB</v>
          </cell>
          <cell r="O242" t="str">
            <v>CATASTRO Y FORMULACIÓN DE PROYECTOS DE INFRAESTRUCTURA PÚBLICA DE LA COMUNA DE DALCAHUE</v>
          </cell>
          <cell r="P242" t="str">
            <v>10494/2018</v>
          </cell>
          <cell r="Q242">
            <v>43354</v>
          </cell>
          <cell r="R242">
            <v>61800000</v>
          </cell>
          <cell r="S242">
            <v>0</v>
          </cell>
          <cell r="X242">
            <v>0</v>
          </cell>
          <cell r="AA242">
            <v>0</v>
          </cell>
          <cell r="AF242">
            <v>0</v>
          </cell>
          <cell r="AI242">
            <v>61800000</v>
          </cell>
          <cell r="AJ242">
            <v>30900000</v>
          </cell>
          <cell r="AK242">
            <v>30900000</v>
          </cell>
          <cell r="AL242">
            <v>0</v>
          </cell>
          <cell r="AM242">
            <v>30900000</v>
          </cell>
          <cell r="AN242">
            <v>0</v>
          </cell>
          <cell r="AO242">
            <v>0</v>
          </cell>
          <cell r="AP242">
            <v>0</v>
          </cell>
          <cell r="AQ242">
            <v>61800000</v>
          </cell>
          <cell r="AR242">
            <v>0</v>
          </cell>
          <cell r="AS242">
            <v>30900000</v>
          </cell>
        </row>
        <row r="243">
          <cell r="D243" t="str">
            <v>10207181014-C</v>
          </cell>
          <cell r="E243" t="str">
            <v>QUEILÉN</v>
          </cell>
          <cell r="F243">
            <v>10207</v>
          </cell>
          <cell r="G243">
            <v>102</v>
          </cell>
          <cell r="H243">
            <v>10</v>
          </cell>
          <cell r="I243" t="str">
            <v>ASISTENCIA TÉCNICA</v>
          </cell>
          <cell r="J243">
            <v>10</v>
          </cell>
          <cell r="K243" t="str">
            <v>PMB</v>
          </cell>
          <cell r="L243" t="str">
            <v>ARRASTRE</v>
          </cell>
          <cell r="M243" t="str">
            <v>S/I</v>
          </cell>
          <cell r="N243" t="str">
            <v>PROYECTOS PMB</v>
          </cell>
          <cell r="O243" t="str">
            <v>CREACIÓN DE DIVERSOS PROYECTOS DE INFRAESTRUCTURA PÚBLICA Y DE SANEAMIENTO SANITARIO, COMUNA DE QUEILÉN</v>
          </cell>
          <cell r="P243" t="str">
            <v xml:space="preserve"> 9606/2018</v>
          </cell>
          <cell r="Q243">
            <v>43335</v>
          </cell>
          <cell r="R243">
            <v>55999992</v>
          </cell>
          <cell r="S243">
            <v>0</v>
          </cell>
          <cell r="X243">
            <v>0</v>
          </cell>
          <cell r="AA243">
            <v>0</v>
          </cell>
          <cell r="AF243">
            <v>0</v>
          </cell>
          <cell r="AI243">
            <v>55999992</v>
          </cell>
          <cell r="AJ243">
            <v>27999996</v>
          </cell>
          <cell r="AK243">
            <v>27999996</v>
          </cell>
          <cell r="AL243">
            <v>0</v>
          </cell>
          <cell r="AM243">
            <v>27999996</v>
          </cell>
          <cell r="AN243">
            <v>0</v>
          </cell>
          <cell r="AO243">
            <v>0</v>
          </cell>
          <cell r="AP243">
            <v>0</v>
          </cell>
          <cell r="AQ243">
            <v>55999992</v>
          </cell>
          <cell r="AR243">
            <v>0</v>
          </cell>
          <cell r="AS243">
            <v>27999996</v>
          </cell>
        </row>
        <row r="244">
          <cell r="D244" t="str">
            <v>10209180401-C</v>
          </cell>
          <cell r="E244" t="str">
            <v>QUEMCHI</v>
          </cell>
          <cell r="F244">
            <v>10209</v>
          </cell>
          <cell r="G244">
            <v>102</v>
          </cell>
          <cell r="H244">
            <v>10</v>
          </cell>
          <cell r="I244" t="str">
            <v>ESTUDIO</v>
          </cell>
          <cell r="J244">
            <v>15</v>
          </cell>
          <cell r="K244" t="str">
            <v>PMB</v>
          </cell>
          <cell r="L244" t="str">
            <v>ARRASTRE</v>
          </cell>
          <cell r="M244" t="str">
            <v>S/I</v>
          </cell>
          <cell r="N244" t="str">
            <v>PROYECTOS PMB</v>
          </cell>
          <cell r="O244" t="str">
            <v>ACTUALIZACION DE INGENIERIA MEJORAMIENTO Y AMPLIACION SISTEMA AGUA POTABLE Y ALCANTARILLADO QUEMCHI URBANO</v>
          </cell>
          <cell r="P244" t="str">
            <v xml:space="preserve"> 9607/2018</v>
          </cell>
          <cell r="Q244">
            <v>43335</v>
          </cell>
          <cell r="R244">
            <v>70000000</v>
          </cell>
          <cell r="S244">
            <v>0</v>
          </cell>
          <cell r="X244">
            <v>0</v>
          </cell>
          <cell r="AA244">
            <v>0</v>
          </cell>
          <cell r="AF244">
            <v>500000</v>
          </cell>
          <cell r="AG244" t="str">
            <v>13282/2019</v>
          </cell>
          <cell r="AH244">
            <v>43754</v>
          </cell>
          <cell r="AI244">
            <v>69500000</v>
          </cell>
          <cell r="AJ244">
            <v>35000000</v>
          </cell>
          <cell r="AK244">
            <v>35000000</v>
          </cell>
          <cell r="AL244">
            <v>0</v>
          </cell>
          <cell r="AM244">
            <v>34500000</v>
          </cell>
          <cell r="AN244">
            <v>0</v>
          </cell>
          <cell r="AO244">
            <v>0</v>
          </cell>
          <cell r="AP244">
            <v>0</v>
          </cell>
          <cell r="AQ244">
            <v>69500000</v>
          </cell>
          <cell r="AR244">
            <v>0</v>
          </cell>
          <cell r="AS244">
            <v>35000000</v>
          </cell>
        </row>
        <row r="245">
          <cell r="D245" t="str">
            <v>10209181001-C</v>
          </cell>
          <cell r="E245" t="str">
            <v>QUEMCHI</v>
          </cell>
          <cell r="F245">
            <v>10209</v>
          </cell>
          <cell r="G245">
            <v>102</v>
          </cell>
          <cell r="H245">
            <v>10</v>
          </cell>
          <cell r="I245" t="str">
            <v>ASISTENCIA TÉCNICA</v>
          </cell>
          <cell r="J245">
            <v>10</v>
          </cell>
          <cell r="K245" t="str">
            <v>PMB</v>
          </cell>
          <cell r="L245" t="str">
            <v>ARRASTRE</v>
          </cell>
          <cell r="M245" t="str">
            <v>S/I</v>
          </cell>
          <cell r="N245" t="str">
            <v>PROYECTOS PMB</v>
          </cell>
          <cell r="O245" t="str">
            <v>ASISTENCIA TÉCNICA DE SANEAMIENTO SANITARIO, COMUNA DE QUEMCHI.</v>
          </cell>
          <cell r="P245" t="str">
            <v>10439/2018</v>
          </cell>
          <cell r="Q245">
            <v>43350</v>
          </cell>
          <cell r="R245">
            <v>49800000</v>
          </cell>
          <cell r="S245">
            <v>0</v>
          </cell>
          <cell r="X245">
            <v>0</v>
          </cell>
          <cell r="AA245">
            <v>0</v>
          </cell>
          <cell r="AF245">
            <v>0</v>
          </cell>
          <cell r="AI245">
            <v>49800000</v>
          </cell>
          <cell r="AJ245">
            <v>24900000</v>
          </cell>
          <cell r="AK245">
            <v>24900000</v>
          </cell>
          <cell r="AL245">
            <v>0</v>
          </cell>
          <cell r="AM245">
            <v>24900000</v>
          </cell>
          <cell r="AN245">
            <v>0</v>
          </cell>
          <cell r="AO245">
            <v>0</v>
          </cell>
          <cell r="AP245">
            <v>0</v>
          </cell>
          <cell r="AQ245">
            <v>49800000</v>
          </cell>
          <cell r="AR245">
            <v>0</v>
          </cell>
          <cell r="AS245">
            <v>24900000</v>
          </cell>
        </row>
        <row r="246">
          <cell r="D246" t="str">
            <v>10210180702-C</v>
          </cell>
          <cell r="E246" t="str">
            <v>QUINCHAO</v>
          </cell>
          <cell r="F246">
            <v>10210</v>
          </cell>
          <cell r="G246">
            <v>102</v>
          </cell>
          <cell r="H246">
            <v>10</v>
          </cell>
          <cell r="I246" t="str">
            <v>OBRA (Otros)</v>
          </cell>
          <cell r="J246">
            <v>13</v>
          </cell>
          <cell r="K246" t="str">
            <v>PMB</v>
          </cell>
          <cell r="L246" t="str">
            <v>ARRASTRE</v>
          </cell>
          <cell r="M246" t="str">
            <v>S/I</v>
          </cell>
          <cell r="N246" t="str">
            <v>PROYECTOS PMB</v>
          </cell>
          <cell r="O246" t="str">
            <v>SUMINISTRO DE ENERGIA ELECTRICA PARA ESCUELAS Y POSTAS DE LAS ISLAS, COMUNA DE QUINCHAO</v>
          </cell>
          <cell r="P246" t="str">
            <v>15015/2018</v>
          </cell>
          <cell r="Q246">
            <v>43447</v>
          </cell>
          <cell r="R246">
            <v>194864523</v>
          </cell>
          <cell r="S246">
            <v>0</v>
          </cell>
          <cell r="X246">
            <v>0</v>
          </cell>
          <cell r="AA246">
            <v>0</v>
          </cell>
          <cell r="AF246">
            <v>0</v>
          </cell>
          <cell r="AI246">
            <v>194864523</v>
          </cell>
          <cell r="AJ246">
            <v>0</v>
          </cell>
          <cell r="AK246">
            <v>97432262</v>
          </cell>
          <cell r="AL246">
            <v>0</v>
          </cell>
          <cell r="AM246">
            <v>0</v>
          </cell>
          <cell r="AN246">
            <v>0</v>
          </cell>
          <cell r="AO246">
            <v>0</v>
          </cell>
          <cell r="AP246">
            <v>97432262</v>
          </cell>
          <cell r="AQ246">
            <v>0</v>
          </cell>
          <cell r="AR246">
            <v>194864523</v>
          </cell>
          <cell r="AS246">
            <v>97432261</v>
          </cell>
        </row>
        <row r="247">
          <cell r="D247" t="str">
            <v>10210181005-C</v>
          </cell>
          <cell r="E247" t="str">
            <v>QUINCHAO</v>
          </cell>
          <cell r="F247">
            <v>10210</v>
          </cell>
          <cell r="G247">
            <v>102</v>
          </cell>
          <cell r="H247">
            <v>10</v>
          </cell>
          <cell r="I247" t="str">
            <v>ASISTENCIA TÉCNICA</v>
          </cell>
          <cell r="J247">
            <v>10</v>
          </cell>
          <cell r="K247" t="str">
            <v>PMB</v>
          </cell>
          <cell r="L247" t="str">
            <v>ARRASTRE</v>
          </cell>
          <cell r="M247" t="str">
            <v>S/I</v>
          </cell>
          <cell r="N247" t="str">
            <v>PROYECTOS PMB</v>
          </cell>
          <cell r="O247" t="str">
            <v>APOYO DE PROFESIONALES PARA LA ELABORACIÓN DE DIVERSOS PROYECTOS COMUNA DE QUINCHAO</v>
          </cell>
          <cell r="P247" t="str">
            <v>10495/2018</v>
          </cell>
          <cell r="Q247">
            <v>43354</v>
          </cell>
          <cell r="R247">
            <v>49800000</v>
          </cell>
          <cell r="S247">
            <v>0</v>
          </cell>
          <cell r="X247">
            <v>0</v>
          </cell>
          <cell r="AA247">
            <v>0</v>
          </cell>
          <cell r="AF247">
            <v>0</v>
          </cell>
          <cell r="AI247">
            <v>49800000</v>
          </cell>
          <cell r="AJ247">
            <v>39840000</v>
          </cell>
          <cell r="AK247">
            <v>39840000</v>
          </cell>
          <cell r="AL247">
            <v>0</v>
          </cell>
          <cell r="AM247">
            <v>39840000</v>
          </cell>
          <cell r="AN247">
            <v>0</v>
          </cell>
          <cell r="AO247">
            <v>0</v>
          </cell>
          <cell r="AP247">
            <v>0</v>
          </cell>
          <cell r="AQ247">
            <v>50350000</v>
          </cell>
          <cell r="AR247">
            <v>-550000</v>
          </cell>
          <cell r="AS247">
            <v>9960000</v>
          </cell>
        </row>
        <row r="248">
          <cell r="D248" t="str">
            <v>10302170705-C</v>
          </cell>
          <cell r="E248" t="str">
            <v>PUERTO OCTAY</v>
          </cell>
          <cell r="F248">
            <v>10302</v>
          </cell>
          <cell r="G248">
            <v>103</v>
          </cell>
          <cell r="H248">
            <v>10</v>
          </cell>
          <cell r="I248" t="str">
            <v>OBRA (Otros)</v>
          </cell>
          <cell r="J248">
            <v>13</v>
          </cell>
          <cell r="K248" t="str">
            <v>PMB</v>
          </cell>
          <cell r="L248" t="str">
            <v>ARRASTRE</v>
          </cell>
          <cell r="M248" t="str">
            <v>S/I</v>
          </cell>
          <cell r="N248" t="str">
            <v>PROYECTOS PMB</v>
          </cell>
          <cell r="O248" t="str">
            <v>MEJORAMIENTO SISTEMA DE AGUA POTABLE PUERTO OCTAY COMUNA DE PUERTO OCTAY</v>
          </cell>
          <cell r="P248" t="str">
            <v xml:space="preserve"> 8549/2018</v>
          </cell>
          <cell r="Q248">
            <v>43311</v>
          </cell>
          <cell r="R248">
            <v>192483321</v>
          </cell>
          <cell r="S248">
            <v>0</v>
          </cell>
          <cell r="X248">
            <v>0</v>
          </cell>
          <cell r="Y248" t="str">
            <v>11808/2019</v>
          </cell>
          <cell r="Z248">
            <v>43721</v>
          </cell>
          <cell r="AA248">
            <v>0</v>
          </cell>
          <cell r="AF248">
            <v>74887</v>
          </cell>
          <cell r="AG248" t="str">
            <v>16712/2019</v>
          </cell>
          <cell r="AH248">
            <v>43818</v>
          </cell>
          <cell r="AI248">
            <v>192408434</v>
          </cell>
          <cell r="AJ248">
            <v>115489993</v>
          </cell>
          <cell r="AK248">
            <v>115489993</v>
          </cell>
          <cell r="AL248">
            <v>0</v>
          </cell>
          <cell r="AM248">
            <v>115415106</v>
          </cell>
          <cell r="AN248">
            <v>0</v>
          </cell>
          <cell r="AO248">
            <v>0</v>
          </cell>
          <cell r="AP248">
            <v>0</v>
          </cell>
          <cell r="AQ248">
            <v>232828381</v>
          </cell>
          <cell r="AR248">
            <v>-40419947</v>
          </cell>
          <cell r="AS248">
            <v>76993328</v>
          </cell>
        </row>
        <row r="249">
          <cell r="D249" t="str">
            <v>10302170705-C</v>
          </cell>
          <cell r="E249" t="str">
            <v>PUERTO OCTAY</v>
          </cell>
          <cell r="F249">
            <v>10302</v>
          </cell>
          <cell r="G249">
            <v>103</v>
          </cell>
          <cell r="H249">
            <v>10</v>
          </cell>
          <cell r="I249" t="str">
            <v>OBRA (Otros)</v>
          </cell>
          <cell r="J249">
            <v>13</v>
          </cell>
          <cell r="K249" t="str">
            <v>PMB</v>
          </cell>
          <cell r="L249" t="str">
            <v>ARRASTRE</v>
          </cell>
          <cell r="M249" t="str">
            <v>S/I</v>
          </cell>
          <cell r="N249" t="str">
            <v>PROYECTOS PMB</v>
          </cell>
          <cell r="O249" t="str">
            <v>MEJORAMIENTO SISTEMA DE AGUA POTABLE PUERTO OCTAY COMUNA DE PUERTO OCTAY</v>
          </cell>
          <cell r="P249" t="str">
            <v>11808/2019</v>
          </cell>
          <cell r="Q249">
            <v>43721</v>
          </cell>
          <cell r="R249">
            <v>40419947</v>
          </cell>
          <cell r="S249">
            <v>0</v>
          </cell>
          <cell r="X249">
            <v>0</v>
          </cell>
          <cell r="Y249" t="str">
            <v>11808/2019</v>
          </cell>
          <cell r="Z249">
            <v>43721</v>
          </cell>
          <cell r="AA249">
            <v>0</v>
          </cell>
          <cell r="AF249">
            <v>0</v>
          </cell>
          <cell r="AI249">
            <v>40419947</v>
          </cell>
          <cell r="AJ249">
            <v>0</v>
          </cell>
          <cell r="AK249">
            <v>40419947</v>
          </cell>
          <cell r="AL249">
            <v>40419947</v>
          </cell>
          <cell r="AM249">
            <v>40419947</v>
          </cell>
          <cell r="AN249">
            <v>0</v>
          </cell>
          <cell r="AO249">
            <v>0</v>
          </cell>
          <cell r="AP249">
            <v>0</v>
          </cell>
          <cell r="AQ249">
            <v>232828381</v>
          </cell>
          <cell r="AR249">
            <v>-192408434</v>
          </cell>
          <cell r="AS249">
            <v>0</v>
          </cell>
        </row>
        <row r="250">
          <cell r="D250" t="str">
            <v>10303170711-C</v>
          </cell>
          <cell r="E250" t="str">
            <v>PURRANQUE</v>
          </cell>
          <cell r="F250">
            <v>10303</v>
          </cell>
          <cell r="G250">
            <v>103</v>
          </cell>
          <cell r="H250">
            <v>10</v>
          </cell>
          <cell r="I250" t="str">
            <v>OBRA (Otros)</v>
          </cell>
          <cell r="J250">
            <v>13</v>
          </cell>
          <cell r="K250" t="str">
            <v>PMB</v>
          </cell>
          <cell r="L250" t="str">
            <v>ARRASTRE</v>
          </cell>
          <cell r="M250" t="str">
            <v>S/I</v>
          </cell>
          <cell r="N250" t="str">
            <v>PROYECTOS PMB</v>
          </cell>
          <cell r="O250" t="str">
            <v>CONSTRUCCION POZO PROFUNDO SECTOR POZA BLANCA, COMUNA DE PURRANQUE</v>
          </cell>
          <cell r="P250" t="str">
            <v>10502/2018</v>
          </cell>
          <cell r="Q250">
            <v>43354</v>
          </cell>
          <cell r="R250">
            <v>49399578</v>
          </cell>
          <cell r="S250">
            <v>0</v>
          </cell>
          <cell r="X250">
            <v>0</v>
          </cell>
          <cell r="AA250">
            <v>0</v>
          </cell>
          <cell r="AF250">
            <v>3004453</v>
          </cell>
          <cell r="AG250" t="str">
            <v>12760/2019</v>
          </cell>
          <cell r="AH250">
            <v>43746</v>
          </cell>
          <cell r="AI250">
            <v>46395125</v>
          </cell>
          <cell r="AJ250">
            <v>39519662</v>
          </cell>
          <cell r="AK250">
            <v>39519662</v>
          </cell>
          <cell r="AL250">
            <v>0</v>
          </cell>
          <cell r="AM250">
            <v>36515209</v>
          </cell>
          <cell r="AN250">
            <v>0</v>
          </cell>
          <cell r="AO250">
            <v>0</v>
          </cell>
          <cell r="AP250">
            <v>0</v>
          </cell>
          <cell r="AQ250">
            <v>46395125</v>
          </cell>
          <cell r="AR250">
            <v>0</v>
          </cell>
          <cell r="AS250">
            <v>9879916</v>
          </cell>
        </row>
        <row r="251">
          <cell r="D251" t="str">
            <v>10304181001-C</v>
          </cell>
          <cell r="E251" t="str">
            <v>PUYEHUE</v>
          </cell>
          <cell r="F251">
            <v>10304</v>
          </cell>
          <cell r="G251">
            <v>103</v>
          </cell>
          <cell r="H251">
            <v>10</v>
          </cell>
          <cell r="I251" t="str">
            <v>ASISTENCIA TÉCNICA</v>
          </cell>
          <cell r="J251">
            <v>10</v>
          </cell>
          <cell r="K251" t="str">
            <v>PMB</v>
          </cell>
          <cell r="L251" t="str">
            <v>ARRASTRE</v>
          </cell>
          <cell r="M251" t="str">
            <v>S/I</v>
          </cell>
          <cell r="N251" t="str">
            <v>PROYECTOS PMB</v>
          </cell>
          <cell r="O251" t="str">
            <v>ASISTENCIA TÉCNICO - PROFESIONAL PARA FORMULACIÓN DE PROYECTOS DE PUYEHUE</v>
          </cell>
          <cell r="P251" t="str">
            <v>11887/2018</v>
          </cell>
          <cell r="Q251">
            <v>43390</v>
          </cell>
          <cell r="R251">
            <v>49800000</v>
          </cell>
          <cell r="S251">
            <v>0</v>
          </cell>
          <cell r="X251">
            <v>0</v>
          </cell>
          <cell r="AA251">
            <v>0</v>
          </cell>
          <cell r="AF251">
            <v>0</v>
          </cell>
          <cell r="AI251">
            <v>49800000</v>
          </cell>
          <cell r="AJ251">
            <v>32370000</v>
          </cell>
          <cell r="AK251">
            <v>32370000</v>
          </cell>
          <cell r="AL251">
            <v>0</v>
          </cell>
          <cell r="AM251">
            <v>32029999</v>
          </cell>
          <cell r="AN251">
            <v>0</v>
          </cell>
          <cell r="AO251">
            <v>340001</v>
          </cell>
          <cell r="AP251">
            <v>0</v>
          </cell>
          <cell r="AQ251">
            <v>49459999</v>
          </cell>
          <cell r="AR251">
            <v>340001</v>
          </cell>
          <cell r="AS251">
            <v>17430000</v>
          </cell>
        </row>
        <row r="252">
          <cell r="D252" t="str">
            <v>10306170710-C</v>
          </cell>
          <cell r="E252" t="str">
            <v>SAN JUAN DE LA COSTA</v>
          </cell>
          <cell r="F252">
            <v>10306</v>
          </cell>
          <cell r="G252">
            <v>103</v>
          </cell>
          <cell r="H252">
            <v>10</v>
          </cell>
          <cell r="I252" t="str">
            <v>OBRA (Otros)</v>
          </cell>
          <cell r="J252">
            <v>13</v>
          </cell>
          <cell r="K252" t="str">
            <v>PMB</v>
          </cell>
          <cell r="L252" t="str">
            <v>ARRASTRE</v>
          </cell>
          <cell r="M252" t="str">
            <v>S/I</v>
          </cell>
          <cell r="N252" t="str">
            <v>PROYECTOS PMB</v>
          </cell>
          <cell r="O252" t="str">
            <v>HABILITACION S.E.E. CALETA MILAGRO COMUNA SAN JUAN DE LA COSTA</v>
          </cell>
          <cell r="P252" t="str">
            <v>13804/2018</v>
          </cell>
          <cell r="Q252">
            <v>43430</v>
          </cell>
          <cell r="R252">
            <v>230445263</v>
          </cell>
          <cell r="S252">
            <v>0</v>
          </cell>
          <cell r="X252">
            <v>0</v>
          </cell>
          <cell r="AA252">
            <v>0</v>
          </cell>
          <cell r="AF252">
            <v>0</v>
          </cell>
          <cell r="AI252">
            <v>230445263</v>
          </cell>
          <cell r="AJ252">
            <v>0</v>
          </cell>
          <cell r="AK252">
            <v>207400737</v>
          </cell>
          <cell r="AL252">
            <v>0</v>
          </cell>
          <cell r="AM252">
            <v>0</v>
          </cell>
          <cell r="AN252">
            <v>0</v>
          </cell>
          <cell r="AO252">
            <v>0</v>
          </cell>
          <cell r="AP252">
            <v>207400737</v>
          </cell>
          <cell r="AQ252">
            <v>216632108</v>
          </cell>
          <cell r="AR252">
            <v>13813155</v>
          </cell>
          <cell r="AS252">
            <v>23044526</v>
          </cell>
        </row>
        <row r="253">
          <cell r="D253" t="str">
            <v>10306170711-C</v>
          </cell>
          <cell r="E253" t="str">
            <v>SAN JUAN DE LA COSTA</v>
          </cell>
          <cell r="F253">
            <v>10306</v>
          </cell>
          <cell r="G253">
            <v>103</v>
          </cell>
          <cell r="H253">
            <v>10</v>
          </cell>
          <cell r="I253" t="str">
            <v>OBRA (Otros)</v>
          </cell>
          <cell r="J253">
            <v>13</v>
          </cell>
          <cell r="K253" t="str">
            <v>PMB</v>
          </cell>
          <cell r="L253" t="str">
            <v>ARRASTRE</v>
          </cell>
          <cell r="M253" t="str">
            <v>S/I</v>
          </cell>
          <cell r="N253" t="str">
            <v>PROYECTOS PMB</v>
          </cell>
          <cell r="O253" t="str">
            <v>HABILITACION S.E.E. LAS VENTANAS-HUITRAPULLI COM.IND. NEIPAN PAILAPAN COMUNA SAN JUAN DE LA COSTA</v>
          </cell>
          <cell r="P253" t="str">
            <v>13805/2018</v>
          </cell>
          <cell r="Q253">
            <v>43430</v>
          </cell>
          <cell r="R253">
            <v>206441525</v>
          </cell>
          <cell r="S253">
            <v>0</v>
          </cell>
          <cell r="X253">
            <v>0</v>
          </cell>
          <cell r="AA253">
            <v>0</v>
          </cell>
          <cell r="AF253">
            <v>0</v>
          </cell>
          <cell r="AI253">
            <v>206441525</v>
          </cell>
          <cell r="AJ253">
            <v>0</v>
          </cell>
          <cell r="AK253">
            <v>185797373</v>
          </cell>
          <cell r="AL253">
            <v>0</v>
          </cell>
          <cell r="AM253">
            <v>0</v>
          </cell>
          <cell r="AN253">
            <v>0</v>
          </cell>
          <cell r="AO253">
            <v>0</v>
          </cell>
          <cell r="AP253">
            <v>185797373</v>
          </cell>
          <cell r="AQ253">
            <v>193958914</v>
          </cell>
          <cell r="AR253">
            <v>12482611</v>
          </cell>
          <cell r="AS253">
            <v>20644152</v>
          </cell>
        </row>
        <row r="254">
          <cell r="D254" t="str">
            <v>10401181008-C</v>
          </cell>
          <cell r="E254" t="str">
            <v>CHAITÉN</v>
          </cell>
          <cell r="F254">
            <v>10401</v>
          </cell>
          <cell r="G254">
            <v>104</v>
          </cell>
          <cell r="H254">
            <v>10</v>
          </cell>
          <cell r="I254" t="str">
            <v>ASISTENCIA TÉCNICA</v>
          </cell>
          <cell r="J254">
            <v>10</v>
          </cell>
          <cell r="K254" t="str">
            <v>PMB</v>
          </cell>
          <cell r="L254" t="str">
            <v>ARRASTRE</v>
          </cell>
          <cell r="M254" t="str">
            <v>S/I</v>
          </cell>
          <cell r="N254" t="str">
            <v>PROYECTOS PMB</v>
          </cell>
          <cell r="O254" t="str">
            <v>GENERACIÓN DE PRE FACTIBILIDADES, PERFILES Y PROYECTOS DEL PLAN PATAGONIA VERDE</v>
          </cell>
          <cell r="P254" t="str">
            <v xml:space="preserve"> 9286/2018</v>
          </cell>
          <cell r="Q254">
            <v>43328</v>
          </cell>
          <cell r="R254">
            <v>57999996</v>
          </cell>
          <cell r="S254">
            <v>0</v>
          </cell>
          <cell r="X254">
            <v>0</v>
          </cell>
          <cell r="AA254">
            <v>0</v>
          </cell>
          <cell r="AF254">
            <v>0</v>
          </cell>
          <cell r="AI254">
            <v>57999996</v>
          </cell>
          <cell r="AJ254">
            <v>28999998</v>
          </cell>
          <cell r="AK254">
            <v>28999998</v>
          </cell>
          <cell r="AL254">
            <v>0</v>
          </cell>
          <cell r="AM254">
            <v>28999998</v>
          </cell>
          <cell r="AN254">
            <v>0</v>
          </cell>
          <cell r="AO254">
            <v>0</v>
          </cell>
          <cell r="AP254">
            <v>0</v>
          </cell>
          <cell r="AQ254">
            <v>57999996</v>
          </cell>
          <cell r="AR254">
            <v>0</v>
          </cell>
          <cell r="AS254">
            <v>28999998</v>
          </cell>
        </row>
        <row r="255">
          <cell r="D255" t="str">
            <v>10904171002-C</v>
          </cell>
          <cell r="E255" t="str">
            <v>A. DESARROLLO INTERCOMUNAL DE CHILOÉ</v>
          </cell>
          <cell r="F255">
            <v>10202</v>
          </cell>
          <cell r="G255" t="str">
            <v>0</v>
          </cell>
          <cell r="H255">
            <v>10</v>
          </cell>
          <cell r="I255" t="str">
            <v>ASISTENCIA TÉCNICA</v>
          </cell>
          <cell r="J255">
            <v>10</v>
          </cell>
          <cell r="K255" t="str">
            <v>RS</v>
          </cell>
          <cell r="L255" t="str">
            <v>ARRASTRE</v>
          </cell>
          <cell r="M255" t="str">
            <v>D(H)869 09-08-2018  Residuos Sólidos</v>
          </cell>
          <cell r="N255" t="str">
            <v>PROVISIONES</v>
          </cell>
          <cell r="O255" t="str">
            <v>ASISTENCIA TÉCNICA PARA PROGRAMA GESTIÓN DE RSD CHILOE</v>
          </cell>
          <cell r="P255" t="str">
            <v xml:space="preserve"> 9913/2018</v>
          </cell>
          <cell r="Q255">
            <v>43340</v>
          </cell>
          <cell r="R255">
            <v>28800000</v>
          </cell>
          <cell r="S255">
            <v>0</v>
          </cell>
          <cell r="X255">
            <v>0</v>
          </cell>
          <cell r="AA255">
            <v>0</v>
          </cell>
          <cell r="AF255">
            <v>0</v>
          </cell>
          <cell r="AI255">
            <v>28800000</v>
          </cell>
          <cell r="AJ255">
            <v>15840000</v>
          </cell>
          <cell r="AK255">
            <v>15840000</v>
          </cell>
          <cell r="AL255">
            <v>0</v>
          </cell>
          <cell r="AM255">
            <v>15840000</v>
          </cell>
          <cell r="AN255">
            <v>0</v>
          </cell>
          <cell r="AO255">
            <v>0</v>
          </cell>
          <cell r="AP255">
            <v>0</v>
          </cell>
          <cell r="AQ255">
            <v>28800000</v>
          </cell>
          <cell r="AR255">
            <v>0</v>
          </cell>
          <cell r="AS255">
            <v>12960000</v>
          </cell>
        </row>
        <row r="256">
          <cell r="D256" t="str">
            <v>1107171008-C</v>
          </cell>
          <cell r="E256" t="str">
            <v>ALTO HOSPICIO</v>
          </cell>
          <cell r="F256" t="str">
            <v>01107</v>
          </cell>
          <cell r="G256" t="str">
            <v>011</v>
          </cell>
          <cell r="H256" t="str">
            <v>01</v>
          </cell>
          <cell r="I256" t="str">
            <v>ASISTENCIA TÉCNICA</v>
          </cell>
          <cell r="J256">
            <v>10</v>
          </cell>
          <cell r="K256" t="str">
            <v>PMB</v>
          </cell>
          <cell r="L256" t="str">
            <v>ARRASTRE</v>
          </cell>
          <cell r="M256" t="str">
            <v>S/I</v>
          </cell>
          <cell r="N256" t="str">
            <v>PROYECTOS PMB</v>
          </cell>
          <cell r="O256" t="str">
            <v>CONTRATACION DE PROFESIONALES PARA GENERACION DE PROYECTOS DE ENERGIZACION</v>
          </cell>
          <cell r="P256" t="str">
            <v>10434/2018</v>
          </cell>
          <cell r="Q256">
            <v>43350</v>
          </cell>
          <cell r="R256">
            <v>39999996</v>
          </cell>
          <cell r="S256">
            <v>0</v>
          </cell>
          <cell r="X256">
            <v>0</v>
          </cell>
          <cell r="AA256">
            <v>0</v>
          </cell>
          <cell r="AF256">
            <v>0</v>
          </cell>
          <cell r="AI256">
            <v>39999996</v>
          </cell>
          <cell r="AJ256">
            <v>31999997</v>
          </cell>
          <cell r="AK256">
            <v>31999997</v>
          </cell>
          <cell r="AL256">
            <v>0</v>
          </cell>
          <cell r="AM256">
            <v>31999997</v>
          </cell>
          <cell r="AN256">
            <v>0</v>
          </cell>
          <cell r="AO256">
            <v>0</v>
          </cell>
          <cell r="AP256">
            <v>0</v>
          </cell>
          <cell r="AQ256">
            <v>39999996</v>
          </cell>
          <cell r="AR256">
            <v>0</v>
          </cell>
          <cell r="AS256">
            <v>7999999</v>
          </cell>
        </row>
        <row r="257">
          <cell r="D257" t="str">
            <v>11101171004-C</v>
          </cell>
          <cell r="E257" t="str">
            <v>COYHAIQUE</v>
          </cell>
          <cell r="F257">
            <v>11101</v>
          </cell>
          <cell r="G257">
            <v>111</v>
          </cell>
          <cell r="H257">
            <v>11</v>
          </cell>
          <cell r="I257" t="str">
            <v>ASISTENCIA TÉCNICA</v>
          </cell>
          <cell r="J257">
            <v>10</v>
          </cell>
          <cell r="K257" t="str">
            <v>PMB</v>
          </cell>
          <cell r="L257" t="str">
            <v>ARRASTRE</v>
          </cell>
          <cell r="M257" t="str">
            <v>S/I</v>
          </cell>
          <cell r="N257" t="str">
            <v>PROYECTOS PMB</v>
          </cell>
          <cell r="O257" t="str">
            <v>ASISTENCIA TÉCNICA SANEAMIENTO SANITARIO SECTOR NORTE COMUNA DE COYHAIQUE</v>
          </cell>
          <cell r="P257" t="str">
            <v>10006/2018</v>
          </cell>
          <cell r="Q257">
            <v>43342</v>
          </cell>
          <cell r="R257">
            <v>45600000</v>
          </cell>
          <cell r="S257">
            <v>0</v>
          </cell>
          <cell r="X257">
            <v>0</v>
          </cell>
          <cell r="AA257">
            <v>0</v>
          </cell>
          <cell r="AF257">
            <v>0</v>
          </cell>
          <cell r="AI257">
            <v>45600000</v>
          </cell>
          <cell r="AJ257">
            <v>22800000</v>
          </cell>
          <cell r="AK257">
            <v>22800000</v>
          </cell>
          <cell r="AL257">
            <v>0</v>
          </cell>
          <cell r="AM257">
            <v>20200000</v>
          </cell>
          <cell r="AN257">
            <v>0</v>
          </cell>
          <cell r="AO257">
            <v>2600000</v>
          </cell>
          <cell r="AP257">
            <v>0</v>
          </cell>
          <cell r="AQ257">
            <v>43000000</v>
          </cell>
          <cell r="AR257">
            <v>2600000</v>
          </cell>
          <cell r="AS257">
            <v>22800000</v>
          </cell>
        </row>
        <row r="258">
          <cell r="D258" t="str">
            <v>11102181006-C</v>
          </cell>
          <cell r="E258" t="str">
            <v>LAGO VERDE</v>
          </cell>
          <cell r="F258">
            <v>11102</v>
          </cell>
          <cell r="G258">
            <v>111</v>
          </cell>
          <cell r="H258">
            <v>11</v>
          </cell>
          <cell r="I258" t="str">
            <v>ASISTENCIA TÉCNICA</v>
          </cell>
          <cell r="J258">
            <v>10</v>
          </cell>
          <cell r="K258" t="str">
            <v>PMB</v>
          </cell>
          <cell r="L258" t="str">
            <v>ARRASTRE</v>
          </cell>
          <cell r="M258" t="str">
            <v>S/I</v>
          </cell>
          <cell r="N258" t="str">
            <v>PROYECTOS PMB</v>
          </cell>
          <cell r="O258" t="str">
            <v>CONTINUIDAD II ASISTENCIA TECNICA SOLUCIONES SANITARIAS COMUNA LAGO VERDE</v>
          </cell>
          <cell r="P258" t="str">
            <v>12307/2018</v>
          </cell>
          <cell r="Q258">
            <v>43395</v>
          </cell>
          <cell r="R258">
            <v>44400000</v>
          </cell>
          <cell r="S258">
            <v>0</v>
          </cell>
          <cell r="X258">
            <v>0</v>
          </cell>
          <cell r="AA258">
            <v>0</v>
          </cell>
          <cell r="AF258">
            <v>0</v>
          </cell>
          <cell r="AI258">
            <v>44400000</v>
          </cell>
          <cell r="AJ258">
            <v>28860000</v>
          </cell>
          <cell r="AK258">
            <v>28860000</v>
          </cell>
          <cell r="AL258">
            <v>0</v>
          </cell>
          <cell r="AM258">
            <v>28798332</v>
          </cell>
          <cell r="AN258">
            <v>0</v>
          </cell>
          <cell r="AO258">
            <v>61668</v>
          </cell>
          <cell r="AP258">
            <v>0</v>
          </cell>
          <cell r="AQ258">
            <v>44338332</v>
          </cell>
          <cell r="AR258">
            <v>61668</v>
          </cell>
          <cell r="AS258">
            <v>15540000</v>
          </cell>
        </row>
        <row r="259">
          <cell r="D259" t="str">
            <v>11201150403-C</v>
          </cell>
          <cell r="E259" t="str">
            <v>AYSÉN</v>
          </cell>
          <cell r="F259">
            <v>11201</v>
          </cell>
          <cell r="G259">
            <v>112</v>
          </cell>
          <cell r="H259">
            <v>11</v>
          </cell>
          <cell r="I259" t="str">
            <v>ESTUDIO</v>
          </cell>
          <cell r="J259">
            <v>15</v>
          </cell>
          <cell r="K259" t="str">
            <v>PMB</v>
          </cell>
          <cell r="L259" t="str">
            <v>ARRASTRE</v>
          </cell>
          <cell r="M259" t="str">
            <v>S/I</v>
          </cell>
          <cell r="N259" t="str">
            <v>PROYECTOS PMB</v>
          </cell>
          <cell r="O259" t="str">
            <v>ESTUDIO MECANICA DE SUELO PARA CONSTRUIR 110 VIVIENDAS SOCIALES SECTOR 4 ALAMOS EN PUERTO AYSEN</v>
          </cell>
          <cell r="P259" t="str">
            <v>12392/2018</v>
          </cell>
          <cell r="Q259">
            <v>43396</v>
          </cell>
          <cell r="R259">
            <v>36627500</v>
          </cell>
          <cell r="S259">
            <v>0</v>
          </cell>
          <cell r="X259">
            <v>0</v>
          </cell>
          <cell r="AA259">
            <v>0</v>
          </cell>
          <cell r="AF259">
            <v>0</v>
          </cell>
          <cell r="AI259">
            <v>36627500</v>
          </cell>
          <cell r="AJ259">
            <v>10988250</v>
          </cell>
          <cell r="AK259">
            <v>10988250</v>
          </cell>
          <cell r="AL259">
            <v>0</v>
          </cell>
          <cell r="AM259">
            <v>2360750</v>
          </cell>
          <cell r="AN259">
            <v>0</v>
          </cell>
          <cell r="AO259">
            <v>8627500</v>
          </cell>
          <cell r="AP259">
            <v>0</v>
          </cell>
          <cell r="AQ259">
            <v>28000000</v>
          </cell>
          <cell r="AR259">
            <v>8627500</v>
          </cell>
          <cell r="AS259">
            <v>25639250</v>
          </cell>
        </row>
        <row r="260">
          <cell r="D260" t="str">
            <v>11301181001-C</v>
          </cell>
          <cell r="E260" t="str">
            <v>COCHRANE</v>
          </cell>
          <cell r="F260">
            <v>11301</v>
          </cell>
          <cell r="G260">
            <v>113</v>
          </cell>
          <cell r="H260">
            <v>11</v>
          </cell>
          <cell r="I260" t="str">
            <v>ASISTENCIA TÉCNICA</v>
          </cell>
          <cell r="J260">
            <v>10</v>
          </cell>
          <cell r="K260" t="str">
            <v>PMB</v>
          </cell>
          <cell r="L260" t="str">
            <v>ARRASTRE</v>
          </cell>
          <cell r="M260" t="str">
            <v>S/I</v>
          </cell>
          <cell r="N260" t="str">
            <v>PROYECTOS PMB</v>
          </cell>
          <cell r="O260" t="str">
            <v>CONTINUACION III: ELABORACIÓN SOLUCIONES SANITARIAS Y ASISTENCIA EN EJECUCION DE OBRAS DE SANEAMIENTO SANITARIO DE COCHRANE</v>
          </cell>
          <cell r="P260" t="str">
            <v>10438/2018</v>
          </cell>
          <cell r="Q260">
            <v>43350</v>
          </cell>
          <cell r="R260">
            <v>65205000</v>
          </cell>
          <cell r="S260">
            <v>0</v>
          </cell>
          <cell r="X260">
            <v>0</v>
          </cell>
          <cell r="AA260">
            <v>0</v>
          </cell>
          <cell r="AF260">
            <v>0</v>
          </cell>
          <cell r="AI260">
            <v>65205000</v>
          </cell>
          <cell r="AJ260">
            <v>52164000</v>
          </cell>
          <cell r="AK260">
            <v>52164000</v>
          </cell>
          <cell r="AL260">
            <v>0</v>
          </cell>
          <cell r="AM260">
            <v>52164000</v>
          </cell>
          <cell r="AN260">
            <v>0</v>
          </cell>
          <cell r="AO260">
            <v>0</v>
          </cell>
          <cell r="AP260">
            <v>0</v>
          </cell>
          <cell r="AQ260">
            <v>65205000</v>
          </cell>
          <cell r="AR260">
            <v>0</v>
          </cell>
          <cell r="AS260">
            <v>13041000</v>
          </cell>
        </row>
        <row r="261">
          <cell r="D261" t="str">
            <v>11401171004-C</v>
          </cell>
          <cell r="E261" t="str">
            <v>CHILE CHICO</v>
          </cell>
          <cell r="F261">
            <v>11401</v>
          </cell>
          <cell r="G261">
            <v>114</v>
          </cell>
          <cell r="H261">
            <v>11</v>
          </cell>
          <cell r="I261" t="str">
            <v>ASISTENCIA TÉCNICA</v>
          </cell>
          <cell r="J261">
            <v>10</v>
          </cell>
          <cell r="K261" t="str">
            <v>PMB</v>
          </cell>
          <cell r="L261" t="str">
            <v>ARRASTRE</v>
          </cell>
          <cell r="M261" t="str">
            <v>S/I</v>
          </cell>
          <cell r="N261" t="str">
            <v>PROYECTOS PMB</v>
          </cell>
          <cell r="O261" t="str">
            <v>ASISTENCIA TÉCNICA SANITARIA</v>
          </cell>
          <cell r="P261" t="str">
            <v xml:space="preserve"> 9608/2018</v>
          </cell>
          <cell r="Q261">
            <v>43335</v>
          </cell>
          <cell r="R261">
            <v>38400000</v>
          </cell>
          <cell r="S261">
            <v>0</v>
          </cell>
          <cell r="X261">
            <v>0</v>
          </cell>
          <cell r="AA261">
            <v>0</v>
          </cell>
          <cell r="AF261">
            <v>0</v>
          </cell>
          <cell r="AI261">
            <v>38400000</v>
          </cell>
          <cell r="AJ261">
            <v>19200000</v>
          </cell>
          <cell r="AK261">
            <v>19200000</v>
          </cell>
          <cell r="AL261">
            <v>0</v>
          </cell>
          <cell r="AM261">
            <v>19200000</v>
          </cell>
          <cell r="AN261">
            <v>0</v>
          </cell>
          <cell r="AO261">
            <v>0</v>
          </cell>
          <cell r="AP261">
            <v>0</v>
          </cell>
          <cell r="AQ261">
            <v>38400000</v>
          </cell>
          <cell r="AR261">
            <v>0</v>
          </cell>
          <cell r="AS261">
            <v>19200000</v>
          </cell>
        </row>
        <row r="262">
          <cell r="D262" t="str">
            <v>12901181001-C</v>
          </cell>
          <cell r="E262" t="str">
            <v>A.REGIONAL DE MUNICIPALIDADES DE MAGALLANES Y ANTÁRTICA CHILENA</v>
          </cell>
          <cell r="F262" t="str">
            <v>12401</v>
          </cell>
          <cell r="G262" t="str">
            <v>0</v>
          </cell>
          <cell r="H262">
            <v>12</v>
          </cell>
          <cell r="I262" t="str">
            <v>ASISTENCIA TÉCNICA</v>
          </cell>
          <cell r="J262">
            <v>10</v>
          </cell>
          <cell r="K262" t="str">
            <v>PMB</v>
          </cell>
          <cell r="L262" t="str">
            <v>ARRASTRE</v>
          </cell>
          <cell r="M262" t="str">
            <v>S/I</v>
          </cell>
          <cell r="N262" t="str">
            <v>PROYECTOS PMB</v>
          </cell>
          <cell r="O262" t="str">
            <v>ASISTENCIA TÉCNICA DISEÑO DE PROYECTOS DE URBANIZACIÓN, INFRAESTRUCTURA Y OBRAS DE EQUIPAMIENTO PARA LAS COMUNAS DE LA REGIÓN XII</v>
          </cell>
          <cell r="P262" t="str">
            <v>12373/2018</v>
          </cell>
          <cell r="Q262">
            <v>43396</v>
          </cell>
          <cell r="R262">
            <v>117600000</v>
          </cell>
          <cell r="S262">
            <v>0</v>
          </cell>
          <cell r="X262">
            <v>0</v>
          </cell>
          <cell r="AA262">
            <v>0</v>
          </cell>
          <cell r="AF262">
            <v>0</v>
          </cell>
          <cell r="AI262">
            <v>117600000</v>
          </cell>
          <cell r="AJ262">
            <v>88200000</v>
          </cell>
          <cell r="AK262">
            <v>88200000</v>
          </cell>
          <cell r="AL262">
            <v>0</v>
          </cell>
          <cell r="AM262">
            <v>79500000</v>
          </cell>
          <cell r="AN262">
            <v>0</v>
          </cell>
          <cell r="AO262">
            <v>8700000</v>
          </cell>
          <cell r="AP262">
            <v>0</v>
          </cell>
          <cell r="AQ262">
            <v>108900000</v>
          </cell>
          <cell r="AR262">
            <v>8700000</v>
          </cell>
          <cell r="AS262">
            <v>29400000</v>
          </cell>
        </row>
        <row r="263">
          <cell r="D263" t="str">
            <v>13101171004-C</v>
          </cell>
          <cell r="E263" t="str">
            <v>SANTIAGO</v>
          </cell>
          <cell r="F263">
            <v>13101</v>
          </cell>
          <cell r="G263">
            <v>131</v>
          </cell>
          <cell r="H263">
            <v>13</v>
          </cell>
          <cell r="I263" t="str">
            <v>ASISTENCIA TÉCNICA</v>
          </cell>
          <cell r="J263">
            <v>10</v>
          </cell>
          <cell r="K263" t="str">
            <v>PMB</v>
          </cell>
          <cell r="L263" t="str">
            <v>ARRASTRE</v>
          </cell>
          <cell r="M263" t="str">
            <v>S/I</v>
          </cell>
          <cell r="N263" t="str">
            <v>PROYECTOS PMB</v>
          </cell>
          <cell r="O263" t="str">
            <v>“ASISTENCIA TÉCNICA PARA LA ELABORACIÓN DE NORMAS DE INTERVENCIÓN DE LAS ZONAS TÍPICAS DE LA COMUNA DE SANTIAGO”</v>
          </cell>
          <cell r="P263" t="str">
            <v>12386/2018</v>
          </cell>
          <cell r="Q263">
            <v>43396</v>
          </cell>
          <cell r="R263">
            <v>100500000</v>
          </cell>
          <cell r="S263">
            <v>0</v>
          </cell>
          <cell r="X263">
            <v>0</v>
          </cell>
          <cell r="AA263">
            <v>0</v>
          </cell>
          <cell r="AF263">
            <v>0</v>
          </cell>
          <cell r="AI263">
            <v>100500000</v>
          </cell>
          <cell r="AJ263">
            <v>57380000</v>
          </cell>
          <cell r="AK263">
            <v>85425000</v>
          </cell>
          <cell r="AL263">
            <v>0</v>
          </cell>
          <cell r="AM263">
            <v>57380000</v>
          </cell>
          <cell r="AN263">
            <v>0</v>
          </cell>
          <cell r="AO263">
            <v>0</v>
          </cell>
          <cell r="AP263">
            <v>28045000</v>
          </cell>
          <cell r="AQ263">
            <v>105005000</v>
          </cell>
          <cell r="AR263">
            <v>-4505000</v>
          </cell>
          <cell r="AS263">
            <v>15075000</v>
          </cell>
        </row>
        <row r="264">
          <cell r="D264" t="str">
            <v>13104181004-C</v>
          </cell>
          <cell r="E264" t="str">
            <v>CONCHALÍ</v>
          </cell>
          <cell r="F264">
            <v>13104</v>
          </cell>
          <cell r="G264">
            <v>131</v>
          </cell>
          <cell r="H264">
            <v>13</v>
          </cell>
          <cell r="I264" t="str">
            <v>ASISTENCIA TÉCNICA</v>
          </cell>
          <cell r="J264">
            <v>10</v>
          </cell>
          <cell r="K264" t="str">
            <v>PMB</v>
          </cell>
          <cell r="L264" t="str">
            <v>ARRASTRE</v>
          </cell>
          <cell r="M264" t="str">
            <v>S/I</v>
          </cell>
          <cell r="N264" t="str">
            <v>PROYECTOS PMB</v>
          </cell>
          <cell r="O264" t="str">
            <v>ASISTENCIA TÉCNICA PARA DESARROLLO DE PROYECTOS ESTRATEGIA ENERGÉTICA LOCAL</v>
          </cell>
          <cell r="P264" t="str">
            <v>10504/2018</v>
          </cell>
          <cell r="Q264">
            <v>43354</v>
          </cell>
          <cell r="R264">
            <v>63999984</v>
          </cell>
          <cell r="S264">
            <v>0</v>
          </cell>
          <cell r="X264">
            <v>0</v>
          </cell>
          <cell r="AA264">
            <v>0</v>
          </cell>
          <cell r="AF264">
            <v>0</v>
          </cell>
          <cell r="AI264">
            <v>63999984</v>
          </cell>
          <cell r="AJ264">
            <v>31999992</v>
          </cell>
          <cell r="AK264">
            <v>31999992</v>
          </cell>
          <cell r="AL264">
            <v>0</v>
          </cell>
          <cell r="AM264">
            <v>31999992</v>
          </cell>
          <cell r="AN264">
            <v>0</v>
          </cell>
          <cell r="AO264">
            <v>0</v>
          </cell>
          <cell r="AP264">
            <v>0</v>
          </cell>
          <cell r="AQ264">
            <v>63999984</v>
          </cell>
          <cell r="AR264">
            <v>0</v>
          </cell>
          <cell r="AS264">
            <v>31999992</v>
          </cell>
        </row>
        <row r="265">
          <cell r="D265" t="str">
            <v>13108160901-C</v>
          </cell>
          <cell r="E265" t="str">
            <v>INDEPENDENCIA</v>
          </cell>
          <cell r="F265">
            <v>13108</v>
          </cell>
          <cell r="G265">
            <v>131</v>
          </cell>
          <cell r="H265">
            <v>13</v>
          </cell>
          <cell r="I265" t="str">
            <v>SANEAMIENTO DE TÍTULOS (Otros)</v>
          </cell>
          <cell r="J265">
            <v>13</v>
          </cell>
          <cell r="K265" t="str">
            <v>PMB</v>
          </cell>
          <cell r="L265" t="str">
            <v>ARRASTRE</v>
          </cell>
          <cell r="M265" t="str">
            <v>S/I</v>
          </cell>
          <cell r="N265" t="str">
            <v>PROYECTOS PMB</v>
          </cell>
          <cell r="O265" t="str">
            <v>SANEAMIENTO DE TÍTULOS DE DOMINIO DIVERSOS SECTORES COMUNA DE INDEPENDENCIA</v>
          </cell>
          <cell r="P265" t="str">
            <v>10413/2018</v>
          </cell>
          <cell r="Q265">
            <v>43350</v>
          </cell>
          <cell r="R265">
            <v>169240000</v>
          </cell>
          <cell r="S265">
            <v>0</v>
          </cell>
          <cell r="X265">
            <v>0</v>
          </cell>
          <cell r="AA265">
            <v>0</v>
          </cell>
          <cell r="AF265">
            <v>0</v>
          </cell>
          <cell r="AI265">
            <v>169240000</v>
          </cell>
          <cell r="AJ265">
            <v>135392000</v>
          </cell>
          <cell r="AK265">
            <v>135392000</v>
          </cell>
          <cell r="AL265">
            <v>0</v>
          </cell>
          <cell r="AM265">
            <v>85523000</v>
          </cell>
          <cell r="AN265">
            <v>0</v>
          </cell>
          <cell r="AO265">
            <v>49869000</v>
          </cell>
          <cell r="AP265">
            <v>0</v>
          </cell>
          <cell r="AQ265">
            <v>119371000</v>
          </cell>
          <cell r="AR265">
            <v>49869000</v>
          </cell>
          <cell r="AS265">
            <v>33848000</v>
          </cell>
        </row>
        <row r="266">
          <cell r="D266" t="str">
            <v>13112170703-C</v>
          </cell>
          <cell r="E266" t="str">
            <v>LA PINTANA</v>
          </cell>
          <cell r="F266">
            <v>13112</v>
          </cell>
          <cell r="G266">
            <v>131</v>
          </cell>
          <cell r="H266">
            <v>13</v>
          </cell>
          <cell r="I266" t="str">
            <v>OBRA (Otros)</v>
          </cell>
          <cell r="J266">
            <v>13</v>
          </cell>
          <cell r="K266" t="str">
            <v>PMB</v>
          </cell>
          <cell r="L266" t="str">
            <v>ARRASTRE</v>
          </cell>
          <cell r="M266" t="str">
            <v>S/I</v>
          </cell>
          <cell r="N266" t="str">
            <v>PROYECTOS PMB</v>
          </cell>
          <cell r="O266" t="str">
            <v>MEJORAMIENTO DE ILUMINACIÓN CALLE VIOLETA PARRA</v>
          </cell>
          <cell r="P266" t="str">
            <v>10426/2018</v>
          </cell>
          <cell r="Q266">
            <v>43350</v>
          </cell>
          <cell r="R266">
            <v>231010857</v>
          </cell>
          <cell r="S266">
            <v>0</v>
          </cell>
          <cell r="X266">
            <v>0</v>
          </cell>
          <cell r="AA266">
            <v>0</v>
          </cell>
          <cell r="AF266">
            <v>9685009</v>
          </cell>
          <cell r="AG266" t="str">
            <v>12760/2019</v>
          </cell>
          <cell r="AH266">
            <v>43746</v>
          </cell>
          <cell r="AI266">
            <v>221325848</v>
          </cell>
          <cell r="AJ266">
            <v>184808686</v>
          </cell>
          <cell r="AK266">
            <v>184808686</v>
          </cell>
          <cell r="AL266">
            <v>0</v>
          </cell>
          <cell r="AM266">
            <v>156752757</v>
          </cell>
          <cell r="AN266">
            <v>0</v>
          </cell>
          <cell r="AO266">
            <v>18370920</v>
          </cell>
          <cell r="AP266">
            <v>0</v>
          </cell>
          <cell r="AQ266">
            <v>202954928</v>
          </cell>
          <cell r="AR266">
            <v>18370920</v>
          </cell>
          <cell r="AS266">
            <v>46202171</v>
          </cell>
        </row>
        <row r="267">
          <cell r="D267" t="str">
            <v>13117181004-C</v>
          </cell>
          <cell r="E267" t="str">
            <v>LO PRADO</v>
          </cell>
          <cell r="F267">
            <v>13117</v>
          </cell>
          <cell r="G267">
            <v>131</v>
          </cell>
          <cell r="H267">
            <v>13</v>
          </cell>
          <cell r="I267" t="str">
            <v>ASISTENCIA TÉCNICA</v>
          </cell>
          <cell r="J267">
            <v>10</v>
          </cell>
          <cell r="K267" t="str">
            <v>PMB</v>
          </cell>
          <cell r="L267" t="str">
            <v>ARRASTRE</v>
          </cell>
          <cell r="M267" t="str">
            <v>S/I</v>
          </cell>
          <cell r="N267" t="str">
            <v>PROYECTOS PMB</v>
          </cell>
          <cell r="O267" t="str">
            <v>ASISTENCIA TÉCNICA, RESIDUOS SÓLIDOS DOMICILIARIOS, COMUNA DE LO PRADO</v>
          </cell>
          <cell r="P267" t="str">
            <v xml:space="preserve"> 9609/2018</v>
          </cell>
          <cell r="Q267">
            <v>43335</v>
          </cell>
          <cell r="R267">
            <v>41000000</v>
          </cell>
          <cell r="S267">
            <v>0</v>
          </cell>
          <cell r="X267">
            <v>0</v>
          </cell>
          <cell r="AA267">
            <v>0</v>
          </cell>
          <cell r="AF267">
            <v>0</v>
          </cell>
          <cell r="AI267">
            <v>41000000</v>
          </cell>
          <cell r="AJ267">
            <v>20500000</v>
          </cell>
          <cell r="AK267">
            <v>20500000</v>
          </cell>
          <cell r="AL267">
            <v>0</v>
          </cell>
          <cell r="AM267">
            <v>17400000</v>
          </cell>
          <cell r="AN267">
            <v>0</v>
          </cell>
          <cell r="AO267">
            <v>3100000</v>
          </cell>
          <cell r="AP267">
            <v>0</v>
          </cell>
          <cell r="AQ267">
            <v>37900000</v>
          </cell>
          <cell r="AR267">
            <v>3100000</v>
          </cell>
          <cell r="AS267">
            <v>20500000</v>
          </cell>
        </row>
        <row r="268">
          <cell r="D268" t="str">
            <v>13120160705-C</v>
          </cell>
          <cell r="E268" t="str">
            <v>ÑUÑOA</v>
          </cell>
          <cell r="F268">
            <v>13120</v>
          </cell>
          <cell r="G268">
            <v>131</v>
          </cell>
          <cell r="H268">
            <v>13</v>
          </cell>
          <cell r="I268" t="str">
            <v>OBRA (Otros)</v>
          </cell>
          <cell r="J268">
            <v>13</v>
          </cell>
          <cell r="K268" t="str">
            <v>PMB</v>
          </cell>
          <cell r="L268" t="str">
            <v>ARRASTRE</v>
          </cell>
          <cell r="M268" t="str">
            <v>S/I</v>
          </cell>
          <cell r="N268" t="str">
            <v>PROYECTOS PMB</v>
          </cell>
          <cell r="O268" t="str">
            <v>INSTALACIÓN LUMINARIAS PEATONALES LED EN CALLES GRECIA Y EDUARDO CASTILLO VELASCO</v>
          </cell>
          <cell r="P268" t="str">
            <v>10415/2018</v>
          </cell>
          <cell r="Q268">
            <v>43350</v>
          </cell>
          <cell r="R268">
            <v>199069731</v>
          </cell>
          <cell r="S268">
            <v>0</v>
          </cell>
          <cell r="X268">
            <v>0</v>
          </cell>
          <cell r="AA268">
            <v>0</v>
          </cell>
          <cell r="AF268">
            <v>0</v>
          </cell>
          <cell r="AI268">
            <v>199069731</v>
          </cell>
          <cell r="AJ268">
            <v>119441839</v>
          </cell>
          <cell r="AK268">
            <v>119441839</v>
          </cell>
          <cell r="AL268">
            <v>0</v>
          </cell>
          <cell r="AM268">
            <v>119441839</v>
          </cell>
          <cell r="AN268">
            <v>0</v>
          </cell>
          <cell r="AO268">
            <v>0</v>
          </cell>
          <cell r="AP268">
            <v>0</v>
          </cell>
          <cell r="AQ268">
            <v>199069731</v>
          </cell>
          <cell r="AR268">
            <v>0</v>
          </cell>
          <cell r="AS268">
            <v>79627892</v>
          </cell>
        </row>
        <row r="269">
          <cell r="D269" t="str">
            <v>13128181006-C</v>
          </cell>
          <cell r="E269" t="str">
            <v>RENCA</v>
          </cell>
          <cell r="F269">
            <v>13128</v>
          </cell>
          <cell r="G269">
            <v>131</v>
          </cell>
          <cell r="H269">
            <v>13</v>
          </cell>
          <cell r="I269" t="str">
            <v>ASISTENCIA TÉCNICA</v>
          </cell>
          <cell r="J269">
            <v>10</v>
          </cell>
          <cell r="K269" t="str">
            <v>PMB</v>
          </cell>
          <cell r="L269" t="str">
            <v>ARRASTRE</v>
          </cell>
          <cell r="M269" t="str">
            <v>S/I</v>
          </cell>
          <cell r="N269" t="str">
            <v>PROYECTOS PMB</v>
          </cell>
          <cell r="O269" t="str">
            <v>CONTRATACIÓN DE ASESORÍA PROFESIONAL DE PROYECTOS ELÉCTRICOS Y SANITARIOS PARA LA COMUNA DE RENCA</v>
          </cell>
          <cell r="P269" t="str">
            <v>11017/2018</v>
          </cell>
          <cell r="Q269">
            <v>43370</v>
          </cell>
          <cell r="R269">
            <v>39600000</v>
          </cell>
          <cell r="S269">
            <v>0</v>
          </cell>
          <cell r="X269">
            <v>0</v>
          </cell>
          <cell r="AA269">
            <v>0</v>
          </cell>
          <cell r="AF269">
            <v>0</v>
          </cell>
          <cell r="AI269">
            <v>39600000</v>
          </cell>
          <cell r="AJ269">
            <v>19800000</v>
          </cell>
          <cell r="AK269">
            <v>19800000</v>
          </cell>
          <cell r="AL269">
            <v>0</v>
          </cell>
          <cell r="AM269">
            <v>19800000</v>
          </cell>
          <cell r="AN269">
            <v>0</v>
          </cell>
          <cell r="AO269">
            <v>0</v>
          </cell>
          <cell r="AP269">
            <v>0</v>
          </cell>
          <cell r="AQ269">
            <v>39600000</v>
          </cell>
          <cell r="AR269">
            <v>0</v>
          </cell>
          <cell r="AS269">
            <v>19800000</v>
          </cell>
        </row>
        <row r="270">
          <cell r="D270" t="str">
            <v>13301181001-C</v>
          </cell>
          <cell r="E270" t="str">
            <v>COLINA</v>
          </cell>
          <cell r="F270">
            <v>13301</v>
          </cell>
          <cell r="G270">
            <v>133</v>
          </cell>
          <cell r="H270">
            <v>13</v>
          </cell>
          <cell r="I270" t="str">
            <v>ASISTENCIA TÉCNICA</v>
          </cell>
          <cell r="J270">
            <v>10</v>
          </cell>
          <cell r="K270" t="str">
            <v>PMB</v>
          </cell>
          <cell r="L270" t="str">
            <v>ARRASTRE</v>
          </cell>
          <cell r="M270" t="str">
            <v>S/I</v>
          </cell>
          <cell r="N270" t="str">
            <v>PROYECTOS PMB</v>
          </cell>
          <cell r="O270" t="str">
            <v>CATASTRO PARA BENEFICIARIOS DE TÍTULOS DE DOMINIO, LEY DEL MONO Y CON DEFICIT SANITARIO, DIVERSOS SECTORES, COLINA</v>
          </cell>
          <cell r="P270" t="str">
            <v>12385/2018</v>
          </cell>
          <cell r="Q270">
            <v>43396</v>
          </cell>
          <cell r="R270">
            <v>50000000</v>
          </cell>
          <cell r="S270">
            <v>0</v>
          </cell>
          <cell r="X270">
            <v>0</v>
          </cell>
          <cell r="AA270">
            <v>0</v>
          </cell>
          <cell r="AF270">
            <v>833336</v>
          </cell>
          <cell r="AG270" t="str">
            <v xml:space="preserve"> 10601/2019</v>
          </cell>
          <cell r="AH270">
            <v>43700</v>
          </cell>
          <cell r="AI270">
            <v>49166664</v>
          </cell>
          <cell r="AJ270">
            <v>32500000</v>
          </cell>
          <cell r="AK270">
            <v>32500000</v>
          </cell>
          <cell r="AL270">
            <v>0</v>
          </cell>
          <cell r="AM270">
            <v>31666664</v>
          </cell>
          <cell r="AN270">
            <v>0</v>
          </cell>
          <cell r="AO270">
            <v>0</v>
          </cell>
          <cell r="AP270">
            <v>0</v>
          </cell>
          <cell r="AQ270">
            <v>49166664</v>
          </cell>
          <cell r="AR270">
            <v>0</v>
          </cell>
          <cell r="AS270">
            <v>17500000</v>
          </cell>
        </row>
        <row r="271">
          <cell r="D271" t="str">
            <v>13302180705-C</v>
          </cell>
          <cell r="E271" t="str">
            <v>LAMPA</v>
          </cell>
          <cell r="F271">
            <v>13302</v>
          </cell>
          <cell r="G271">
            <v>133</v>
          </cell>
          <cell r="H271">
            <v>13</v>
          </cell>
          <cell r="I271" t="str">
            <v>OBRA (Otros)</v>
          </cell>
          <cell r="J271">
            <v>13</v>
          </cell>
          <cell r="K271" t="str">
            <v>PMB</v>
          </cell>
          <cell r="L271" t="str">
            <v>ARRASTRE</v>
          </cell>
          <cell r="M271" t="str">
            <v>S/I</v>
          </cell>
          <cell r="N271" t="str">
            <v>PROYECTOS PMB</v>
          </cell>
          <cell r="O271" t="str">
            <v>CONSTRUCCIÓN ALUMBRADO PLAZAS Y ÁREAS VERDES, SECTOR CENTRO, COMUNA DE LAMPA</v>
          </cell>
          <cell r="P271" t="str">
            <v>12370/2018</v>
          </cell>
          <cell r="Q271">
            <v>43396</v>
          </cell>
          <cell r="R271">
            <v>234956328</v>
          </cell>
          <cell r="S271">
            <v>0</v>
          </cell>
          <cell r="X271">
            <v>0</v>
          </cell>
          <cell r="AA271">
            <v>0</v>
          </cell>
          <cell r="AF271">
            <v>0</v>
          </cell>
          <cell r="AI271">
            <v>234956328</v>
          </cell>
          <cell r="AJ271">
            <v>211460695</v>
          </cell>
          <cell r="AK271">
            <v>211460695</v>
          </cell>
          <cell r="AL271">
            <v>0</v>
          </cell>
          <cell r="AM271">
            <v>211099110</v>
          </cell>
          <cell r="AN271">
            <v>0</v>
          </cell>
          <cell r="AO271">
            <v>361585</v>
          </cell>
          <cell r="AP271">
            <v>0</v>
          </cell>
          <cell r="AQ271">
            <v>234594743</v>
          </cell>
          <cell r="AR271">
            <v>361585</v>
          </cell>
          <cell r="AS271">
            <v>23495633</v>
          </cell>
        </row>
        <row r="272">
          <cell r="D272" t="str">
            <v>13505170705-C</v>
          </cell>
          <cell r="E272" t="str">
            <v>SAN PEDRO</v>
          </cell>
          <cell r="F272">
            <v>13505</v>
          </cell>
          <cell r="G272">
            <v>135</v>
          </cell>
          <cell r="H272">
            <v>13</v>
          </cell>
          <cell r="I272" t="str">
            <v>OBRA (Otros)</v>
          </cell>
          <cell r="J272">
            <v>13</v>
          </cell>
          <cell r="K272" t="str">
            <v>RS</v>
          </cell>
          <cell r="L272" t="str">
            <v>ARRASTRE</v>
          </cell>
          <cell r="M272" t="str">
            <v>D(H)869 09-08-2018  Residuos Sólidos</v>
          </cell>
          <cell r="N272" t="str">
            <v>PROVISIONES</v>
          </cell>
          <cell r="O272" t="str">
            <v>CONSTRUCCION PUNTO LIMPIO MUNICIPAL COMUNA DE SAN PEDRO</v>
          </cell>
          <cell r="P272" t="str">
            <v xml:space="preserve"> 9901/2018</v>
          </cell>
          <cell r="Q272">
            <v>43340</v>
          </cell>
          <cell r="R272">
            <v>122634288</v>
          </cell>
          <cell r="S272">
            <v>0</v>
          </cell>
          <cell r="X272">
            <v>0</v>
          </cell>
          <cell r="AA272">
            <v>0</v>
          </cell>
          <cell r="AF272">
            <v>11672699</v>
          </cell>
          <cell r="AG272" t="str">
            <v>16712/2019</v>
          </cell>
          <cell r="AH272">
            <v>43818</v>
          </cell>
          <cell r="AI272">
            <v>110961589</v>
          </cell>
          <cell r="AJ272">
            <v>36790286</v>
          </cell>
          <cell r="AK272">
            <v>36790286</v>
          </cell>
          <cell r="AL272">
            <v>0</v>
          </cell>
          <cell r="AM272">
            <v>25117587</v>
          </cell>
          <cell r="AN272">
            <v>0</v>
          </cell>
          <cell r="AO272">
            <v>0</v>
          </cell>
          <cell r="AP272">
            <v>0</v>
          </cell>
          <cell r="AQ272">
            <v>110961589</v>
          </cell>
          <cell r="AR272">
            <v>0</v>
          </cell>
          <cell r="AS272">
            <v>85844002</v>
          </cell>
        </row>
        <row r="273">
          <cell r="D273" t="str">
            <v>13505181013-C</v>
          </cell>
          <cell r="E273" t="str">
            <v>SAN PEDRO</v>
          </cell>
          <cell r="F273">
            <v>13505</v>
          </cell>
          <cell r="G273">
            <v>135</v>
          </cell>
          <cell r="H273">
            <v>13</v>
          </cell>
          <cell r="I273" t="str">
            <v>ASISTENCIA TÉCNICA</v>
          </cell>
          <cell r="J273">
            <v>10</v>
          </cell>
          <cell r="K273" t="str">
            <v>PMB</v>
          </cell>
          <cell r="L273" t="str">
            <v>ARRASTRE</v>
          </cell>
          <cell r="M273" t="str">
            <v>S/I</v>
          </cell>
          <cell r="N273" t="str">
            <v>PROYECTOS PMB</v>
          </cell>
          <cell r="O273" t="str">
            <v>PROGRAMA MEJORAMIENTO DE BARRIOS, SECTORES URBANO/RURAL I ETAPA, COMUNA DE SAN PEDRO DE MELIPILLA</v>
          </cell>
          <cell r="P273" t="str">
            <v>10496/2018</v>
          </cell>
          <cell r="Q273">
            <v>43354</v>
          </cell>
          <cell r="R273">
            <v>32977778</v>
          </cell>
          <cell r="S273">
            <v>0</v>
          </cell>
          <cell r="X273">
            <v>0</v>
          </cell>
          <cell r="AA273">
            <v>0</v>
          </cell>
          <cell r="AF273">
            <v>0</v>
          </cell>
          <cell r="AI273">
            <v>32977778</v>
          </cell>
          <cell r="AJ273">
            <v>9893333</v>
          </cell>
          <cell r="AK273">
            <v>9893333</v>
          </cell>
          <cell r="AL273">
            <v>0</v>
          </cell>
          <cell r="AM273">
            <v>9893333</v>
          </cell>
          <cell r="AN273">
            <v>0</v>
          </cell>
          <cell r="AO273">
            <v>0</v>
          </cell>
          <cell r="AP273">
            <v>0</v>
          </cell>
          <cell r="AQ273">
            <v>32977785</v>
          </cell>
          <cell r="AR273">
            <v>-7</v>
          </cell>
          <cell r="AS273">
            <v>23084445</v>
          </cell>
        </row>
        <row r="274">
          <cell r="D274" t="str">
            <v>13604180701-C</v>
          </cell>
          <cell r="E274" t="str">
            <v>PADRE HURTADO</v>
          </cell>
          <cell r="F274">
            <v>13604</v>
          </cell>
          <cell r="G274">
            <v>136</v>
          </cell>
          <cell r="H274">
            <v>13</v>
          </cell>
          <cell r="I274" t="str">
            <v>OBRA (Otros)</v>
          </cell>
          <cell r="J274">
            <v>13</v>
          </cell>
          <cell r="K274" t="str">
            <v>PMB</v>
          </cell>
          <cell r="L274" t="str">
            <v>ARRASTRE</v>
          </cell>
          <cell r="M274" t="str">
            <v>S/I</v>
          </cell>
          <cell r="N274" t="str">
            <v>PROYECTOS PMB</v>
          </cell>
          <cell r="O274" t="str">
            <v>RECAMBIO DE LUMINARIAS ORNAMENTALES COMUNA DE PADRE HURTADO</v>
          </cell>
          <cell r="P274" t="str">
            <v>13264/2018</v>
          </cell>
          <cell r="Q274">
            <v>43419</v>
          </cell>
          <cell r="R274">
            <v>235000000</v>
          </cell>
          <cell r="S274">
            <v>0</v>
          </cell>
          <cell r="X274">
            <v>0</v>
          </cell>
          <cell r="AA274">
            <v>0</v>
          </cell>
          <cell r="AF274">
            <v>0</v>
          </cell>
          <cell r="AI274">
            <v>235000000</v>
          </cell>
          <cell r="AJ274">
            <v>0</v>
          </cell>
          <cell r="AK274">
            <v>211500000</v>
          </cell>
          <cell r="AL274">
            <v>0</v>
          </cell>
          <cell r="AM274">
            <v>0</v>
          </cell>
          <cell r="AN274">
            <v>0</v>
          </cell>
          <cell r="AO274">
            <v>0</v>
          </cell>
          <cell r="AP274">
            <v>211500000</v>
          </cell>
          <cell r="AQ274">
            <v>164500000</v>
          </cell>
          <cell r="AR274">
            <v>70500000</v>
          </cell>
          <cell r="AS274">
            <v>23500000</v>
          </cell>
        </row>
        <row r="275">
          <cell r="D275" t="str">
            <v>13905181002-C</v>
          </cell>
          <cell r="E275" t="str">
            <v>A. M. DE CHILE (AMUCH)</v>
          </cell>
          <cell r="F275">
            <v>13501</v>
          </cell>
          <cell r="G275" t="str">
            <v>0</v>
          </cell>
          <cell r="H275">
            <v>13</v>
          </cell>
          <cell r="I275" t="str">
            <v>ASISTENCIA TÉCNICA</v>
          </cell>
          <cell r="J275">
            <v>10</v>
          </cell>
          <cell r="K275" t="str">
            <v>PMB</v>
          </cell>
          <cell r="L275" t="str">
            <v>ARRASTRE</v>
          </cell>
          <cell r="M275" t="str">
            <v>S/I</v>
          </cell>
          <cell r="N275" t="str">
            <v>PROYECTOS PMB</v>
          </cell>
          <cell r="O275" t="str">
            <v>ASISTENCIA TÉCNICA PARA MUNICIPIOS EN DISEÑO Y POSTULACIÓN DE PROYECTOS DE AGUA POTABLE Y ALCANTARILLADO RURAL</v>
          </cell>
          <cell r="P275" t="str">
            <v xml:space="preserve"> 9052/2018</v>
          </cell>
          <cell r="Q275">
            <v>43320</v>
          </cell>
          <cell r="R275">
            <v>217866660</v>
          </cell>
          <cell r="S275">
            <v>0</v>
          </cell>
          <cell r="X275">
            <v>0</v>
          </cell>
          <cell r="AA275">
            <v>0</v>
          </cell>
          <cell r="AF275">
            <v>3866660</v>
          </cell>
          <cell r="AG275" t="str">
            <v>16712/2019</v>
          </cell>
          <cell r="AH275">
            <v>43818</v>
          </cell>
          <cell r="AI275">
            <v>214000000</v>
          </cell>
          <cell r="AJ275">
            <v>108933330</v>
          </cell>
          <cell r="AK275">
            <v>108933330</v>
          </cell>
          <cell r="AL275">
            <v>0</v>
          </cell>
          <cell r="AM275">
            <v>105066670</v>
          </cell>
          <cell r="AN275">
            <v>0</v>
          </cell>
          <cell r="AO275">
            <v>0</v>
          </cell>
          <cell r="AP275">
            <v>0</v>
          </cell>
          <cell r="AQ275">
            <v>214000000</v>
          </cell>
          <cell r="AR275">
            <v>0</v>
          </cell>
          <cell r="AS275">
            <v>108933330</v>
          </cell>
        </row>
        <row r="276">
          <cell r="D276" t="str">
            <v>13914180401-C</v>
          </cell>
          <cell r="E276" t="str">
            <v>A.METROPOLITANA DE MUNICIPALIDADES DE SANTIAGO SUR PARA LA GESTIÓN AMBIENTAL Y DE RESIDUOS (MSUR)</v>
          </cell>
          <cell r="F276">
            <v>13109</v>
          </cell>
          <cell r="G276" t="str">
            <v>0</v>
          </cell>
          <cell r="H276">
            <v>13</v>
          </cell>
          <cell r="I276" t="str">
            <v>ESTUDIO</v>
          </cell>
          <cell r="J276">
            <v>15</v>
          </cell>
          <cell r="K276" t="str">
            <v>RS</v>
          </cell>
          <cell r="L276" t="str">
            <v>ARRASTRE</v>
          </cell>
          <cell r="M276" t="str">
            <v>D(H)869 09-08-2018  Residuos Sólidos</v>
          </cell>
          <cell r="N276" t="str">
            <v>PROVISIONES</v>
          </cell>
          <cell r="O276" t="str">
            <v>ESTUDIO PARA LA LICITACIÓN DE CONTRATOS DE DISPOSICIÓN FINAL DE RESIDUOS SÓLIDOS DOMICILIARIOS EN RELLENOS SANITARIOS PARA EL PERÍODO 2020-2040</v>
          </cell>
          <cell r="P276" t="str">
            <v xml:space="preserve"> 9914/2018</v>
          </cell>
          <cell r="Q276">
            <v>43340</v>
          </cell>
          <cell r="R276">
            <v>220000000</v>
          </cell>
          <cell r="S276">
            <v>0</v>
          </cell>
          <cell r="X276">
            <v>0</v>
          </cell>
          <cell r="AA276">
            <v>0</v>
          </cell>
          <cell r="AF276">
            <v>0</v>
          </cell>
          <cell r="AI276">
            <v>220000000</v>
          </cell>
          <cell r="AJ276">
            <v>143000000</v>
          </cell>
          <cell r="AK276">
            <v>143000000</v>
          </cell>
          <cell r="AL276">
            <v>0</v>
          </cell>
          <cell r="AM276">
            <v>138000000</v>
          </cell>
          <cell r="AN276">
            <v>0</v>
          </cell>
          <cell r="AO276">
            <v>5000000</v>
          </cell>
          <cell r="AP276">
            <v>0</v>
          </cell>
          <cell r="AQ276">
            <v>215000000</v>
          </cell>
          <cell r="AR276">
            <v>5000000</v>
          </cell>
          <cell r="AS276">
            <v>77000000</v>
          </cell>
        </row>
        <row r="277">
          <cell r="D277" t="str">
            <v>1403171002-C</v>
          </cell>
          <cell r="E277" t="str">
            <v>COLCHANE</v>
          </cell>
          <cell r="F277" t="str">
            <v>01403</v>
          </cell>
          <cell r="G277" t="str">
            <v>014</v>
          </cell>
          <cell r="H277" t="str">
            <v>01</v>
          </cell>
          <cell r="I277" t="str">
            <v>ASISTENCIA TÉCNICA</v>
          </cell>
          <cell r="J277">
            <v>10</v>
          </cell>
          <cell r="K277" t="str">
            <v>PMB</v>
          </cell>
          <cell r="L277" t="str">
            <v>ARRASTRE</v>
          </cell>
          <cell r="M277" t="str">
            <v>S/I</v>
          </cell>
          <cell r="N277" t="str">
            <v>PROYECTOS PMB</v>
          </cell>
          <cell r="O277" t="str">
            <v>CONTRATACIÓN DE PROFESIONALES PARA LA GENERACIÓN DE PROYECTOS 2017, COMUNA DE COLCHANE.</v>
          </cell>
          <cell r="P277" t="str">
            <v xml:space="preserve"> 9581/2018</v>
          </cell>
          <cell r="Q277">
            <v>43335</v>
          </cell>
          <cell r="R277">
            <v>58800000</v>
          </cell>
          <cell r="S277">
            <v>0</v>
          </cell>
          <cell r="X277">
            <v>0</v>
          </cell>
          <cell r="AA277">
            <v>0</v>
          </cell>
          <cell r="AF277">
            <v>0</v>
          </cell>
          <cell r="AI277">
            <v>58800000</v>
          </cell>
          <cell r="AJ277">
            <v>29400000</v>
          </cell>
          <cell r="AK277">
            <v>29400000</v>
          </cell>
          <cell r="AL277">
            <v>0</v>
          </cell>
          <cell r="AM277">
            <v>29400000</v>
          </cell>
          <cell r="AN277">
            <v>0</v>
          </cell>
          <cell r="AO277">
            <v>0</v>
          </cell>
          <cell r="AP277">
            <v>0</v>
          </cell>
          <cell r="AQ277">
            <v>58800000</v>
          </cell>
          <cell r="AR277">
            <v>0</v>
          </cell>
          <cell r="AS277">
            <v>29400000</v>
          </cell>
        </row>
        <row r="278">
          <cell r="D278" t="str">
            <v>1404171006-C</v>
          </cell>
          <cell r="E278" t="str">
            <v>HUARA</v>
          </cell>
          <cell r="F278" t="str">
            <v>01404</v>
          </cell>
          <cell r="G278" t="str">
            <v>014</v>
          </cell>
          <cell r="H278" t="str">
            <v>01</v>
          </cell>
          <cell r="I278" t="str">
            <v>ASISTENCIA TÉCNICA</v>
          </cell>
          <cell r="J278">
            <v>10</v>
          </cell>
          <cell r="K278" t="str">
            <v>PMB</v>
          </cell>
          <cell r="L278" t="str">
            <v>ARRASTRE</v>
          </cell>
          <cell r="M278" t="str">
            <v>S/I</v>
          </cell>
          <cell r="N278" t="str">
            <v>PROYECTOS PMB</v>
          </cell>
          <cell r="O278" t="str">
            <v>CONTINUACIÓN III: CONTRATACIÒN DE PROFESIONALES PARA ELABORACION DE PROYECTOS AÑO 2017 EN LA COMUNA DE HUARA”</v>
          </cell>
          <cell r="P278" t="str">
            <v xml:space="preserve"> 9582/2018</v>
          </cell>
          <cell r="Q278">
            <v>43335</v>
          </cell>
          <cell r="R278">
            <v>49500000</v>
          </cell>
          <cell r="S278">
            <v>0</v>
          </cell>
          <cell r="X278">
            <v>0</v>
          </cell>
          <cell r="AA278">
            <v>0</v>
          </cell>
          <cell r="AF278">
            <v>0</v>
          </cell>
          <cell r="AI278">
            <v>49500000</v>
          </cell>
          <cell r="AJ278">
            <v>24750000</v>
          </cell>
          <cell r="AK278">
            <v>24750000</v>
          </cell>
          <cell r="AL278">
            <v>0</v>
          </cell>
          <cell r="AM278">
            <v>24750000</v>
          </cell>
          <cell r="AN278">
            <v>0</v>
          </cell>
          <cell r="AO278">
            <v>0</v>
          </cell>
          <cell r="AP278">
            <v>0</v>
          </cell>
          <cell r="AQ278">
            <v>51000000</v>
          </cell>
          <cell r="AR278">
            <v>-1500000</v>
          </cell>
          <cell r="AS278">
            <v>24750000</v>
          </cell>
        </row>
        <row r="279">
          <cell r="D279" t="str">
            <v>1405171004-C</v>
          </cell>
          <cell r="E279" t="str">
            <v>PICA</v>
          </cell>
          <cell r="F279" t="str">
            <v>01405</v>
          </cell>
          <cell r="G279" t="str">
            <v>014</v>
          </cell>
          <cell r="H279" t="str">
            <v>01</v>
          </cell>
          <cell r="I279" t="str">
            <v>ASISTENCIA TÉCNICA</v>
          </cell>
          <cell r="J279">
            <v>10</v>
          </cell>
          <cell r="K279" t="str">
            <v>PMB</v>
          </cell>
          <cell r="L279" t="str">
            <v>ARRASTRE</v>
          </cell>
          <cell r="M279" t="str">
            <v>S/I</v>
          </cell>
          <cell r="N279" t="str">
            <v>PROYECTOS PMB</v>
          </cell>
          <cell r="O279" t="str">
            <v>CONTRATACION DE PROFESIONALES PARA GENERACION Y CONTRAPARTE TECNICA DE PROYECTOS PARA LA COMUNA DE PICA</v>
          </cell>
          <cell r="P279" t="str">
            <v>10428/2018</v>
          </cell>
          <cell r="Q279">
            <v>43350</v>
          </cell>
          <cell r="R279">
            <v>62400000</v>
          </cell>
          <cell r="S279">
            <v>0</v>
          </cell>
          <cell r="X279">
            <v>0</v>
          </cell>
          <cell r="AA279">
            <v>0</v>
          </cell>
          <cell r="AF279">
            <v>0</v>
          </cell>
          <cell r="AI279">
            <v>62400000</v>
          </cell>
          <cell r="AJ279">
            <v>31200000</v>
          </cell>
          <cell r="AK279">
            <v>31200000</v>
          </cell>
          <cell r="AL279">
            <v>0</v>
          </cell>
          <cell r="AM279">
            <v>31200000</v>
          </cell>
          <cell r="AN279">
            <v>0</v>
          </cell>
          <cell r="AO279">
            <v>0</v>
          </cell>
          <cell r="AP279">
            <v>0</v>
          </cell>
          <cell r="AQ279">
            <v>62400000</v>
          </cell>
          <cell r="AR279">
            <v>0</v>
          </cell>
          <cell r="AS279">
            <v>31200000</v>
          </cell>
        </row>
        <row r="280">
          <cell r="D280" t="str">
            <v>14102150406-C</v>
          </cell>
          <cell r="E280" t="str">
            <v>CORRAL</v>
          </cell>
          <cell r="F280">
            <v>14102</v>
          </cell>
          <cell r="G280">
            <v>141</v>
          </cell>
          <cell r="H280">
            <v>14</v>
          </cell>
          <cell r="I280" t="str">
            <v>ESTUDIO</v>
          </cell>
          <cell r="J280">
            <v>15</v>
          </cell>
          <cell r="K280" t="str">
            <v>PMB</v>
          </cell>
          <cell r="L280" t="str">
            <v>ARRASTRE</v>
          </cell>
          <cell r="M280" t="str">
            <v>S/I</v>
          </cell>
          <cell r="N280" t="str">
            <v>PROYECTOS PMB</v>
          </cell>
          <cell r="O280" t="str">
            <v>CONSTRUCCION SISTEMA EVACUACION TRATAMIENTO Y DISPOSICION FINAL DE AS CERRO LA MARINA, CORRAL</v>
          </cell>
          <cell r="P280" t="str">
            <v>10419/2018</v>
          </cell>
          <cell r="Q280">
            <v>43350</v>
          </cell>
          <cell r="R280">
            <v>53600000</v>
          </cell>
          <cell r="S280">
            <v>0</v>
          </cell>
          <cell r="X280">
            <v>0</v>
          </cell>
          <cell r="AA280">
            <v>0</v>
          </cell>
          <cell r="AF280">
            <v>5360000</v>
          </cell>
          <cell r="AG280" t="str">
            <v>14162/2019</v>
          </cell>
          <cell r="AH280">
            <v>43780</v>
          </cell>
          <cell r="AI280">
            <v>48240000</v>
          </cell>
          <cell r="AJ280">
            <v>42880000</v>
          </cell>
          <cell r="AK280">
            <v>42880000</v>
          </cell>
          <cell r="AL280">
            <v>0</v>
          </cell>
          <cell r="AM280">
            <v>37520000</v>
          </cell>
          <cell r="AN280">
            <v>0</v>
          </cell>
          <cell r="AO280">
            <v>0</v>
          </cell>
          <cell r="AP280">
            <v>0</v>
          </cell>
          <cell r="AQ280">
            <v>48240000</v>
          </cell>
          <cell r="AR280">
            <v>0</v>
          </cell>
          <cell r="AS280">
            <v>10720000</v>
          </cell>
        </row>
        <row r="281">
          <cell r="D281" t="str">
            <v>14103170706-C</v>
          </cell>
          <cell r="E281" t="str">
            <v>LANCO</v>
          </cell>
          <cell r="F281">
            <v>14103</v>
          </cell>
          <cell r="G281">
            <v>141</v>
          </cell>
          <cell r="H281">
            <v>14</v>
          </cell>
          <cell r="I281" t="str">
            <v>OBRA (Otros)</v>
          </cell>
          <cell r="J281">
            <v>13</v>
          </cell>
          <cell r="K281" t="str">
            <v>PMB</v>
          </cell>
          <cell r="L281" t="str">
            <v>ARRASTRE</v>
          </cell>
          <cell r="M281" t="str">
            <v>S/I</v>
          </cell>
          <cell r="N281" t="str">
            <v>PROYECTOS PMB</v>
          </cell>
          <cell r="O281" t="str">
            <v>CONSTRUCCIÓN DE POZO PROFUNDO EN SECTOR RURAL DE IMULFUDI - PILFE TRANA, COMUNA DE LANCO</v>
          </cell>
          <cell r="P281" t="str">
            <v>12912/2018</v>
          </cell>
          <cell r="Q281">
            <v>43411</v>
          </cell>
          <cell r="R281">
            <v>66866177</v>
          </cell>
          <cell r="S281">
            <v>0</v>
          </cell>
          <cell r="X281">
            <v>0</v>
          </cell>
          <cell r="AA281">
            <v>0</v>
          </cell>
          <cell r="AF281">
            <v>5842499</v>
          </cell>
          <cell r="AG281" t="str">
            <v>14872/2019</v>
          </cell>
          <cell r="AH281">
            <v>43795</v>
          </cell>
          <cell r="AI281">
            <v>61023678</v>
          </cell>
          <cell r="AJ281">
            <v>33433089</v>
          </cell>
          <cell r="AK281">
            <v>33433089</v>
          </cell>
          <cell r="AL281">
            <v>0</v>
          </cell>
          <cell r="AM281">
            <v>27590590</v>
          </cell>
          <cell r="AN281">
            <v>0</v>
          </cell>
          <cell r="AO281">
            <v>0</v>
          </cell>
          <cell r="AP281">
            <v>0</v>
          </cell>
          <cell r="AQ281">
            <v>61023678</v>
          </cell>
          <cell r="AR281">
            <v>0</v>
          </cell>
          <cell r="AS281">
            <v>33433088</v>
          </cell>
        </row>
        <row r="282">
          <cell r="D282" t="str">
            <v>14103181001-C</v>
          </cell>
          <cell r="E282" t="str">
            <v>LANCO</v>
          </cell>
          <cell r="F282">
            <v>14103</v>
          </cell>
          <cell r="G282">
            <v>141</v>
          </cell>
          <cell r="H282">
            <v>14</v>
          </cell>
          <cell r="I282" t="str">
            <v>ASISTENCIA TÉCNICA</v>
          </cell>
          <cell r="J282">
            <v>10</v>
          </cell>
          <cell r="K282" t="str">
            <v>PMB</v>
          </cell>
          <cell r="L282" t="str">
            <v>ARRASTRE</v>
          </cell>
          <cell r="M282" t="str">
            <v>S/I</v>
          </cell>
          <cell r="N282" t="str">
            <v>PROYECTOS PMB</v>
          </cell>
          <cell r="O282" t="str">
            <v>CONTINUACIÓN IV ASISTENCIA TÉCNICA PROFESIONALES PARA PROYECTOS CON FINANCIAMIENTO DE LA SUBDERE EN LA COMUNA DE LANCO.</v>
          </cell>
          <cell r="P282" t="str">
            <v>12365/2018</v>
          </cell>
          <cell r="Q282">
            <v>43396</v>
          </cell>
          <cell r="R282">
            <v>43200000</v>
          </cell>
          <cell r="S282">
            <v>0</v>
          </cell>
          <cell r="X282">
            <v>0</v>
          </cell>
          <cell r="AA282">
            <v>0</v>
          </cell>
          <cell r="AF282">
            <v>0</v>
          </cell>
          <cell r="AI282">
            <v>43200000</v>
          </cell>
          <cell r="AJ282">
            <v>28080000</v>
          </cell>
          <cell r="AK282">
            <v>28080000</v>
          </cell>
          <cell r="AL282">
            <v>0</v>
          </cell>
          <cell r="AM282">
            <v>28080000</v>
          </cell>
          <cell r="AN282">
            <v>0</v>
          </cell>
          <cell r="AO282">
            <v>0</v>
          </cell>
          <cell r="AP282">
            <v>0</v>
          </cell>
          <cell r="AQ282">
            <v>43200000</v>
          </cell>
          <cell r="AR282">
            <v>0</v>
          </cell>
          <cell r="AS282">
            <v>15120000</v>
          </cell>
        </row>
        <row r="283">
          <cell r="D283" t="str">
            <v>14105180706-C</v>
          </cell>
          <cell r="E283" t="str">
            <v>MÁFIL</v>
          </cell>
          <cell r="F283">
            <v>14105</v>
          </cell>
          <cell r="G283">
            <v>141</v>
          </cell>
          <cell r="H283">
            <v>14</v>
          </cell>
          <cell r="I283" t="str">
            <v>OBRA (Otros)</v>
          </cell>
          <cell r="J283">
            <v>13</v>
          </cell>
          <cell r="K283" t="str">
            <v>PMB</v>
          </cell>
          <cell r="L283" t="str">
            <v>ARRASTRE</v>
          </cell>
          <cell r="M283" t="str">
            <v>S/I</v>
          </cell>
          <cell r="N283" t="str">
            <v>PROYECTOS PMB</v>
          </cell>
          <cell r="O283" t="str">
            <v>NORMALIZACIÓN DE INFRAESTRUCTURA SANITARIA HUERTOS DE IÑAQUE</v>
          </cell>
          <cell r="P283" t="str">
            <v>12033/2018</v>
          </cell>
          <cell r="Q283">
            <v>43391</v>
          </cell>
          <cell r="R283">
            <v>66501012</v>
          </cell>
          <cell r="S283">
            <v>0</v>
          </cell>
          <cell r="X283">
            <v>0</v>
          </cell>
          <cell r="AA283">
            <v>0</v>
          </cell>
          <cell r="AF283">
            <v>221215</v>
          </cell>
          <cell r="AG283" t="str">
            <v>14162/2019</v>
          </cell>
          <cell r="AH283">
            <v>43780</v>
          </cell>
          <cell r="AI283">
            <v>66279797</v>
          </cell>
          <cell r="AJ283">
            <v>13300202</v>
          </cell>
          <cell r="AK283">
            <v>13300202</v>
          </cell>
          <cell r="AL283">
            <v>0</v>
          </cell>
          <cell r="AM283">
            <v>13078987</v>
          </cell>
          <cell r="AN283">
            <v>0</v>
          </cell>
          <cell r="AO283">
            <v>0</v>
          </cell>
          <cell r="AP283">
            <v>0</v>
          </cell>
          <cell r="AQ283">
            <v>66279797</v>
          </cell>
          <cell r="AR283">
            <v>0</v>
          </cell>
          <cell r="AS283">
            <v>53200810</v>
          </cell>
        </row>
        <row r="284">
          <cell r="D284" t="str">
            <v>14106171011-C</v>
          </cell>
          <cell r="E284" t="str">
            <v>MARIQUINA</v>
          </cell>
          <cell r="F284">
            <v>14106</v>
          </cell>
          <cell r="G284">
            <v>141</v>
          </cell>
          <cell r="H284">
            <v>14</v>
          </cell>
          <cell r="I284" t="str">
            <v>ASISTENCIA TÉCNICA</v>
          </cell>
          <cell r="J284">
            <v>10</v>
          </cell>
          <cell r="K284" t="str">
            <v>RS</v>
          </cell>
          <cell r="L284" t="str">
            <v>ARRASTRE</v>
          </cell>
          <cell r="M284" t="str">
            <v>D(H)869 09-08-2018  Residuos Sólidos</v>
          </cell>
          <cell r="N284" t="str">
            <v>PROVISIONES</v>
          </cell>
          <cell r="O284" t="str">
            <v>ASISTENCIA TÉCNICA PROFESIONAL PARA PROYECTOS DE RESIDUOS SÓLIDOS DOMICILIARIOS CON FINANCIAMIENTO DE LA SUBDERE EN LA COMUNA DE MARIQUINA</v>
          </cell>
          <cell r="P284" t="str">
            <v xml:space="preserve"> 9909/2018</v>
          </cell>
          <cell r="Q284">
            <v>43340</v>
          </cell>
          <cell r="R284">
            <v>14400000</v>
          </cell>
          <cell r="S284">
            <v>0</v>
          </cell>
          <cell r="X284">
            <v>0</v>
          </cell>
          <cell r="AA284">
            <v>0</v>
          </cell>
          <cell r="AF284">
            <v>0</v>
          </cell>
          <cell r="AI284">
            <v>14400000</v>
          </cell>
          <cell r="AJ284">
            <v>7920000</v>
          </cell>
          <cell r="AK284">
            <v>7920000</v>
          </cell>
          <cell r="AL284">
            <v>0</v>
          </cell>
          <cell r="AM284">
            <v>7920000</v>
          </cell>
          <cell r="AN284">
            <v>0</v>
          </cell>
          <cell r="AO284">
            <v>0</v>
          </cell>
          <cell r="AP284">
            <v>0</v>
          </cell>
          <cell r="AQ284">
            <v>16800000</v>
          </cell>
          <cell r="AR284">
            <v>-2400000</v>
          </cell>
          <cell r="AS284">
            <v>6480000</v>
          </cell>
        </row>
        <row r="285">
          <cell r="D285" t="str">
            <v>14106181001-C</v>
          </cell>
          <cell r="E285" t="str">
            <v>MARIQUINA</v>
          </cell>
          <cell r="F285">
            <v>14106</v>
          </cell>
          <cell r="G285">
            <v>141</v>
          </cell>
          <cell r="H285">
            <v>14</v>
          </cell>
          <cell r="I285" t="str">
            <v>ASISTENCIA TÉCNICA</v>
          </cell>
          <cell r="J285">
            <v>10</v>
          </cell>
          <cell r="K285" t="str">
            <v>PMB</v>
          </cell>
          <cell r="L285" t="str">
            <v>ARRASTRE</v>
          </cell>
          <cell r="M285" t="str">
            <v>S/I</v>
          </cell>
          <cell r="N285" t="str">
            <v>PROYECTOS PMB</v>
          </cell>
          <cell r="O285" t="str">
            <v>APOYO PROFESIONAL PARA GENERACIÓN, CATASTRO Y CONTRAPARTE TÉCNICA EN PROYECTOS PMB, MARIQUINA</v>
          </cell>
          <cell r="P285" t="str">
            <v>12037/2018</v>
          </cell>
          <cell r="Q285">
            <v>43391</v>
          </cell>
          <cell r="R285">
            <v>42000000</v>
          </cell>
          <cell r="S285">
            <v>0</v>
          </cell>
          <cell r="X285">
            <v>0</v>
          </cell>
          <cell r="AA285">
            <v>0</v>
          </cell>
          <cell r="AF285">
            <v>0</v>
          </cell>
          <cell r="AI285">
            <v>42000000</v>
          </cell>
          <cell r="AJ285">
            <v>27300000</v>
          </cell>
          <cell r="AK285">
            <v>27300000</v>
          </cell>
          <cell r="AL285">
            <v>0</v>
          </cell>
          <cell r="AM285">
            <v>27300000</v>
          </cell>
          <cell r="AN285">
            <v>0</v>
          </cell>
          <cell r="AO285">
            <v>0</v>
          </cell>
          <cell r="AP285">
            <v>0</v>
          </cell>
          <cell r="AQ285">
            <v>42000000</v>
          </cell>
          <cell r="AR285">
            <v>0</v>
          </cell>
          <cell r="AS285">
            <v>14700000</v>
          </cell>
        </row>
        <row r="286">
          <cell r="D286" t="str">
            <v>14108181004-C</v>
          </cell>
          <cell r="E286" t="str">
            <v>PANGUIPULLI</v>
          </cell>
          <cell r="F286">
            <v>14108</v>
          </cell>
          <cell r="G286">
            <v>141</v>
          </cell>
          <cell r="H286">
            <v>14</v>
          </cell>
          <cell r="I286" t="str">
            <v>ASISTENCIA TÉCNICA</v>
          </cell>
          <cell r="J286">
            <v>10</v>
          </cell>
          <cell r="K286" t="str">
            <v>PMB</v>
          </cell>
          <cell r="L286" t="str">
            <v>ARRASTRE</v>
          </cell>
          <cell r="M286" t="str">
            <v>S/I</v>
          </cell>
          <cell r="N286" t="str">
            <v>PROYECTOS PMB</v>
          </cell>
          <cell r="O286" t="str">
            <v>CONTINUACION III: CONTRATACION PROFESIONALES PARA APOYO A PROYECTOS CON FINANCIAMIENTO DE LA SUBDERE, COMUNA DE PANGUIPULLI</v>
          </cell>
          <cell r="P286" t="str">
            <v>10501/2018</v>
          </cell>
          <cell r="Q286">
            <v>43354</v>
          </cell>
          <cell r="R286">
            <v>50000000</v>
          </cell>
          <cell r="S286">
            <v>0</v>
          </cell>
          <cell r="X286">
            <v>0</v>
          </cell>
          <cell r="AA286">
            <v>0</v>
          </cell>
          <cell r="AF286">
            <v>0</v>
          </cell>
          <cell r="AI286">
            <v>50000000</v>
          </cell>
          <cell r="AJ286">
            <v>25000000</v>
          </cell>
          <cell r="AK286">
            <v>25000000</v>
          </cell>
          <cell r="AL286">
            <v>0</v>
          </cell>
          <cell r="AM286">
            <v>25000000</v>
          </cell>
          <cell r="AN286">
            <v>0</v>
          </cell>
          <cell r="AO286">
            <v>0</v>
          </cell>
          <cell r="AP286">
            <v>0</v>
          </cell>
          <cell r="AQ286">
            <v>50000000</v>
          </cell>
          <cell r="AR286">
            <v>0</v>
          </cell>
          <cell r="AS286">
            <v>25000000</v>
          </cell>
        </row>
        <row r="287">
          <cell r="D287" t="str">
            <v>14202181009-C</v>
          </cell>
          <cell r="E287" t="str">
            <v>FUTRONO</v>
          </cell>
          <cell r="F287">
            <v>14202</v>
          </cell>
          <cell r="G287">
            <v>142</v>
          </cell>
          <cell r="H287">
            <v>14</v>
          </cell>
          <cell r="I287" t="str">
            <v>ASISTENCIA TÉCNICA</v>
          </cell>
          <cell r="J287">
            <v>10</v>
          </cell>
          <cell r="K287" t="str">
            <v>PMB</v>
          </cell>
          <cell r="L287" t="str">
            <v>ARRASTRE</v>
          </cell>
          <cell r="M287" t="str">
            <v>S/I</v>
          </cell>
          <cell r="N287" t="str">
            <v>PROYECTOS PMB</v>
          </cell>
          <cell r="O287" t="str">
            <v>ASISTENCIA TÉCNICA DE PROFESIONALES PMB COMUNA DE FUTRONO</v>
          </cell>
          <cell r="P287" t="str">
            <v xml:space="preserve"> 9620/2018</v>
          </cell>
          <cell r="Q287">
            <v>43335</v>
          </cell>
          <cell r="R287">
            <v>42000000</v>
          </cell>
          <cell r="S287">
            <v>0</v>
          </cell>
          <cell r="X287">
            <v>0</v>
          </cell>
          <cell r="AA287">
            <v>0</v>
          </cell>
          <cell r="AF287">
            <v>0</v>
          </cell>
          <cell r="AI287">
            <v>42000000</v>
          </cell>
          <cell r="AJ287">
            <v>21000000</v>
          </cell>
          <cell r="AK287">
            <v>21000000</v>
          </cell>
          <cell r="AL287">
            <v>0</v>
          </cell>
          <cell r="AM287">
            <v>21000000</v>
          </cell>
          <cell r="AN287">
            <v>0</v>
          </cell>
          <cell r="AO287">
            <v>0</v>
          </cell>
          <cell r="AP287">
            <v>0</v>
          </cell>
          <cell r="AQ287">
            <v>42000000</v>
          </cell>
          <cell r="AR287">
            <v>0</v>
          </cell>
          <cell r="AS287">
            <v>21000000</v>
          </cell>
        </row>
        <row r="288">
          <cell r="D288" t="str">
            <v>14203181001-C</v>
          </cell>
          <cell r="E288" t="str">
            <v>LAGO RANCO</v>
          </cell>
          <cell r="F288">
            <v>14203</v>
          </cell>
          <cell r="G288">
            <v>142</v>
          </cell>
          <cell r="H288">
            <v>14</v>
          </cell>
          <cell r="I288" t="str">
            <v>ASISTENCIA TÉCNICA</v>
          </cell>
          <cell r="J288">
            <v>10</v>
          </cell>
          <cell r="K288" t="str">
            <v>PMB</v>
          </cell>
          <cell r="L288" t="str">
            <v>ARRASTRE</v>
          </cell>
          <cell r="M288" t="str">
            <v>S/I</v>
          </cell>
          <cell r="N288" t="str">
            <v>PROYECTOS PMB</v>
          </cell>
          <cell r="O288" t="str">
            <v>CONTRATACION DE PROFESIONALES PARA APOYO Y CONTRAPARTE TECNICA A PROYECTOS CON FINANCIAMIENTO SUBDERE, COMUNA DE LAGO RANCO</v>
          </cell>
          <cell r="P288" t="str">
            <v>12028/2018</v>
          </cell>
          <cell r="Q288">
            <v>43391</v>
          </cell>
          <cell r="R288">
            <v>63600000</v>
          </cell>
          <cell r="S288">
            <v>0</v>
          </cell>
          <cell r="X288">
            <v>0</v>
          </cell>
          <cell r="AA288">
            <v>0</v>
          </cell>
          <cell r="AF288">
            <v>0</v>
          </cell>
          <cell r="AI288">
            <v>63600000</v>
          </cell>
          <cell r="AJ288">
            <v>41340000</v>
          </cell>
          <cell r="AK288">
            <v>41340000</v>
          </cell>
          <cell r="AL288">
            <v>0</v>
          </cell>
          <cell r="AM288">
            <v>41340000</v>
          </cell>
          <cell r="AN288">
            <v>0</v>
          </cell>
          <cell r="AO288">
            <v>0</v>
          </cell>
          <cell r="AP288">
            <v>0</v>
          </cell>
          <cell r="AQ288">
            <v>63600000</v>
          </cell>
          <cell r="AR288">
            <v>0</v>
          </cell>
          <cell r="AS288">
            <v>22260000</v>
          </cell>
        </row>
        <row r="289">
          <cell r="D289" t="str">
            <v>14902181001-C</v>
          </cell>
          <cell r="E289" t="str">
            <v>A.M. REGION DE LOS RÍOS</v>
          </cell>
          <cell r="F289" t="str">
            <v>14101</v>
          </cell>
          <cell r="G289" t="str">
            <v>0</v>
          </cell>
          <cell r="H289">
            <v>14</v>
          </cell>
          <cell r="I289" t="str">
            <v>ASISTENCIA TÉCNICA</v>
          </cell>
          <cell r="J289">
            <v>10</v>
          </cell>
          <cell r="K289" t="str">
            <v>PMB</v>
          </cell>
          <cell r="L289" t="str">
            <v>ARRASTRE</v>
          </cell>
          <cell r="M289" t="str">
            <v>S/I</v>
          </cell>
          <cell r="N289" t="str">
            <v>PROYECTOS PMB</v>
          </cell>
          <cell r="O289" t="str">
            <v>ASISITENCIA TÉCNICA REGIÓN DE LOS RÍOS</v>
          </cell>
          <cell r="P289" t="str">
            <v>12306/2018</v>
          </cell>
          <cell r="Q289">
            <v>43395</v>
          </cell>
          <cell r="R289">
            <v>96000000</v>
          </cell>
          <cell r="S289">
            <v>0</v>
          </cell>
          <cell r="X289">
            <v>0</v>
          </cell>
          <cell r="AA289">
            <v>0</v>
          </cell>
          <cell r="AF289">
            <v>0</v>
          </cell>
          <cell r="AI289">
            <v>96000000</v>
          </cell>
          <cell r="AJ289">
            <v>62400000</v>
          </cell>
          <cell r="AK289">
            <v>62400000</v>
          </cell>
          <cell r="AL289">
            <v>0</v>
          </cell>
          <cell r="AM289">
            <v>62400000</v>
          </cell>
          <cell r="AN289">
            <v>0</v>
          </cell>
          <cell r="AO289">
            <v>0</v>
          </cell>
          <cell r="AP289">
            <v>0</v>
          </cell>
          <cell r="AQ289">
            <v>96000000</v>
          </cell>
          <cell r="AR289">
            <v>0</v>
          </cell>
          <cell r="AS289">
            <v>33600000</v>
          </cell>
        </row>
        <row r="290">
          <cell r="D290" t="str">
            <v>14904171001-C</v>
          </cell>
          <cell r="E290" t="str">
            <v>A.M. CORDILLERA DE LA COSTA COMUNAS DE CORRAL - LA UNION</v>
          </cell>
          <cell r="F290">
            <v>14102</v>
          </cell>
          <cell r="G290" t="str">
            <v>0</v>
          </cell>
          <cell r="H290">
            <v>14</v>
          </cell>
          <cell r="I290" t="str">
            <v>ASISTENCIA TÉCNICA</v>
          </cell>
          <cell r="J290">
            <v>10</v>
          </cell>
          <cell r="K290" t="str">
            <v>PMB</v>
          </cell>
          <cell r="L290" t="str">
            <v>ARRASTRE</v>
          </cell>
          <cell r="M290" t="str">
            <v>S/I</v>
          </cell>
          <cell r="N290" t="str">
            <v>PROYECTOS PMB</v>
          </cell>
          <cell r="O290" t="str">
            <v>CONTRATACIÓN DE PROFESIONALES A TRAVÉS DE LA ASOCIACIÓN DE MUNICIPIOS CORDILLERA DE LA COSTA PARA PROYECTO CON FINANCIAMIENTO SUBDERE PARA LAS COMUNAS</v>
          </cell>
          <cell r="P290" t="str">
            <v>10420/2018</v>
          </cell>
          <cell r="Q290">
            <v>43350</v>
          </cell>
          <cell r="R290">
            <v>34666680</v>
          </cell>
          <cell r="S290">
            <v>0</v>
          </cell>
          <cell r="X290">
            <v>0</v>
          </cell>
          <cell r="AA290">
            <v>0</v>
          </cell>
          <cell r="AF290">
            <v>0</v>
          </cell>
          <cell r="AI290">
            <v>34666680</v>
          </cell>
          <cell r="AJ290">
            <v>17333340</v>
          </cell>
          <cell r="AK290">
            <v>17333340</v>
          </cell>
          <cell r="AL290">
            <v>0</v>
          </cell>
          <cell r="AM290">
            <v>17333340</v>
          </cell>
          <cell r="AN290">
            <v>0</v>
          </cell>
          <cell r="AO290">
            <v>0</v>
          </cell>
          <cell r="AP290">
            <v>0</v>
          </cell>
          <cell r="AQ290">
            <v>34666680</v>
          </cell>
          <cell r="AR290">
            <v>0</v>
          </cell>
          <cell r="AS290">
            <v>17333340</v>
          </cell>
        </row>
        <row r="291">
          <cell r="D291" t="str">
            <v>2203180701-C</v>
          </cell>
          <cell r="E291" t="str">
            <v>SAN PEDRO DE ATACAMA</v>
          </cell>
          <cell r="F291" t="str">
            <v>02203</v>
          </cell>
          <cell r="G291" t="str">
            <v>022</v>
          </cell>
          <cell r="H291" t="str">
            <v>02</v>
          </cell>
          <cell r="I291" t="str">
            <v>OBRA (Otros)</v>
          </cell>
          <cell r="J291">
            <v>13</v>
          </cell>
          <cell r="K291" t="str">
            <v>PMB</v>
          </cell>
          <cell r="L291" t="str">
            <v>ARRASTRE</v>
          </cell>
          <cell r="M291" t="str">
            <v>S/I</v>
          </cell>
          <cell r="N291" t="str">
            <v>PROYECTOS PMB</v>
          </cell>
          <cell r="O291" t="str">
            <v>MEJORAMIENTO PLANTA DE TRATAMIENTO DE AGUAS SERVIDAS SAN PEDRO DE ATACAMA</v>
          </cell>
          <cell r="P291" t="str">
            <v>13559/2018</v>
          </cell>
          <cell r="Q291">
            <v>43426</v>
          </cell>
          <cell r="R291">
            <v>230518157</v>
          </cell>
          <cell r="S291">
            <v>0</v>
          </cell>
          <cell r="X291">
            <v>0</v>
          </cell>
          <cell r="AA291">
            <v>0</v>
          </cell>
          <cell r="AF291">
            <v>0</v>
          </cell>
          <cell r="AI291">
            <v>230518157</v>
          </cell>
          <cell r="AJ291">
            <v>115259079</v>
          </cell>
          <cell r="AK291">
            <v>115259079</v>
          </cell>
          <cell r="AL291">
            <v>0</v>
          </cell>
          <cell r="AM291">
            <v>115259079</v>
          </cell>
          <cell r="AN291">
            <v>0</v>
          </cell>
          <cell r="AO291">
            <v>0</v>
          </cell>
          <cell r="AP291">
            <v>0</v>
          </cell>
          <cell r="AQ291">
            <v>230518157</v>
          </cell>
          <cell r="AR291">
            <v>0</v>
          </cell>
          <cell r="AS291">
            <v>115259078</v>
          </cell>
        </row>
        <row r="292">
          <cell r="D292" t="str">
            <v>2901181014-C</v>
          </cell>
          <cell r="E292" t="str">
            <v>A.M. DE LA REGION DE ANTOFAGASTA</v>
          </cell>
          <cell r="F292" t="str">
            <v>02101</v>
          </cell>
          <cell r="G292" t="str">
            <v>0</v>
          </cell>
          <cell r="H292" t="str">
            <v>02</v>
          </cell>
          <cell r="I292" t="str">
            <v>ASISTENCIA TÉCNICA</v>
          </cell>
          <cell r="J292">
            <v>10</v>
          </cell>
          <cell r="K292" t="str">
            <v>PMB</v>
          </cell>
          <cell r="L292" t="str">
            <v>ARRASTRE</v>
          </cell>
          <cell r="M292" t="str">
            <v>S/I</v>
          </cell>
          <cell r="N292" t="str">
            <v>PROYECTOS PMB</v>
          </cell>
          <cell r="O292" t="str">
            <v>DISEÑO DE SOLUCIONES SANITARIA Y DESARROLLO DE PROYECTOS INTEGRALES DE URBANIZACIÓN BASE II, DE LA REGIÓN ANTOFAGASTA</v>
          </cell>
          <cell r="P292" t="str">
            <v xml:space="preserve"> 9621/2018</v>
          </cell>
          <cell r="Q292">
            <v>43335</v>
          </cell>
          <cell r="R292">
            <v>144000000</v>
          </cell>
          <cell r="S292">
            <v>0</v>
          </cell>
          <cell r="X292">
            <v>0</v>
          </cell>
          <cell r="AA292">
            <v>0</v>
          </cell>
          <cell r="AF292">
            <v>0</v>
          </cell>
          <cell r="AI292">
            <v>144000000</v>
          </cell>
          <cell r="AJ292">
            <v>86400000</v>
          </cell>
          <cell r="AK292">
            <v>86400000</v>
          </cell>
          <cell r="AL292">
            <v>0</v>
          </cell>
          <cell r="AM292">
            <v>86400000</v>
          </cell>
          <cell r="AN292">
            <v>0</v>
          </cell>
          <cell r="AO292">
            <v>0</v>
          </cell>
          <cell r="AP292">
            <v>0</v>
          </cell>
          <cell r="AQ292">
            <v>144000000</v>
          </cell>
          <cell r="AR292">
            <v>0</v>
          </cell>
          <cell r="AS292">
            <v>57600000</v>
          </cell>
        </row>
        <row r="293">
          <cell r="D293" t="str">
            <v>3101180707-C</v>
          </cell>
          <cell r="E293" t="str">
            <v>COPIAPÓ</v>
          </cell>
          <cell r="F293" t="str">
            <v>03101</v>
          </cell>
          <cell r="G293" t="str">
            <v>031</v>
          </cell>
          <cell r="H293" t="str">
            <v>03</v>
          </cell>
          <cell r="I293" t="str">
            <v>OBRA (Otros)</v>
          </cell>
          <cell r="J293">
            <v>13</v>
          </cell>
          <cell r="K293" t="str">
            <v>GORE ATACAMA</v>
          </cell>
          <cell r="L293" t="str">
            <v>ARRASTRE</v>
          </cell>
          <cell r="M293" t="str">
            <v>D(H)1266 04-10-2018 GORE Atacama</v>
          </cell>
          <cell r="N293" t="str">
            <v>DECRETOS REGIONALES</v>
          </cell>
          <cell r="O293" t="str">
            <v>CONSTRUCCIÓN OBRAS DE DEFENSAS FLUVIALES POBLACIÓN ESTACIÓN PAIPOTE</v>
          </cell>
          <cell r="P293" t="str">
            <v>12876/2018</v>
          </cell>
          <cell r="Q293">
            <v>43404</v>
          </cell>
          <cell r="R293">
            <v>49996097</v>
          </cell>
          <cell r="S293">
            <v>0</v>
          </cell>
          <cell r="X293">
            <v>0</v>
          </cell>
          <cell r="AA293">
            <v>0</v>
          </cell>
          <cell r="AF293">
            <v>0</v>
          </cell>
          <cell r="AI293">
            <v>49996097</v>
          </cell>
          <cell r="AJ293">
            <v>0</v>
          </cell>
          <cell r="AK293">
            <v>24998049</v>
          </cell>
          <cell r="AL293">
            <v>0</v>
          </cell>
          <cell r="AM293">
            <v>0</v>
          </cell>
          <cell r="AN293">
            <v>0</v>
          </cell>
          <cell r="AO293">
            <v>0</v>
          </cell>
          <cell r="AP293">
            <v>24998049</v>
          </cell>
          <cell r="AQ293">
            <v>0</v>
          </cell>
          <cell r="AR293">
            <v>49996097</v>
          </cell>
          <cell r="AS293">
            <v>24998048</v>
          </cell>
        </row>
        <row r="294">
          <cell r="D294" t="str">
            <v>3101180709-C</v>
          </cell>
          <cell r="E294" t="str">
            <v>COPIAPÓ</v>
          </cell>
          <cell r="F294" t="str">
            <v>03101</v>
          </cell>
          <cell r="G294" t="str">
            <v>031</v>
          </cell>
          <cell r="H294" t="str">
            <v>03</v>
          </cell>
          <cell r="I294" t="str">
            <v>OBRA (Otros)</v>
          </cell>
          <cell r="J294">
            <v>13</v>
          </cell>
          <cell r="K294" t="str">
            <v>GORE ATACAMA</v>
          </cell>
          <cell r="L294" t="str">
            <v>ARRASTRE</v>
          </cell>
          <cell r="M294" t="str">
            <v>D(H)1266 04-10-2018 GORE Atacama</v>
          </cell>
          <cell r="N294" t="str">
            <v>DECRETOS REGIONALES</v>
          </cell>
          <cell r="O294" t="str">
            <v>CONSTRUCCIÓN 2 UD VTF JARDINES INFANTILES ALICANTO Y VIÑITAS DEL PALOMAR</v>
          </cell>
          <cell r="P294" t="str">
            <v>12870/2018</v>
          </cell>
          <cell r="Q294">
            <v>43404</v>
          </cell>
          <cell r="R294">
            <v>52409724</v>
          </cell>
          <cell r="S294">
            <v>0</v>
          </cell>
          <cell r="X294">
            <v>0</v>
          </cell>
          <cell r="AA294">
            <v>0</v>
          </cell>
          <cell r="AF294">
            <v>2430983</v>
          </cell>
          <cell r="AG294" t="str">
            <v>7010/2019</v>
          </cell>
          <cell r="AH294">
            <v>43628</v>
          </cell>
          <cell r="AI294">
            <v>49978741</v>
          </cell>
          <cell r="AJ294">
            <v>31445834</v>
          </cell>
          <cell r="AK294">
            <v>31445834</v>
          </cell>
          <cell r="AL294">
            <v>0</v>
          </cell>
          <cell r="AM294">
            <v>29014851</v>
          </cell>
          <cell r="AN294">
            <v>0</v>
          </cell>
          <cell r="AO294">
            <v>0</v>
          </cell>
          <cell r="AP294">
            <v>0</v>
          </cell>
          <cell r="AQ294">
            <v>49978741</v>
          </cell>
          <cell r="AR294">
            <v>0</v>
          </cell>
          <cell r="AS294">
            <v>20963890</v>
          </cell>
        </row>
        <row r="295">
          <cell r="D295" t="str">
            <v>3101180710-C</v>
          </cell>
          <cell r="E295" t="str">
            <v>COPIAPÓ</v>
          </cell>
          <cell r="F295" t="str">
            <v>03101</v>
          </cell>
          <cell r="G295" t="str">
            <v>031</v>
          </cell>
          <cell r="H295" t="str">
            <v>03</v>
          </cell>
          <cell r="I295" t="str">
            <v>OBRA (Otros)</v>
          </cell>
          <cell r="J295">
            <v>13</v>
          </cell>
          <cell r="K295" t="str">
            <v>GORE ATACAMA</v>
          </cell>
          <cell r="L295" t="str">
            <v>ARRASTRE</v>
          </cell>
          <cell r="M295" t="str">
            <v>D(H)1266 04-10-2018 GORE Atacama</v>
          </cell>
          <cell r="N295" t="str">
            <v>DECRETOS REGIONALES</v>
          </cell>
          <cell r="O295" t="str">
            <v>CONSTRUCCIÓN 2 UD VTF JARDINES INFANTILES CORONA DEL INCA Y GOTITAS DEL DESIERTO</v>
          </cell>
          <cell r="P295" t="str">
            <v>12871/2018</v>
          </cell>
          <cell r="Q295">
            <v>43404</v>
          </cell>
          <cell r="R295">
            <v>46095351</v>
          </cell>
          <cell r="S295">
            <v>0</v>
          </cell>
          <cell r="X295">
            <v>0</v>
          </cell>
          <cell r="AA295">
            <v>0</v>
          </cell>
          <cell r="AF295">
            <v>3198581</v>
          </cell>
          <cell r="AG295" t="str">
            <v>7010/2019</v>
          </cell>
          <cell r="AH295">
            <v>43628</v>
          </cell>
          <cell r="AI295">
            <v>42896770</v>
          </cell>
          <cell r="AJ295">
            <v>27657211</v>
          </cell>
          <cell r="AK295">
            <v>27657211</v>
          </cell>
          <cell r="AL295">
            <v>0</v>
          </cell>
          <cell r="AM295">
            <v>24458630</v>
          </cell>
          <cell r="AN295">
            <v>0</v>
          </cell>
          <cell r="AO295">
            <v>0</v>
          </cell>
          <cell r="AP295">
            <v>0</v>
          </cell>
          <cell r="AQ295">
            <v>42896770</v>
          </cell>
          <cell r="AR295">
            <v>0</v>
          </cell>
          <cell r="AS295">
            <v>18438140</v>
          </cell>
        </row>
        <row r="296">
          <cell r="D296" t="str">
            <v>3101180711-C</v>
          </cell>
          <cell r="E296" t="str">
            <v>COPIAPÓ</v>
          </cell>
          <cell r="F296" t="str">
            <v>03101</v>
          </cell>
          <cell r="G296" t="str">
            <v>031</v>
          </cell>
          <cell r="H296" t="str">
            <v>03</v>
          </cell>
          <cell r="I296" t="str">
            <v>OBRA (Otros)</v>
          </cell>
          <cell r="J296">
            <v>13</v>
          </cell>
          <cell r="K296" t="str">
            <v>GORE ATACAMA</v>
          </cell>
          <cell r="L296" t="str">
            <v>ARRASTRE</v>
          </cell>
          <cell r="M296" t="str">
            <v>D(H)1266 04-10-2018 GORE Atacama</v>
          </cell>
          <cell r="N296" t="str">
            <v>DECRETOS REGIONALES</v>
          </cell>
          <cell r="O296" t="str">
            <v>CONSTRUCCIÓN 2 UD VTF JARDINES INFANTILES CANTARITO DE GREDA, PUNTA NEGRA Y AGUAS BLANCAS</v>
          </cell>
          <cell r="P296" t="str">
            <v>12859/2018</v>
          </cell>
          <cell r="Q296">
            <v>43404</v>
          </cell>
          <cell r="R296">
            <v>57719406</v>
          </cell>
          <cell r="S296">
            <v>0</v>
          </cell>
          <cell r="X296">
            <v>0</v>
          </cell>
          <cell r="AA296">
            <v>0</v>
          </cell>
          <cell r="AF296">
            <v>1368626</v>
          </cell>
          <cell r="AG296" t="str">
            <v>7010/2019</v>
          </cell>
          <cell r="AH296">
            <v>43628</v>
          </cell>
          <cell r="AI296">
            <v>56350780</v>
          </cell>
          <cell r="AJ296">
            <v>34631644</v>
          </cell>
          <cell r="AK296">
            <v>34631644</v>
          </cell>
          <cell r="AL296">
            <v>0</v>
          </cell>
          <cell r="AM296">
            <v>33263018</v>
          </cell>
          <cell r="AN296">
            <v>0</v>
          </cell>
          <cell r="AO296">
            <v>0</v>
          </cell>
          <cell r="AP296">
            <v>0</v>
          </cell>
          <cell r="AQ296">
            <v>56350780</v>
          </cell>
          <cell r="AR296">
            <v>0</v>
          </cell>
          <cell r="AS296">
            <v>23087762</v>
          </cell>
        </row>
        <row r="297">
          <cell r="D297" t="str">
            <v>3101181004-C</v>
          </cell>
          <cell r="E297" t="str">
            <v>COPIAPÓ</v>
          </cell>
          <cell r="F297" t="str">
            <v>03101</v>
          </cell>
          <cell r="G297" t="str">
            <v>031</v>
          </cell>
          <cell r="H297" t="str">
            <v>03</v>
          </cell>
          <cell r="I297" t="str">
            <v>ASISTENCIA TÉCNICA</v>
          </cell>
          <cell r="J297">
            <v>10</v>
          </cell>
          <cell r="K297" t="str">
            <v>GORE ATACAMA</v>
          </cell>
          <cell r="L297" t="str">
            <v>ARRASTRE</v>
          </cell>
          <cell r="M297" t="str">
            <v>D(H)1266 04-10-2018 GORE Atacama</v>
          </cell>
          <cell r="N297" t="str">
            <v>DECRETOS REGIONALES</v>
          </cell>
          <cell r="O297" t="str">
            <v>ASISTENCIA TÉCNICA PARA LA ELABORACIÓN DE DISEÑOS DE PROYECTOS EN LA RECONSTRUCCIÓN COMUNAL</v>
          </cell>
          <cell r="P297" t="str">
            <v>12873/2018</v>
          </cell>
          <cell r="Q297">
            <v>43404</v>
          </cell>
          <cell r="R297">
            <v>48603347</v>
          </cell>
          <cell r="S297">
            <v>0</v>
          </cell>
          <cell r="X297">
            <v>0</v>
          </cell>
          <cell r="AA297">
            <v>0</v>
          </cell>
          <cell r="AF297">
            <v>0</v>
          </cell>
          <cell r="AI297">
            <v>48603347</v>
          </cell>
          <cell r="AJ297">
            <v>31592176</v>
          </cell>
          <cell r="AK297">
            <v>31592176</v>
          </cell>
          <cell r="AL297">
            <v>0</v>
          </cell>
          <cell r="AM297">
            <v>31592176</v>
          </cell>
          <cell r="AN297">
            <v>0</v>
          </cell>
          <cell r="AO297">
            <v>0</v>
          </cell>
          <cell r="AP297">
            <v>0</v>
          </cell>
          <cell r="AQ297">
            <v>55205240</v>
          </cell>
          <cell r="AR297">
            <v>-6601893</v>
          </cell>
          <cell r="AS297">
            <v>17011171</v>
          </cell>
        </row>
        <row r="298">
          <cell r="D298" t="str">
            <v>3102181001-C</v>
          </cell>
          <cell r="E298" t="str">
            <v>CALDERA</v>
          </cell>
          <cell r="F298" t="str">
            <v>03102</v>
          </cell>
          <cell r="G298" t="str">
            <v>031</v>
          </cell>
          <cell r="H298" t="str">
            <v>03</v>
          </cell>
          <cell r="I298" t="str">
            <v>ASISTENCIA TÉCNICA</v>
          </cell>
          <cell r="J298">
            <v>10</v>
          </cell>
          <cell r="K298" t="str">
            <v>GORE ATACAMA</v>
          </cell>
          <cell r="L298" t="str">
            <v>ARRASTRE</v>
          </cell>
          <cell r="M298" t="str">
            <v>D(H)1266 04-10-2018 GORE Atacama</v>
          </cell>
          <cell r="N298" t="str">
            <v>DECRETOS REGIONALES</v>
          </cell>
          <cell r="O298" t="str">
            <v>ASISTENCIA TÉCNICA DE PROFESIONALES PARA EL ESTUDIO Y DISEÑOS DE PROYECTOS DE INGENIERÍA.</v>
          </cell>
          <cell r="P298" t="str">
            <v>12897/2018</v>
          </cell>
          <cell r="Q298">
            <v>43410</v>
          </cell>
          <cell r="R298">
            <v>54600000</v>
          </cell>
          <cell r="S298">
            <v>0</v>
          </cell>
          <cell r="X298">
            <v>0</v>
          </cell>
          <cell r="AA298">
            <v>0</v>
          </cell>
          <cell r="AF298">
            <v>0</v>
          </cell>
          <cell r="AI298">
            <v>54600000</v>
          </cell>
          <cell r="AJ298">
            <v>35490000</v>
          </cell>
          <cell r="AK298">
            <v>35490000</v>
          </cell>
          <cell r="AL298">
            <v>0</v>
          </cell>
          <cell r="AM298">
            <v>35490000</v>
          </cell>
          <cell r="AN298">
            <v>0</v>
          </cell>
          <cell r="AO298">
            <v>0</v>
          </cell>
          <cell r="AP298">
            <v>0</v>
          </cell>
          <cell r="AQ298">
            <v>66600000</v>
          </cell>
          <cell r="AR298">
            <v>-12000000</v>
          </cell>
          <cell r="AS298">
            <v>19110000</v>
          </cell>
        </row>
        <row r="299">
          <cell r="D299" t="str">
            <v>3103171002-C</v>
          </cell>
          <cell r="E299" t="str">
            <v>TIERRA AMARILLA</v>
          </cell>
          <cell r="F299" t="str">
            <v>03103</v>
          </cell>
          <cell r="G299" t="str">
            <v>031</v>
          </cell>
          <cell r="H299" t="str">
            <v>03</v>
          </cell>
          <cell r="I299" t="str">
            <v>ASISTENCIA TÉCNICA</v>
          </cell>
          <cell r="J299">
            <v>10</v>
          </cell>
          <cell r="K299" t="str">
            <v>GORE ATACAMA</v>
          </cell>
          <cell r="L299" t="str">
            <v>ARRASTRE</v>
          </cell>
          <cell r="M299" t="str">
            <v>D(H)1266 04-10-2018 GORE Atacama</v>
          </cell>
          <cell r="N299" t="str">
            <v>DECRETOS REGIONALES</v>
          </cell>
          <cell r="O299" t="str">
            <v>ASISTENCIA TECNICA PARA LA ELABORACIÓN DE PROYECTOS EN APOYO A LA COMUNIDAD DE TIERRA AMARILLA</v>
          </cell>
          <cell r="P299" t="str">
            <v>12872/2018</v>
          </cell>
          <cell r="Q299">
            <v>43404</v>
          </cell>
          <cell r="R299">
            <v>40666684</v>
          </cell>
          <cell r="S299">
            <v>0</v>
          </cell>
          <cell r="X299">
            <v>0</v>
          </cell>
          <cell r="AA299">
            <v>0</v>
          </cell>
          <cell r="AF299">
            <v>0</v>
          </cell>
          <cell r="AI299">
            <v>40666684</v>
          </cell>
          <cell r="AJ299">
            <v>26433345</v>
          </cell>
          <cell r="AK299">
            <v>26433345</v>
          </cell>
          <cell r="AL299">
            <v>0</v>
          </cell>
          <cell r="AM299">
            <v>26433345</v>
          </cell>
          <cell r="AN299">
            <v>0</v>
          </cell>
          <cell r="AO299">
            <v>0</v>
          </cell>
          <cell r="AP299">
            <v>0</v>
          </cell>
          <cell r="AQ299">
            <v>40793668</v>
          </cell>
          <cell r="AR299">
            <v>-126984</v>
          </cell>
          <cell r="AS299">
            <v>14233339</v>
          </cell>
        </row>
        <row r="300">
          <cell r="D300" t="str">
            <v>3201181005-C</v>
          </cell>
          <cell r="E300" t="str">
            <v>CHAÑARAL</v>
          </cell>
          <cell r="F300" t="str">
            <v>03201</v>
          </cell>
          <cell r="G300" t="str">
            <v>032</v>
          </cell>
          <cell r="H300" t="str">
            <v>03</v>
          </cell>
          <cell r="I300" t="str">
            <v>ASISTENCIA TÉCNICA</v>
          </cell>
          <cell r="J300">
            <v>10</v>
          </cell>
          <cell r="K300" t="str">
            <v>GORE ATACAMA</v>
          </cell>
          <cell r="L300" t="str">
            <v>ARRASTRE</v>
          </cell>
          <cell r="M300" t="str">
            <v>D(H)1266 04-10-2018 GORE Atacama</v>
          </cell>
          <cell r="N300" t="str">
            <v>DECRETOS REGIONALES</v>
          </cell>
          <cell r="O300" t="str">
            <v>ASISTENCIA TÉCNICA PARA APOYO AL PLAN DE RECONSTRUCCIÓN, CHAÑARAL</v>
          </cell>
          <cell r="P300" t="str">
            <v>12611/2018</v>
          </cell>
          <cell r="Q300">
            <v>43399</v>
          </cell>
          <cell r="R300">
            <v>43800000</v>
          </cell>
          <cell r="S300">
            <v>0</v>
          </cell>
          <cell r="X300">
            <v>0</v>
          </cell>
          <cell r="AA300">
            <v>0</v>
          </cell>
          <cell r="AF300">
            <v>0</v>
          </cell>
          <cell r="AI300">
            <v>43800000</v>
          </cell>
          <cell r="AJ300">
            <v>28470000</v>
          </cell>
          <cell r="AK300">
            <v>28470000</v>
          </cell>
          <cell r="AL300">
            <v>0</v>
          </cell>
          <cell r="AM300">
            <v>28183333</v>
          </cell>
          <cell r="AN300">
            <v>0</v>
          </cell>
          <cell r="AO300">
            <v>286667</v>
          </cell>
          <cell r="AP300">
            <v>0</v>
          </cell>
          <cell r="AQ300">
            <v>43946665</v>
          </cell>
          <cell r="AR300">
            <v>-146665</v>
          </cell>
          <cell r="AS300">
            <v>15330000</v>
          </cell>
        </row>
        <row r="301">
          <cell r="D301" t="str">
            <v>3202181003-C</v>
          </cell>
          <cell r="E301" t="str">
            <v>DIEGO DE ALMAGRO</v>
          </cell>
          <cell r="F301" t="str">
            <v>03202</v>
          </cell>
          <cell r="G301" t="str">
            <v>032</v>
          </cell>
          <cell r="H301" t="str">
            <v>03</v>
          </cell>
          <cell r="I301" t="str">
            <v>ASISTENCIA TÉCNICA</v>
          </cell>
          <cell r="J301">
            <v>10</v>
          </cell>
          <cell r="K301" t="str">
            <v>GORE ATACAMA</v>
          </cell>
          <cell r="L301" t="str">
            <v>ARRASTRE</v>
          </cell>
          <cell r="M301" t="str">
            <v>D(H)1266 04-10-2018 GORE Atacama</v>
          </cell>
          <cell r="N301" t="str">
            <v>DECRETOS REGIONALES</v>
          </cell>
          <cell r="O301" t="str">
            <v>ASISTENCIA TÉCNICA CREACIÓN DE PROYECTOS MUNICIPALIDAD DE DIEGO DE ALMAGRO 2018</v>
          </cell>
          <cell r="P301" t="str">
            <v>12875/2018</v>
          </cell>
          <cell r="Q301">
            <v>43404</v>
          </cell>
          <cell r="R301">
            <v>45600000</v>
          </cell>
          <cell r="S301">
            <v>0</v>
          </cell>
          <cell r="X301">
            <v>0</v>
          </cell>
          <cell r="AA301">
            <v>0</v>
          </cell>
          <cell r="AF301">
            <v>0</v>
          </cell>
          <cell r="AI301">
            <v>45600000</v>
          </cell>
          <cell r="AJ301">
            <v>7040000</v>
          </cell>
          <cell r="AK301">
            <v>29640000</v>
          </cell>
          <cell r="AL301">
            <v>0</v>
          </cell>
          <cell r="AM301">
            <v>7040000</v>
          </cell>
          <cell r="AN301">
            <v>0</v>
          </cell>
          <cell r="AO301">
            <v>0</v>
          </cell>
          <cell r="AP301">
            <v>22600000</v>
          </cell>
          <cell r="AQ301">
            <v>23000000</v>
          </cell>
          <cell r="AR301">
            <v>22600000</v>
          </cell>
          <cell r="AS301">
            <v>15960000</v>
          </cell>
        </row>
        <row r="302">
          <cell r="D302" t="str">
            <v>3302150704-C</v>
          </cell>
          <cell r="E302" t="str">
            <v>ALTO DEL CARMEN</v>
          </cell>
          <cell r="F302" t="str">
            <v>03302</v>
          </cell>
          <cell r="G302" t="str">
            <v>033</v>
          </cell>
          <cell r="H302" t="str">
            <v>03</v>
          </cell>
          <cell r="I302" t="str">
            <v>OBRA (Otros)</v>
          </cell>
          <cell r="J302">
            <v>13</v>
          </cell>
          <cell r="K302" t="str">
            <v>GORE ATACAMA</v>
          </cell>
          <cell r="L302" t="str">
            <v>ARRASTRE</v>
          </cell>
          <cell r="M302" t="str">
            <v>D(H)1266 04-10-2018 GORE Atacama</v>
          </cell>
          <cell r="N302" t="str">
            <v>DECRETOS REGIONALES</v>
          </cell>
          <cell r="O302" t="str">
            <v>CONSTRUCCION CASETAS SANITARIAS VALLE DEL TRANSITO</v>
          </cell>
          <cell r="P302" t="str">
            <v>12609/2018</v>
          </cell>
          <cell r="Q302">
            <v>43399</v>
          </cell>
          <cell r="R302">
            <v>78395292</v>
          </cell>
          <cell r="S302">
            <v>0</v>
          </cell>
          <cell r="X302">
            <v>0</v>
          </cell>
          <cell r="AA302">
            <v>0</v>
          </cell>
          <cell r="AF302">
            <v>8499445</v>
          </cell>
          <cell r="AG302" t="str">
            <v>14162/2019</v>
          </cell>
          <cell r="AH302">
            <v>43780</v>
          </cell>
          <cell r="AI302">
            <v>69895847</v>
          </cell>
          <cell r="AJ302">
            <v>47037175</v>
          </cell>
          <cell r="AK302">
            <v>47037175</v>
          </cell>
          <cell r="AL302">
            <v>0</v>
          </cell>
          <cell r="AM302">
            <v>38537730</v>
          </cell>
          <cell r="AN302">
            <v>0</v>
          </cell>
          <cell r="AO302">
            <v>0</v>
          </cell>
          <cell r="AP302">
            <v>0</v>
          </cell>
          <cell r="AQ302">
            <v>69895847</v>
          </cell>
          <cell r="AR302">
            <v>0</v>
          </cell>
          <cell r="AS302">
            <v>31358117</v>
          </cell>
        </row>
        <row r="303">
          <cell r="D303" t="str">
            <v>3302150707-C</v>
          </cell>
          <cell r="E303" t="str">
            <v>ALTO DEL CARMEN</v>
          </cell>
          <cell r="F303" t="str">
            <v>03302</v>
          </cell>
          <cell r="G303" t="str">
            <v>033</v>
          </cell>
          <cell r="H303" t="str">
            <v>03</v>
          </cell>
          <cell r="I303" t="str">
            <v>OBRA (Otros)</v>
          </cell>
          <cell r="J303">
            <v>13</v>
          </cell>
          <cell r="K303" t="str">
            <v>GORE ATACAMA</v>
          </cell>
          <cell r="L303" t="str">
            <v>ARRASTRE</v>
          </cell>
          <cell r="M303" t="str">
            <v>D(H)1266 04-10-2018 GORE Atacama</v>
          </cell>
          <cell r="N303" t="str">
            <v>DECRETOS REGIONALES</v>
          </cell>
          <cell r="O303" t="str">
            <v>INSTALACIÓN DE LUMINARIAS SOLARES SECTOR SAN FELIX , LOS CANALES</v>
          </cell>
          <cell r="P303" t="str">
            <v>12609/2018</v>
          </cell>
          <cell r="Q303">
            <v>43399</v>
          </cell>
          <cell r="R303">
            <v>42554385</v>
          </cell>
          <cell r="S303">
            <v>0</v>
          </cell>
          <cell r="X303">
            <v>0</v>
          </cell>
          <cell r="AA303">
            <v>0</v>
          </cell>
          <cell r="AF303">
            <v>9704590</v>
          </cell>
          <cell r="AG303" t="str">
            <v>14162/2019</v>
          </cell>
          <cell r="AH303">
            <v>43780</v>
          </cell>
          <cell r="AI303">
            <v>32849795</v>
          </cell>
          <cell r="AJ303">
            <v>25532631</v>
          </cell>
          <cell r="AK303">
            <v>25532631</v>
          </cell>
          <cell r="AL303">
            <v>0</v>
          </cell>
          <cell r="AM303">
            <v>15828041</v>
          </cell>
          <cell r="AN303">
            <v>0</v>
          </cell>
          <cell r="AO303">
            <v>0</v>
          </cell>
          <cell r="AP303">
            <v>0</v>
          </cell>
          <cell r="AQ303">
            <v>32849795</v>
          </cell>
          <cell r="AR303">
            <v>0</v>
          </cell>
          <cell r="AS303">
            <v>17021754</v>
          </cell>
        </row>
        <row r="304">
          <cell r="D304" t="str">
            <v>3302181010-C</v>
          </cell>
          <cell r="E304" t="str">
            <v>ALTO DEL CARMEN</v>
          </cell>
          <cell r="F304" t="str">
            <v>03302</v>
          </cell>
          <cell r="G304" t="str">
            <v>033</v>
          </cell>
          <cell r="H304" t="str">
            <v>03</v>
          </cell>
          <cell r="I304" t="str">
            <v>ASISTENCIA TÉCNICA</v>
          </cell>
          <cell r="J304">
            <v>10</v>
          </cell>
          <cell r="K304" t="str">
            <v>PMB</v>
          </cell>
          <cell r="L304" t="str">
            <v>ARRASTRE</v>
          </cell>
          <cell r="M304" t="str">
            <v>S/I</v>
          </cell>
          <cell r="N304" t="str">
            <v>PROYECTOS PMB</v>
          </cell>
          <cell r="O304" t="str">
            <v>ASISTENCIA TÉCNICA PARA LA GESTIÓN Y DESARROLLO DE VARIOS PROYECTOS, ALTO DEL CARMEN</v>
          </cell>
          <cell r="P304" t="str">
            <v>12380/2018</v>
          </cell>
          <cell r="Q304">
            <v>43396</v>
          </cell>
          <cell r="R304">
            <v>18000000</v>
          </cell>
          <cell r="S304">
            <v>0</v>
          </cell>
          <cell r="X304">
            <v>0</v>
          </cell>
          <cell r="AA304">
            <v>0</v>
          </cell>
          <cell r="AF304">
            <v>0</v>
          </cell>
          <cell r="AI304">
            <v>18000000</v>
          </cell>
          <cell r="AJ304">
            <v>11700000</v>
          </cell>
          <cell r="AK304">
            <v>11700000</v>
          </cell>
          <cell r="AL304">
            <v>0</v>
          </cell>
          <cell r="AM304">
            <v>11700000</v>
          </cell>
          <cell r="AN304">
            <v>0</v>
          </cell>
          <cell r="AO304">
            <v>0</v>
          </cell>
          <cell r="AP304">
            <v>0</v>
          </cell>
          <cell r="AQ304">
            <v>18900000</v>
          </cell>
          <cell r="AR304">
            <v>-900000</v>
          </cell>
          <cell r="AS304">
            <v>6300000</v>
          </cell>
        </row>
        <row r="305">
          <cell r="D305" t="str">
            <v>3303180704-C</v>
          </cell>
          <cell r="E305" t="str">
            <v>FREIRINA</v>
          </cell>
          <cell r="F305" t="str">
            <v>03303</v>
          </cell>
          <cell r="G305" t="str">
            <v>033</v>
          </cell>
          <cell r="H305" t="str">
            <v>03</v>
          </cell>
          <cell r="I305" t="str">
            <v>OBRA (Otros)</v>
          </cell>
          <cell r="J305">
            <v>13</v>
          </cell>
          <cell r="K305" t="str">
            <v>GORE ATACAMA</v>
          </cell>
          <cell r="L305" t="str">
            <v>ARRASTRE</v>
          </cell>
          <cell r="M305" t="str">
            <v>D(H)1266 04-10-2018 GORE Atacama</v>
          </cell>
          <cell r="N305" t="str">
            <v>DECRETOS REGIONALES</v>
          </cell>
          <cell r="O305" t="str">
            <v>MEJORAMIENTO RED DE AGUA POTABLE POBLACION SANTA ROSA DE MAITENCILLO, COMUNA DE FREIRINA</v>
          </cell>
          <cell r="P305" t="str">
            <v>12914/2018</v>
          </cell>
          <cell r="Q305">
            <v>43411</v>
          </cell>
          <cell r="R305">
            <v>233441650</v>
          </cell>
          <cell r="S305">
            <v>0</v>
          </cell>
          <cell r="X305">
            <v>0</v>
          </cell>
          <cell r="AA305">
            <v>0</v>
          </cell>
          <cell r="AF305">
            <v>3358776</v>
          </cell>
          <cell r="AG305" t="str">
            <v>14872/2019</v>
          </cell>
          <cell r="AH305">
            <v>43795</v>
          </cell>
          <cell r="AI305">
            <v>230082874</v>
          </cell>
          <cell r="AJ305">
            <v>140064990</v>
          </cell>
          <cell r="AK305">
            <v>140064990</v>
          </cell>
          <cell r="AL305">
            <v>0</v>
          </cell>
          <cell r="AM305">
            <v>136706214</v>
          </cell>
          <cell r="AN305">
            <v>0</v>
          </cell>
          <cell r="AO305">
            <v>0</v>
          </cell>
          <cell r="AP305">
            <v>0</v>
          </cell>
          <cell r="AQ305">
            <v>230082874</v>
          </cell>
          <cell r="AR305">
            <v>0</v>
          </cell>
          <cell r="AS305">
            <v>93376660</v>
          </cell>
        </row>
        <row r="306">
          <cell r="D306" t="str">
            <v>3304180706-C</v>
          </cell>
          <cell r="E306" t="str">
            <v>HUASCO</v>
          </cell>
          <cell r="F306" t="str">
            <v>03304</v>
          </cell>
          <cell r="G306" t="str">
            <v>033</v>
          </cell>
          <cell r="H306" t="str">
            <v>03</v>
          </cell>
          <cell r="I306" t="str">
            <v>OBRA (Otros)</v>
          </cell>
          <cell r="J306">
            <v>13</v>
          </cell>
          <cell r="K306" t="str">
            <v>GORE ATACAMA</v>
          </cell>
          <cell r="L306" t="str">
            <v>ARRASTRE</v>
          </cell>
          <cell r="M306" t="str">
            <v>D(H)1266 04-10-2018 GORE Atacama</v>
          </cell>
          <cell r="N306" t="str">
            <v>DECRETOS REGIONALES</v>
          </cell>
          <cell r="O306" t="str">
            <v>CONSTRUCCIÓN TALUD ORGÁNICO POB. LOS OLIVOS, HUASCO BAJO</v>
          </cell>
          <cell r="P306" t="str">
            <v>12874/2018</v>
          </cell>
          <cell r="Q306">
            <v>43404</v>
          </cell>
          <cell r="R306">
            <v>85997083</v>
          </cell>
          <cell r="S306">
            <v>0</v>
          </cell>
          <cell r="X306">
            <v>0</v>
          </cell>
          <cell r="AA306">
            <v>0</v>
          </cell>
          <cell r="AF306">
            <v>107731</v>
          </cell>
          <cell r="AG306" t="str">
            <v>7531/2019</v>
          </cell>
          <cell r="AH306">
            <v>43636</v>
          </cell>
          <cell r="AI306">
            <v>85889352</v>
          </cell>
          <cell r="AJ306">
            <v>51598250</v>
          </cell>
          <cell r="AK306">
            <v>51598250</v>
          </cell>
          <cell r="AL306">
            <v>0</v>
          </cell>
          <cell r="AM306">
            <v>51490519</v>
          </cell>
          <cell r="AN306">
            <v>0</v>
          </cell>
          <cell r="AO306">
            <v>0</v>
          </cell>
          <cell r="AP306">
            <v>0</v>
          </cell>
          <cell r="AQ306">
            <v>85889352</v>
          </cell>
          <cell r="AR306">
            <v>0</v>
          </cell>
          <cell r="AS306">
            <v>34398833</v>
          </cell>
        </row>
        <row r="307">
          <cell r="D307" t="str">
            <v>3304180707-C</v>
          </cell>
          <cell r="E307" t="str">
            <v>HUASCO</v>
          </cell>
          <cell r="F307" t="str">
            <v>03304</v>
          </cell>
          <cell r="G307" t="str">
            <v>033</v>
          </cell>
          <cell r="H307" t="str">
            <v>03</v>
          </cell>
          <cell r="I307" t="str">
            <v>OBRA (Otros)</v>
          </cell>
          <cell r="J307">
            <v>13</v>
          </cell>
          <cell r="K307" t="str">
            <v>GORE ATACAMA</v>
          </cell>
          <cell r="L307" t="str">
            <v>ARRASTRE</v>
          </cell>
          <cell r="M307" t="str">
            <v>D(H)1266 04-10-2018 GORE Atacama</v>
          </cell>
          <cell r="N307" t="str">
            <v>DECRETOS REGIONALES</v>
          </cell>
          <cell r="O307" t="str">
            <v>CONSTRUCCION SUMIDEROS VARIOS SECTORES HUASCO</v>
          </cell>
          <cell r="P307" t="str">
            <v>12869/2018</v>
          </cell>
          <cell r="Q307">
            <v>43404</v>
          </cell>
          <cell r="R307">
            <v>164245713</v>
          </cell>
          <cell r="S307">
            <v>0</v>
          </cell>
          <cell r="X307">
            <v>0</v>
          </cell>
          <cell r="AA307">
            <v>0</v>
          </cell>
          <cell r="AF307">
            <v>898971</v>
          </cell>
          <cell r="AG307" t="str">
            <v>14162/2019</v>
          </cell>
          <cell r="AH307">
            <v>43780</v>
          </cell>
          <cell r="AI307">
            <v>163346742</v>
          </cell>
          <cell r="AJ307">
            <v>98547428</v>
          </cell>
          <cell r="AK307">
            <v>98547428</v>
          </cell>
          <cell r="AL307">
            <v>0</v>
          </cell>
          <cell r="AM307">
            <v>97648457</v>
          </cell>
          <cell r="AN307">
            <v>0</v>
          </cell>
          <cell r="AO307">
            <v>0</v>
          </cell>
          <cell r="AP307">
            <v>0</v>
          </cell>
          <cell r="AQ307">
            <v>163346742</v>
          </cell>
          <cell r="AR307">
            <v>0</v>
          </cell>
          <cell r="AS307">
            <v>65698285</v>
          </cell>
        </row>
        <row r="308">
          <cell r="D308" t="str">
            <v>4101181004-C</v>
          </cell>
          <cell r="E308" t="str">
            <v>LA SERENA</v>
          </cell>
          <cell r="F308" t="str">
            <v>04101</v>
          </cell>
          <cell r="G308" t="str">
            <v>041</v>
          </cell>
          <cell r="H308" t="str">
            <v>04</v>
          </cell>
          <cell r="I308" t="str">
            <v>ASISTENCIA TÉCNICA</v>
          </cell>
          <cell r="J308">
            <v>10</v>
          </cell>
          <cell r="K308" t="str">
            <v>GORE COQUIMBO</v>
          </cell>
          <cell r="L308" t="str">
            <v>ARRASTRE</v>
          </cell>
          <cell r="M308" t="str">
            <v>D(H)1193 30-08-2018 GORE Coquimbo</v>
          </cell>
          <cell r="N308" t="str">
            <v>DECRETOS REGIONALES</v>
          </cell>
          <cell r="O308" t="str">
            <v>URBANIZACIÓN LOCALIDAD DE PELICANA Y AMPLIACIÓN DEL APR DE GABRIELA MISTRAL</v>
          </cell>
          <cell r="P308" t="str">
            <v>13265/2018</v>
          </cell>
          <cell r="Q308">
            <v>43419</v>
          </cell>
          <cell r="R308">
            <v>24000000</v>
          </cell>
          <cell r="S308">
            <v>0</v>
          </cell>
          <cell r="X308">
            <v>0</v>
          </cell>
          <cell r="AA308">
            <v>0</v>
          </cell>
          <cell r="AF308">
            <v>0</v>
          </cell>
          <cell r="AI308">
            <v>24000000</v>
          </cell>
          <cell r="AJ308">
            <v>16800000</v>
          </cell>
          <cell r="AK308">
            <v>16800000</v>
          </cell>
          <cell r="AL308">
            <v>0</v>
          </cell>
          <cell r="AM308">
            <v>16800000</v>
          </cell>
          <cell r="AN308">
            <v>0</v>
          </cell>
          <cell r="AO308">
            <v>0</v>
          </cell>
          <cell r="AP308">
            <v>0</v>
          </cell>
          <cell r="AQ308">
            <v>24000000</v>
          </cell>
          <cell r="AR308">
            <v>0</v>
          </cell>
          <cell r="AS308">
            <v>7200000</v>
          </cell>
        </row>
        <row r="309">
          <cell r="D309" t="str">
            <v>4102181001-C</v>
          </cell>
          <cell r="E309" t="str">
            <v>COQUIMBO</v>
          </cell>
          <cell r="F309" t="str">
            <v>04102</v>
          </cell>
          <cell r="G309" t="str">
            <v>041</v>
          </cell>
          <cell r="H309" t="str">
            <v>04</v>
          </cell>
          <cell r="I309" t="str">
            <v>ASISTENCIA TÉCNICA</v>
          </cell>
          <cell r="J309">
            <v>10</v>
          </cell>
          <cell r="K309" t="str">
            <v>GORE COQUIMBO</v>
          </cell>
          <cell r="L309" t="str">
            <v>ARRASTRE</v>
          </cell>
          <cell r="M309" t="str">
            <v>D(H)1193 30-08-2018 GORE Coquimbo</v>
          </cell>
          <cell r="N309" t="str">
            <v>DECRETOS REGIONALES</v>
          </cell>
          <cell r="O309" t="str">
            <v>ASISTENCIA TÉCNICA PARA ELABORACIÓN DE PROYECTOS DE SANEAMIENTO SANITARIO SECTOR EL PEÑON</v>
          </cell>
          <cell r="P309" t="str">
            <v>13498/2018</v>
          </cell>
          <cell r="Q309">
            <v>43424</v>
          </cell>
          <cell r="R309">
            <v>24000000</v>
          </cell>
          <cell r="S309">
            <v>0</v>
          </cell>
          <cell r="X309">
            <v>0</v>
          </cell>
          <cell r="AA309">
            <v>0</v>
          </cell>
          <cell r="AF309">
            <v>0</v>
          </cell>
          <cell r="AI309">
            <v>24000000</v>
          </cell>
          <cell r="AJ309">
            <v>15600000</v>
          </cell>
          <cell r="AK309">
            <v>15600000</v>
          </cell>
          <cell r="AL309">
            <v>0</v>
          </cell>
          <cell r="AM309">
            <v>15583957</v>
          </cell>
          <cell r="AN309">
            <v>0</v>
          </cell>
          <cell r="AO309">
            <v>16043</v>
          </cell>
          <cell r="AP309">
            <v>0</v>
          </cell>
          <cell r="AQ309">
            <v>23983957</v>
          </cell>
          <cell r="AR309">
            <v>16043</v>
          </cell>
          <cell r="AS309">
            <v>8400000</v>
          </cell>
        </row>
        <row r="310">
          <cell r="D310" t="str">
            <v>4103181001-C</v>
          </cell>
          <cell r="E310" t="str">
            <v>ANDACOLLO</v>
          </cell>
          <cell r="F310" t="str">
            <v>04103</v>
          </cell>
          <cell r="G310" t="str">
            <v>041</v>
          </cell>
          <cell r="H310" t="str">
            <v>04</v>
          </cell>
          <cell r="I310" t="str">
            <v>ASISTENCIA TÉCNICA</v>
          </cell>
          <cell r="J310">
            <v>10</v>
          </cell>
          <cell r="K310" t="str">
            <v>GORE COQUIMBO</v>
          </cell>
          <cell r="L310" t="str">
            <v>ARRASTRE</v>
          </cell>
          <cell r="M310" t="str">
            <v>D(H)1193 30-08-2018 GORE Coquimbo</v>
          </cell>
          <cell r="N310" t="str">
            <v>DECRETOS REGIONALES</v>
          </cell>
          <cell r="O310" t="str">
            <v>ASISTENCIA TÉCNICA PARA LA ELABORACIÓN DE PROYECTOS DE SANEAMIENTO SANITARIOS Y APR ALTERNATIVOS ,EN LA COMUNA DE ANDACOLLO.</v>
          </cell>
          <cell r="P310" t="str">
            <v>13506/2018</v>
          </cell>
          <cell r="Q310">
            <v>43424</v>
          </cell>
          <cell r="R310">
            <v>48000000</v>
          </cell>
          <cell r="S310">
            <v>0</v>
          </cell>
          <cell r="X310">
            <v>0</v>
          </cell>
          <cell r="AA310">
            <v>0</v>
          </cell>
          <cell r="AF310">
            <v>0</v>
          </cell>
          <cell r="AI310">
            <v>48000000</v>
          </cell>
          <cell r="AJ310">
            <v>33600000</v>
          </cell>
          <cell r="AK310">
            <v>33600000</v>
          </cell>
          <cell r="AL310">
            <v>0</v>
          </cell>
          <cell r="AM310">
            <v>33599985</v>
          </cell>
          <cell r="AN310">
            <v>0</v>
          </cell>
          <cell r="AO310">
            <v>15</v>
          </cell>
          <cell r="AP310">
            <v>0</v>
          </cell>
          <cell r="AQ310">
            <v>47999985</v>
          </cell>
          <cell r="AR310">
            <v>15</v>
          </cell>
          <cell r="AS310">
            <v>14400000</v>
          </cell>
        </row>
        <row r="311">
          <cell r="D311" t="str">
            <v>4104181002-C</v>
          </cell>
          <cell r="E311" t="str">
            <v>LA HIGUERA</v>
          </cell>
          <cell r="F311" t="str">
            <v>04104</v>
          </cell>
          <cell r="G311" t="str">
            <v>041</v>
          </cell>
          <cell r="H311" t="str">
            <v>04</v>
          </cell>
          <cell r="I311" t="str">
            <v>ASISTENCIA TÉCNICA</v>
          </cell>
          <cell r="J311">
            <v>10</v>
          </cell>
          <cell r="K311" t="str">
            <v>GORE COQUIMBO</v>
          </cell>
          <cell r="L311" t="str">
            <v>ARRASTRE</v>
          </cell>
          <cell r="M311" t="str">
            <v>D(H)1193 30-08-2018 GORE Coquimbo</v>
          </cell>
          <cell r="N311" t="str">
            <v>DECRETOS REGIONALES</v>
          </cell>
          <cell r="O311" t="str">
            <v>ASISTENCIA TÉCNICA OBRAS SANITARIAS PARA LOCALIDADES, COMUNA DE LA HIGUERA</v>
          </cell>
          <cell r="P311" t="str">
            <v>13232/2018</v>
          </cell>
          <cell r="Q311">
            <v>43417</v>
          </cell>
          <cell r="R311">
            <v>48000000</v>
          </cell>
          <cell r="S311">
            <v>0</v>
          </cell>
          <cell r="X311">
            <v>0</v>
          </cell>
          <cell r="AA311">
            <v>0</v>
          </cell>
          <cell r="AF311">
            <v>0</v>
          </cell>
          <cell r="AI311">
            <v>48000000</v>
          </cell>
          <cell r="AJ311">
            <v>38400000</v>
          </cell>
          <cell r="AK311">
            <v>38400000</v>
          </cell>
          <cell r="AL311">
            <v>0</v>
          </cell>
          <cell r="AM311">
            <v>38400000</v>
          </cell>
          <cell r="AN311">
            <v>0</v>
          </cell>
          <cell r="AO311">
            <v>0</v>
          </cell>
          <cell r="AP311">
            <v>0</v>
          </cell>
          <cell r="AQ311">
            <v>48000000</v>
          </cell>
          <cell r="AR311">
            <v>0</v>
          </cell>
          <cell r="AS311">
            <v>9600000</v>
          </cell>
        </row>
        <row r="312">
          <cell r="D312" t="str">
            <v>4105181001-C</v>
          </cell>
          <cell r="E312" t="str">
            <v>PAIHUANO</v>
          </cell>
          <cell r="F312" t="str">
            <v>04105</v>
          </cell>
          <cell r="G312" t="str">
            <v>041</v>
          </cell>
          <cell r="H312" t="str">
            <v>04</v>
          </cell>
          <cell r="I312" t="str">
            <v>ASISTENCIA TÉCNICA</v>
          </cell>
          <cell r="J312">
            <v>10</v>
          </cell>
          <cell r="K312" t="str">
            <v>GORE COQUIMBO</v>
          </cell>
          <cell r="L312" t="str">
            <v>ARRASTRE</v>
          </cell>
          <cell r="M312" t="str">
            <v>D(H)1193 30-08-2018 GORE Coquimbo</v>
          </cell>
          <cell r="N312" t="str">
            <v>DECRETOS REGIONALES</v>
          </cell>
          <cell r="O312" t="str">
            <v>ASISTENCIA TECNICA PARA ELABORACION PROYECTOS DE SISTEMA DE AGUA POTABLE RURAL PARA SECTORES SEMI-CONCENTRADOS Y DISPERSOS DE PAIHUANO</v>
          </cell>
          <cell r="P312" t="str">
            <v>13131/2018</v>
          </cell>
          <cell r="Q312">
            <v>43413</v>
          </cell>
          <cell r="R312">
            <v>48000000</v>
          </cell>
          <cell r="S312">
            <v>0</v>
          </cell>
          <cell r="X312">
            <v>0</v>
          </cell>
          <cell r="AA312">
            <v>0</v>
          </cell>
          <cell r="AF312">
            <v>0</v>
          </cell>
          <cell r="AI312">
            <v>48000000</v>
          </cell>
          <cell r="AJ312">
            <v>32640000</v>
          </cell>
          <cell r="AK312">
            <v>32640000</v>
          </cell>
          <cell r="AL312">
            <v>0</v>
          </cell>
          <cell r="AM312">
            <v>32640000</v>
          </cell>
          <cell r="AN312">
            <v>0</v>
          </cell>
          <cell r="AO312">
            <v>0</v>
          </cell>
          <cell r="AP312">
            <v>0</v>
          </cell>
          <cell r="AQ312">
            <v>51745376</v>
          </cell>
          <cell r="AR312">
            <v>-3745376</v>
          </cell>
          <cell r="AS312">
            <v>15360000</v>
          </cell>
        </row>
        <row r="313">
          <cell r="D313" t="str">
            <v>4106181001-C</v>
          </cell>
          <cell r="E313" t="str">
            <v>VICUÑA</v>
          </cell>
          <cell r="F313" t="str">
            <v>04106</v>
          </cell>
          <cell r="G313" t="str">
            <v>041</v>
          </cell>
          <cell r="H313" t="str">
            <v>04</v>
          </cell>
          <cell r="I313" t="str">
            <v>ASISTENCIA TÉCNICA</v>
          </cell>
          <cell r="J313">
            <v>10</v>
          </cell>
          <cell r="K313" t="str">
            <v>GORE COQUIMBO</v>
          </cell>
          <cell r="L313" t="str">
            <v>ARRASTRE</v>
          </cell>
          <cell r="M313" t="str">
            <v>D(H)1193 30-08-2018 GORE Coquimbo</v>
          </cell>
          <cell r="N313" t="str">
            <v>DECRETOS REGIONALES</v>
          </cell>
          <cell r="O313" t="str">
            <v>ASISTENCIA TÉCNICA PARA LA FACTIBILIDAD DE SOLUCIONES SANITARIAS EL MOLLE Y RIVADAVIA</v>
          </cell>
          <cell r="P313" t="str">
            <v>13484/2018</v>
          </cell>
          <cell r="Q313">
            <v>43423</v>
          </cell>
          <cell r="R313">
            <v>36000000</v>
          </cell>
          <cell r="S313">
            <v>0</v>
          </cell>
          <cell r="X313">
            <v>0</v>
          </cell>
          <cell r="AA313">
            <v>0</v>
          </cell>
          <cell r="AF313">
            <v>0</v>
          </cell>
          <cell r="AI313">
            <v>36000000</v>
          </cell>
          <cell r="AJ313">
            <v>23400000</v>
          </cell>
          <cell r="AK313">
            <v>23400000</v>
          </cell>
          <cell r="AL313">
            <v>0</v>
          </cell>
          <cell r="AM313">
            <v>22900000</v>
          </cell>
          <cell r="AN313">
            <v>0</v>
          </cell>
          <cell r="AO313">
            <v>500000</v>
          </cell>
          <cell r="AP313">
            <v>0</v>
          </cell>
          <cell r="AQ313">
            <v>35500000</v>
          </cell>
          <cell r="AR313">
            <v>500000</v>
          </cell>
          <cell r="AS313">
            <v>12600000</v>
          </cell>
        </row>
        <row r="314">
          <cell r="D314" t="str">
            <v>4201161003-C</v>
          </cell>
          <cell r="E314" t="str">
            <v>ILLAPEL</v>
          </cell>
          <cell r="F314" t="str">
            <v>04201</v>
          </cell>
          <cell r="G314" t="str">
            <v>042</v>
          </cell>
          <cell r="H314" t="str">
            <v>04</v>
          </cell>
          <cell r="I314" t="str">
            <v>ASISTENCIA TÉCNICA</v>
          </cell>
          <cell r="J314">
            <v>10</v>
          </cell>
          <cell r="K314" t="str">
            <v>GORE COQUIMBO</v>
          </cell>
          <cell r="L314" t="str">
            <v>ARRASTRE</v>
          </cell>
          <cell r="M314" t="str">
            <v>D(H)1193 30-08-2018 GORE Coquimbo</v>
          </cell>
          <cell r="N314" t="str">
            <v>DECRETOS REGIONALES</v>
          </cell>
          <cell r="O314" t="str">
            <v>ELABORACIÓN Y GESTIÓN DE PROYECTOS PARA MEJORAMIENTO SANITARIO Y AGUAS POTABLES RURALES, COMUNA DE ILLAPEL</v>
          </cell>
          <cell r="P314" t="str">
            <v>13538/2018</v>
          </cell>
          <cell r="Q314">
            <v>43426</v>
          </cell>
          <cell r="R314">
            <v>36000000</v>
          </cell>
          <cell r="S314">
            <v>0</v>
          </cell>
          <cell r="X314">
            <v>0</v>
          </cell>
          <cell r="AA314">
            <v>0</v>
          </cell>
          <cell r="AF314">
            <v>0</v>
          </cell>
          <cell r="AI314">
            <v>36000000</v>
          </cell>
          <cell r="AJ314">
            <v>25200000</v>
          </cell>
          <cell r="AK314">
            <v>25200000</v>
          </cell>
          <cell r="AL314">
            <v>0</v>
          </cell>
          <cell r="AM314">
            <v>25200000</v>
          </cell>
          <cell r="AN314">
            <v>0</v>
          </cell>
          <cell r="AO314">
            <v>0</v>
          </cell>
          <cell r="AP314">
            <v>0</v>
          </cell>
          <cell r="AQ314">
            <v>36000004</v>
          </cell>
          <cell r="AR314">
            <v>-4</v>
          </cell>
          <cell r="AS314">
            <v>10800000</v>
          </cell>
        </row>
        <row r="315">
          <cell r="D315" t="str">
            <v>4202181002-C</v>
          </cell>
          <cell r="E315" t="str">
            <v>CANELA</v>
          </cell>
          <cell r="F315" t="str">
            <v>04202</v>
          </cell>
          <cell r="G315" t="str">
            <v>042</v>
          </cell>
          <cell r="H315" t="str">
            <v>04</v>
          </cell>
          <cell r="I315" t="str">
            <v>ASISTENCIA TÉCNICA</v>
          </cell>
          <cell r="J315">
            <v>10</v>
          </cell>
          <cell r="K315" t="str">
            <v>GORE COQUIMBO</v>
          </cell>
          <cell r="L315" t="str">
            <v>ARRASTRE</v>
          </cell>
          <cell r="M315" t="str">
            <v>D(H)1193 30-08-2018 GORE Coquimbo</v>
          </cell>
          <cell r="N315" t="str">
            <v>DECRETOS REGIONALES</v>
          </cell>
          <cell r="O315" t="str">
            <v>SANEAMIENTO SANITARIO SECTOR LO OGALDE Y LOS CORRALONES, CANELA BAJA</v>
          </cell>
          <cell r="P315" t="str">
            <v>13231/2018</v>
          </cell>
          <cell r="Q315">
            <v>43417</v>
          </cell>
          <cell r="R315">
            <v>48000000</v>
          </cell>
          <cell r="S315">
            <v>0</v>
          </cell>
          <cell r="X315">
            <v>0</v>
          </cell>
          <cell r="AA315">
            <v>0</v>
          </cell>
          <cell r="AF315">
            <v>0</v>
          </cell>
          <cell r="AI315">
            <v>48000000</v>
          </cell>
          <cell r="AJ315">
            <v>29402436</v>
          </cell>
          <cell r="AK315">
            <v>33600000</v>
          </cell>
          <cell r="AL315">
            <v>0</v>
          </cell>
          <cell r="AM315">
            <v>29402436</v>
          </cell>
          <cell r="AN315">
            <v>0</v>
          </cell>
          <cell r="AO315">
            <v>0</v>
          </cell>
          <cell r="AP315">
            <v>4197564</v>
          </cell>
          <cell r="AQ315">
            <v>43835000</v>
          </cell>
          <cell r="AR315">
            <v>4165000</v>
          </cell>
          <cell r="AS315">
            <v>14400000</v>
          </cell>
        </row>
        <row r="316">
          <cell r="D316" t="str">
            <v>4203181008-C</v>
          </cell>
          <cell r="E316" t="str">
            <v>LOS VILOS</v>
          </cell>
          <cell r="F316" t="str">
            <v>04203</v>
          </cell>
          <cell r="G316" t="str">
            <v>042</v>
          </cell>
          <cell r="H316" t="str">
            <v>04</v>
          </cell>
          <cell r="I316" t="str">
            <v>ASISTENCIA TÉCNICA</v>
          </cell>
          <cell r="J316">
            <v>10</v>
          </cell>
          <cell r="K316" t="str">
            <v>GORE COQUIMBO</v>
          </cell>
          <cell r="L316" t="str">
            <v>ARRASTRE</v>
          </cell>
          <cell r="M316" t="str">
            <v>D(H)1193 30-08-2018 GORE Coquimbo</v>
          </cell>
          <cell r="N316" t="str">
            <v>DECRETOS REGIONALES</v>
          </cell>
          <cell r="O316" t="str">
            <v>ASISTENCIA TÉCNICA PARA ELABORACIÓN DE DISEÑOS DE PROYECTOS DE ESPECIALIDADES</v>
          </cell>
          <cell r="P316" t="str">
            <v>13500/2018</v>
          </cell>
          <cell r="Q316">
            <v>43424</v>
          </cell>
          <cell r="R316">
            <v>48000000</v>
          </cell>
          <cell r="S316">
            <v>0</v>
          </cell>
          <cell r="X316">
            <v>0</v>
          </cell>
          <cell r="AA316">
            <v>0</v>
          </cell>
          <cell r="AF316">
            <v>0</v>
          </cell>
          <cell r="AI316">
            <v>48000000</v>
          </cell>
          <cell r="AJ316">
            <v>33600000</v>
          </cell>
          <cell r="AK316">
            <v>33600000</v>
          </cell>
          <cell r="AL316">
            <v>0</v>
          </cell>
          <cell r="AM316">
            <v>33600000</v>
          </cell>
          <cell r="AN316">
            <v>0</v>
          </cell>
          <cell r="AO316">
            <v>0</v>
          </cell>
          <cell r="AP316">
            <v>0</v>
          </cell>
          <cell r="AQ316">
            <v>51973333</v>
          </cell>
          <cell r="AR316">
            <v>-3973333</v>
          </cell>
          <cell r="AS316">
            <v>14400000</v>
          </cell>
        </row>
        <row r="317">
          <cell r="D317" t="str">
            <v>4204171003-C</v>
          </cell>
          <cell r="E317" t="str">
            <v>SALAMANCA</v>
          </cell>
          <cell r="F317" t="str">
            <v>04204</v>
          </cell>
          <cell r="G317" t="str">
            <v>042</v>
          </cell>
          <cell r="H317" t="str">
            <v>04</v>
          </cell>
          <cell r="I317" t="str">
            <v>ASISTENCIA TÉCNICA</v>
          </cell>
          <cell r="J317">
            <v>10</v>
          </cell>
          <cell r="K317" t="str">
            <v>GORE COQUIMBO</v>
          </cell>
          <cell r="L317" t="str">
            <v>ARRASTRE</v>
          </cell>
          <cell r="M317" t="str">
            <v>D(H)1193 30-08-2018 GORE Coquimbo</v>
          </cell>
          <cell r="N317" t="str">
            <v>DECRETOS REGIONALES</v>
          </cell>
          <cell r="O317" t="str">
            <v>ASISTENCIA TÉCNICA PARA LA GENERACION DE PROYECTOS DE SOLUCIONES SANITARIAS EN LAS LOCALIDADES DE EL TEBAL Y LA ARBOLEDA</v>
          </cell>
          <cell r="P317" t="str">
            <v>13263/2018</v>
          </cell>
          <cell r="Q317">
            <v>43419</v>
          </cell>
          <cell r="R317">
            <v>36000000</v>
          </cell>
          <cell r="S317">
            <v>0</v>
          </cell>
          <cell r="X317">
            <v>0</v>
          </cell>
          <cell r="AA317">
            <v>0</v>
          </cell>
          <cell r="AF317">
            <v>0</v>
          </cell>
          <cell r="AI317">
            <v>36000000</v>
          </cell>
          <cell r="AJ317">
            <v>25200000</v>
          </cell>
          <cell r="AK317">
            <v>25200000</v>
          </cell>
          <cell r="AL317">
            <v>0</v>
          </cell>
          <cell r="AM317">
            <v>25200000</v>
          </cell>
          <cell r="AN317">
            <v>0</v>
          </cell>
          <cell r="AO317">
            <v>0</v>
          </cell>
          <cell r="AP317">
            <v>0</v>
          </cell>
          <cell r="AQ317">
            <v>36000000</v>
          </cell>
          <cell r="AR317">
            <v>0</v>
          </cell>
          <cell r="AS317">
            <v>10800000</v>
          </cell>
        </row>
        <row r="318">
          <cell r="D318" t="str">
            <v>4301181001-C</v>
          </cell>
          <cell r="E318" t="str">
            <v>OVALLE</v>
          </cell>
          <cell r="F318" t="str">
            <v>04301</v>
          </cell>
          <cell r="G318" t="str">
            <v>043</v>
          </cell>
          <cell r="H318" t="str">
            <v>04</v>
          </cell>
          <cell r="I318" t="str">
            <v>ASISTENCIA TÉCNICA</v>
          </cell>
          <cell r="J318">
            <v>10</v>
          </cell>
          <cell r="K318" t="str">
            <v>GORE COQUIMBO</v>
          </cell>
          <cell r="L318" t="str">
            <v>ARRASTRE</v>
          </cell>
          <cell r="M318" t="str">
            <v>D(H)1193 30-08-2018 GORE Coquimbo</v>
          </cell>
          <cell r="N318" t="str">
            <v>DECRETOS REGIONALES</v>
          </cell>
          <cell r="O318" t="str">
            <v>ASISTENCIA TÉCNICA PARA SOLUCIÓN SANITARIA LOCALIDAD DE YACONI, COMUNA DE OVALLE</v>
          </cell>
          <cell r="P318" t="str">
            <v>13497/2018</v>
          </cell>
          <cell r="Q318">
            <v>43424</v>
          </cell>
          <cell r="R318">
            <v>24000000</v>
          </cell>
          <cell r="S318">
            <v>0</v>
          </cell>
          <cell r="X318">
            <v>0</v>
          </cell>
          <cell r="AA318">
            <v>0</v>
          </cell>
          <cell r="AF318">
            <v>0</v>
          </cell>
          <cell r="AI318">
            <v>24000000</v>
          </cell>
          <cell r="AJ318">
            <v>14400000</v>
          </cell>
          <cell r="AK318">
            <v>14400000</v>
          </cell>
          <cell r="AL318">
            <v>0</v>
          </cell>
          <cell r="AM318">
            <v>14390750</v>
          </cell>
          <cell r="AN318">
            <v>0</v>
          </cell>
          <cell r="AO318">
            <v>9250</v>
          </cell>
          <cell r="AP318">
            <v>0</v>
          </cell>
          <cell r="AQ318">
            <v>23990750</v>
          </cell>
          <cell r="AR318">
            <v>9250</v>
          </cell>
          <cell r="AS318">
            <v>9600000</v>
          </cell>
        </row>
        <row r="319">
          <cell r="D319" t="str">
            <v>4302181001-C</v>
          </cell>
          <cell r="E319" t="str">
            <v>COMBARBALÁ</v>
          </cell>
          <cell r="F319" t="str">
            <v>04302</v>
          </cell>
          <cell r="G319" t="str">
            <v>043</v>
          </cell>
          <cell r="H319" t="str">
            <v>04</v>
          </cell>
          <cell r="I319" t="str">
            <v>ASISTENCIA TÉCNICA</v>
          </cell>
          <cell r="J319">
            <v>10</v>
          </cell>
          <cell r="K319" t="str">
            <v>GORE COQUIMBO</v>
          </cell>
          <cell r="L319" t="str">
            <v>ARRASTRE</v>
          </cell>
          <cell r="M319" t="str">
            <v>D(H)1193 30-08-2018 GORE Coquimbo</v>
          </cell>
          <cell r="N319" t="str">
            <v>DECRETOS REGIONALES</v>
          </cell>
          <cell r="O319" t="str">
            <v>ASISTENCIA TÉCNICA PARA LA ELABORACIÓN DE PROYECTOS DE SOLUCIONES SANITARIAS EN VARIOS SECTORES DE LA COMUNA DE COMBARBALÁ</v>
          </cell>
          <cell r="P319" t="str">
            <v>13282/2018</v>
          </cell>
          <cell r="Q319">
            <v>43420</v>
          </cell>
          <cell r="R319">
            <v>48000000</v>
          </cell>
          <cell r="S319">
            <v>0</v>
          </cell>
          <cell r="X319">
            <v>0</v>
          </cell>
          <cell r="AA319">
            <v>0</v>
          </cell>
          <cell r="AF319">
            <v>0</v>
          </cell>
          <cell r="AI319">
            <v>48000000</v>
          </cell>
          <cell r="AJ319">
            <v>29250000</v>
          </cell>
          <cell r="AK319">
            <v>33600000</v>
          </cell>
          <cell r="AL319">
            <v>0</v>
          </cell>
          <cell r="AM319">
            <v>29250000</v>
          </cell>
          <cell r="AN319">
            <v>0</v>
          </cell>
          <cell r="AO319">
            <v>0</v>
          </cell>
          <cell r="AP319">
            <v>4350000</v>
          </cell>
          <cell r="AQ319">
            <v>43650000</v>
          </cell>
          <cell r="AR319">
            <v>4350000</v>
          </cell>
          <cell r="AS319">
            <v>14400000</v>
          </cell>
        </row>
        <row r="320">
          <cell r="D320" t="str">
            <v>4303181001-C</v>
          </cell>
          <cell r="E320" t="str">
            <v>MONTE PATRIA</v>
          </cell>
          <cell r="F320" t="str">
            <v>04303</v>
          </cell>
          <cell r="G320" t="str">
            <v>043</v>
          </cell>
          <cell r="H320" t="str">
            <v>04</v>
          </cell>
          <cell r="I320" t="str">
            <v>ASISTENCIA TÉCNICA</v>
          </cell>
          <cell r="J320">
            <v>10</v>
          </cell>
          <cell r="K320" t="str">
            <v>GORE COQUIMBO</v>
          </cell>
          <cell r="L320" t="str">
            <v>ARRASTRE</v>
          </cell>
          <cell r="M320" t="str">
            <v>D(H)1193 30-08-2018 GORE Coquimbo</v>
          </cell>
          <cell r="N320" t="str">
            <v>DECRETOS REGIONALES</v>
          </cell>
          <cell r="O320" t="str">
            <v>CONTRATACIÓN DE PROFESIONALES PARA GENERACIÓN DE PROYECTOS, CARTERA SANEAMIENTO SANITARIO, MONTE PATRIA</v>
          </cell>
          <cell r="P320" t="str">
            <v>13233/2018</v>
          </cell>
          <cell r="Q320">
            <v>43417</v>
          </cell>
          <cell r="R320">
            <v>36000000</v>
          </cell>
          <cell r="S320">
            <v>0</v>
          </cell>
          <cell r="X320">
            <v>0</v>
          </cell>
          <cell r="AA320">
            <v>0</v>
          </cell>
          <cell r="AF320">
            <v>0</v>
          </cell>
          <cell r="AI320">
            <v>36000000</v>
          </cell>
          <cell r="AJ320">
            <v>25200000</v>
          </cell>
          <cell r="AK320">
            <v>25200000</v>
          </cell>
          <cell r="AL320">
            <v>0</v>
          </cell>
          <cell r="AM320">
            <v>25199991</v>
          </cell>
          <cell r="AN320">
            <v>0</v>
          </cell>
          <cell r="AO320">
            <v>9</v>
          </cell>
          <cell r="AP320">
            <v>0</v>
          </cell>
          <cell r="AQ320">
            <v>35999991</v>
          </cell>
          <cell r="AR320">
            <v>9</v>
          </cell>
          <cell r="AS320">
            <v>10800000</v>
          </cell>
        </row>
        <row r="321">
          <cell r="D321" t="str">
            <v>4304181001-C</v>
          </cell>
          <cell r="E321" t="str">
            <v>PUNITAQUI</v>
          </cell>
          <cell r="F321" t="str">
            <v>04304</v>
          </cell>
          <cell r="G321" t="str">
            <v>043</v>
          </cell>
          <cell r="H321" t="str">
            <v>04</v>
          </cell>
          <cell r="I321" t="str">
            <v>ASISTENCIA TÉCNICA</v>
          </cell>
          <cell r="J321">
            <v>10</v>
          </cell>
          <cell r="K321" t="str">
            <v>GORE COQUIMBO</v>
          </cell>
          <cell r="L321" t="str">
            <v>ARRASTRE</v>
          </cell>
          <cell r="M321" t="str">
            <v>D(H)1193 30-08-2018 GORE Coquimbo</v>
          </cell>
          <cell r="N321" t="str">
            <v>DECRETOS REGIONALES</v>
          </cell>
          <cell r="O321" t="str">
            <v>ASISTENCIA TÉCNICA PARA PROYECTOS DE URBANIZACIÓN DE LOCALIDADES, COMUNA DE PUNITAQUI</v>
          </cell>
          <cell r="P321" t="str">
            <v>13140/2018</v>
          </cell>
          <cell r="Q321">
            <v>43413</v>
          </cell>
          <cell r="R321">
            <v>48000000</v>
          </cell>
          <cell r="S321">
            <v>0</v>
          </cell>
          <cell r="X321">
            <v>0</v>
          </cell>
          <cell r="AA321">
            <v>0</v>
          </cell>
          <cell r="AF321">
            <v>0</v>
          </cell>
          <cell r="AI321">
            <v>48000000</v>
          </cell>
          <cell r="AJ321">
            <v>25997222</v>
          </cell>
          <cell r="AK321">
            <v>31200000</v>
          </cell>
          <cell r="AL321">
            <v>0</v>
          </cell>
          <cell r="AM321">
            <v>25997222</v>
          </cell>
          <cell r="AN321">
            <v>0</v>
          </cell>
          <cell r="AO321">
            <v>0</v>
          </cell>
          <cell r="AP321">
            <v>5202778</v>
          </cell>
          <cell r="AQ321">
            <v>42797222</v>
          </cell>
          <cell r="AR321">
            <v>5202778</v>
          </cell>
          <cell r="AS321">
            <v>16800000</v>
          </cell>
        </row>
        <row r="322">
          <cell r="D322" t="str">
            <v>4305181008-C</v>
          </cell>
          <cell r="E322" t="str">
            <v>RÍO HURTADO</v>
          </cell>
          <cell r="F322" t="str">
            <v>04305</v>
          </cell>
          <cell r="G322" t="str">
            <v>043</v>
          </cell>
          <cell r="H322" t="str">
            <v>04</v>
          </cell>
          <cell r="I322" t="str">
            <v>ASISTENCIA TÉCNICA</v>
          </cell>
          <cell r="J322">
            <v>10</v>
          </cell>
          <cell r="K322" t="str">
            <v>GORE COQUIMBO</v>
          </cell>
          <cell r="L322" t="str">
            <v>ARRASTRE</v>
          </cell>
          <cell r="M322" t="str">
            <v>D(H)1193 30-08-2018 GORE Coquimbo</v>
          </cell>
          <cell r="N322" t="str">
            <v>DECRETOS REGIONALES</v>
          </cell>
          <cell r="O322" t="str">
            <v>CONTRATACIÓN DE PROFESIONALES ASISTENCIA TÉCNICA PARA CREACIÓN DE PROYECTOS, COMUNA DE RÍO HURTADO</v>
          </cell>
          <cell r="P322" t="str">
            <v>13281/2018</v>
          </cell>
          <cell r="Q322">
            <v>43420</v>
          </cell>
          <cell r="R322">
            <v>48000000</v>
          </cell>
          <cell r="S322">
            <v>0</v>
          </cell>
          <cell r="X322">
            <v>0</v>
          </cell>
          <cell r="AA322">
            <v>0</v>
          </cell>
          <cell r="AF322">
            <v>0</v>
          </cell>
          <cell r="AI322">
            <v>48000000</v>
          </cell>
          <cell r="AJ322">
            <v>33600000</v>
          </cell>
          <cell r="AK322">
            <v>33600000</v>
          </cell>
          <cell r="AL322">
            <v>0</v>
          </cell>
          <cell r="AM322">
            <v>32300000</v>
          </cell>
          <cell r="AN322">
            <v>0</v>
          </cell>
          <cell r="AO322">
            <v>1300000</v>
          </cell>
          <cell r="AP322">
            <v>0</v>
          </cell>
          <cell r="AQ322">
            <v>53416666</v>
          </cell>
          <cell r="AR322">
            <v>-5416666</v>
          </cell>
          <cell r="AS322">
            <v>14400000</v>
          </cell>
        </row>
        <row r="323">
          <cell r="D323" t="str">
            <v>5102181003-C</v>
          </cell>
          <cell r="E323" t="str">
            <v>CASABLANCA</v>
          </cell>
          <cell r="F323" t="str">
            <v>05102</v>
          </cell>
          <cell r="G323" t="str">
            <v>051</v>
          </cell>
          <cell r="H323" t="str">
            <v>05</v>
          </cell>
          <cell r="I323" t="str">
            <v>ASISTENCIA TÉCNICA</v>
          </cell>
          <cell r="J323">
            <v>10</v>
          </cell>
          <cell r="K323" t="str">
            <v>RS</v>
          </cell>
          <cell r="L323" t="str">
            <v>ARRASTRE</v>
          </cell>
          <cell r="M323" t="str">
            <v>D(H)869 09-08-2018  Residuos Sólidos</v>
          </cell>
          <cell r="N323" t="str">
            <v>PROVISIONES</v>
          </cell>
          <cell r="O323" t="str">
            <v>ASISTENCIA TÉCNICA GESTIÓN INTEGRAL DE RESIDUOS</v>
          </cell>
          <cell r="P323" t="str">
            <v xml:space="preserve"> 9904/2018</v>
          </cell>
          <cell r="Q323">
            <v>43340</v>
          </cell>
          <cell r="R323">
            <v>49600000</v>
          </cell>
          <cell r="S323">
            <v>0</v>
          </cell>
          <cell r="X323">
            <v>0</v>
          </cell>
          <cell r="AA323">
            <v>0</v>
          </cell>
          <cell r="AF323">
            <v>0</v>
          </cell>
          <cell r="AI323">
            <v>49600000</v>
          </cell>
          <cell r="AJ323">
            <v>27280000</v>
          </cell>
          <cell r="AK323">
            <v>27280000</v>
          </cell>
          <cell r="AL323">
            <v>0</v>
          </cell>
          <cell r="AM323">
            <v>27280000</v>
          </cell>
          <cell r="AN323">
            <v>0</v>
          </cell>
          <cell r="AO323">
            <v>0</v>
          </cell>
          <cell r="AP323">
            <v>0</v>
          </cell>
          <cell r="AQ323">
            <v>49600000</v>
          </cell>
          <cell r="AR323">
            <v>0</v>
          </cell>
          <cell r="AS323">
            <v>22320000</v>
          </cell>
        </row>
        <row r="324">
          <cell r="D324" t="str">
            <v>5105181011-C</v>
          </cell>
          <cell r="E324" t="str">
            <v>PUCHUNCAVÍ</v>
          </cell>
          <cell r="F324" t="str">
            <v>05105</v>
          </cell>
          <cell r="G324" t="str">
            <v>051</v>
          </cell>
          <cell r="H324" t="str">
            <v>05</v>
          </cell>
          <cell r="I324" t="str">
            <v>ASISTENCIA TÉCNICA</v>
          </cell>
          <cell r="J324">
            <v>10</v>
          </cell>
          <cell r="K324" t="str">
            <v>PMB</v>
          </cell>
          <cell r="L324" t="str">
            <v>ARRASTRE</v>
          </cell>
          <cell r="M324" t="str">
            <v>S/I</v>
          </cell>
          <cell r="N324" t="str">
            <v>PROYECTOS PMB</v>
          </cell>
          <cell r="O324" t="str">
            <v>ASISTENCIA TÉCNICA PARA ELABORACIÓN Y GESTIÓN DE PROYECTOS DE INVERSIÓN - SANEAMIENTO Y ENERGIZACIÓN</v>
          </cell>
          <cell r="P324" t="str">
            <v>12394/2018</v>
          </cell>
          <cell r="Q324">
            <v>43396</v>
          </cell>
          <cell r="R324">
            <v>59520000</v>
          </cell>
          <cell r="S324">
            <v>0</v>
          </cell>
          <cell r="X324">
            <v>0</v>
          </cell>
          <cell r="AA324">
            <v>0</v>
          </cell>
          <cell r="AF324">
            <v>0</v>
          </cell>
          <cell r="AI324">
            <v>59520000</v>
          </cell>
          <cell r="AJ324">
            <v>38688000</v>
          </cell>
          <cell r="AK324">
            <v>38688000</v>
          </cell>
          <cell r="AL324">
            <v>0</v>
          </cell>
          <cell r="AM324">
            <v>38688000</v>
          </cell>
          <cell r="AN324">
            <v>0</v>
          </cell>
          <cell r="AO324">
            <v>0</v>
          </cell>
          <cell r="AP324">
            <v>0</v>
          </cell>
          <cell r="AQ324">
            <v>53820000</v>
          </cell>
          <cell r="AR324">
            <v>5700000</v>
          </cell>
          <cell r="AS324">
            <v>20832000</v>
          </cell>
        </row>
        <row r="325">
          <cell r="D325" t="str">
            <v>5107171006-C</v>
          </cell>
          <cell r="E325" t="str">
            <v>QUINTERO</v>
          </cell>
          <cell r="F325" t="str">
            <v>05107</v>
          </cell>
          <cell r="G325" t="str">
            <v>051</v>
          </cell>
          <cell r="H325" t="str">
            <v>05</v>
          </cell>
          <cell r="I325" t="str">
            <v>ASISTENCIA TÉCNICA</v>
          </cell>
          <cell r="J325">
            <v>10</v>
          </cell>
          <cell r="K325" t="str">
            <v>RS</v>
          </cell>
          <cell r="L325" t="str">
            <v>ARRASTRE</v>
          </cell>
          <cell r="M325" t="str">
            <v>D(H)869 09-08-2018  Residuos Sólidos</v>
          </cell>
          <cell r="N325" t="str">
            <v>PROVISIONES</v>
          </cell>
          <cell r="O325" t="str">
            <v>ASISTENCIA TÉCNICA PROGRAMA DE MINIMIZACIÓN DE RESIDUOS</v>
          </cell>
          <cell r="P325" t="str">
            <v xml:space="preserve"> 9907/2018</v>
          </cell>
          <cell r="Q325">
            <v>43340</v>
          </cell>
          <cell r="R325">
            <v>46800000</v>
          </cell>
          <cell r="S325">
            <v>0</v>
          </cell>
          <cell r="X325">
            <v>0</v>
          </cell>
          <cell r="AA325">
            <v>0</v>
          </cell>
          <cell r="AF325">
            <v>0</v>
          </cell>
          <cell r="AI325">
            <v>46800000</v>
          </cell>
          <cell r="AJ325">
            <v>25740000</v>
          </cell>
          <cell r="AK325">
            <v>25740000</v>
          </cell>
          <cell r="AL325">
            <v>0</v>
          </cell>
          <cell r="AM325">
            <v>25740000</v>
          </cell>
          <cell r="AN325">
            <v>0</v>
          </cell>
          <cell r="AO325">
            <v>0</v>
          </cell>
          <cell r="AP325">
            <v>0</v>
          </cell>
          <cell r="AQ325">
            <v>46800000</v>
          </cell>
          <cell r="AR325">
            <v>0</v>
          </cell>
          <cell r="AS325">
            <v>21060000</v>
          </cell>
        </row>
        <row r="326">
          <cell r="D326" t="str">
            <v>5501170703-C</v>
          </cell>
          <cell r="E326" t="str">
            <v>QUILLOTA</v>
          </cell>
          <cell r="F326" t="str">
            <v>05501</v>
          </cell>
          <cell r="G326" t="str">
            <v>055</v>
          </cell>
          <cell r="H326" t="str">
            <v>05</v>
          </cell>
          <cell r="I326" t="str">
            <v>OBRA (Otros)</v>
          </cell>
          <cell r="J326">
            <v>13</v>
          </cell>
          <cell r="K326" t="str">
            <v>PMB</v>
          </cell>
          <cell r="L326" t="str">
            <v>ARRASTRE</v>
          </cell>
          <cell r="M326" t="str">
            <v>S/I</v>
          </cell>
          <cell r="N326" t="str">
            <v>PROYECTOS PMB</v>
          </cell>
          <cell r="O326" t="str">
            <v>CONSTRUCCIÓN ALCANTARILLADO POBLACION DIEGO PORTALES QUILLOTA.</v>
          </cell>
          <cell r="P326" t="str">
            <v xml:space="preserve"> 9584/2018</v>
          </cell>
          <cell r="Q326">
            <v>43335</v>
          </cell>
          <cell r="R326">
            <v>170839116</v>
          </cell>
          <cell r="S326">
            <v>0</v>
          </cell>
          <cell r="X326">
            <v>0</v>
          </cell>
          <cell r="AA326">
            <v>0</v>
          </cell>
          <cell r="AF326">
            <v>674738</v>
          </cell>
          <cell r="AG326" t="str">
            <v>10627/2019</v>
          </cell>
          <cell r="AH326">
            <v>43703</v>
          </cell>
          <cell r="AI326">
            <v>170164378</v>
          </cell>
          <cell r="AJ326">
            <v>119587381</v>
          </cell>
          <cell r="AK326">
            <v>119587381</v>
          </cell>
          <cell r="AL326">
            <v>0</v>
          </cell>
          <cell r="AM326">
            <v>118912643</v>
          </cell>
          <cell r="AN326">
            <v>0</v>
          </cell>
          <cell r="AO326">
            <v>0</v>
          </cell>
          <cell r="AP326">
            <v>0</v>
          </cell>
          <cell r="AQ326">
            <v>170164378</v>
          </cell>
          <cell r="AR326">
            <v>0</v>
          </cell>
          <cell r="AS326">
            <v>51251735</v>
          </cell>
        </row>
        <row r="327">
          <cell r="D327" t="str">
            <v>5506181002-C</v>
          </cell>
          <cell r="E327" t="str">
            <v>NOGALES</v>
          </cell>
          <cell r="F327" t="str">
            <v>05506</v>
          </cell>
          <cell r="G327" t="str">
            <v>055</v>
          </cell>
          <cell r="H327" t="str">
            <v>05</v>
          </cell>
          <cell r="I327" t="str">
            <v>ASISTENCIA TÉCNICA</v>
          </cell>
          <cell r="J327">
            <v>10</v>
          </cell>
          <cell r="K327" t="str">
            <v>RS</v>
          </cell>
          <cell r="L327" t="str">
            <v>ARRASTRE</v>
          </cell>
          <cell r="M327" t="str">
            <v>D(H)869 09-08-2018  Residuos Sólidos</v>
          </cell>
          <cell r="N327" t="str">
            <v>PROVISIONES</v>
          </cell>
          <cell r="O327" t="str">
            <v>ASISTENCIA TÉCNICA RESIDUOS SÓLIDOS, COMUNA DE NOGALES</v>
          </cell>
          <cell r="P327" t="str">
            <v xml:space="preserve"> 9898/2018</v>
          </cell>
          <cell r="Q327">
            <v>43340</v>
          </cell>
          <cell r="R327">
            <v>46800000</v>
          </cell>
          <cell r="S327">
            <v>0</v>
          </cell>
          <cell r="X327">
            <v>0</v>
          </cell>
          <cell r="AA327">
            <v>0</v>
          </cell>
          <cell r="AF327">
            <v>0</v>
          </cell>
          <cell r="AI327">
            <v>46800000</v>
          </cell>
          <cell r="AJ327">
            <v>25740000</v>
          </cell>
          <cell r="AK327">
            <v>25740000</v>
          </cell>
          <cell r="AL327">
            <v>0</v>
          </cell>
          <cell r="AM327">
            <v>25740000</v>
          </cell>
          <cell r="AN327">
            <v>0</v>
          </cell>
          <cell r="AO327">
            <v>0</v>
          </cell>
          <cell r="AP327">
            <v>0</v>
          </cell>
          <cell r="AQ327">
            <v>46800000</v>
          </cell>
          <cell r="AR327">
            <v>0</v>
          </cell>
          <cell r="AS327">
            <v>21060000</v>
          </cell>
        </row>
        <row r="328">
          <cell r="D328" t="str">
            <v>5703170710-C</v>
          </cell>
          <cell r="E328" t="str">
            <v>LLAY LLAY</v>
          </cell>
          <cell r="F328" t="str">
            <v>05703</v>
          </cell>
          <cell r="G328" t="str">
            <v>057</v>
          </cell>
          <cell r="H328" t="str">
            <v>05</v>
          </cell>
          <cell r="I328" t="str">
            <v>OBRA (Otros)</v>
          </cell>
          <cell r="J328">
            <v>13</v>
          </cell>
          <cell r="K328" t="str">
            <v>PMB</v>
          </cell>
          <cell r="L328" t="str">
            <v>ARRASTRE</v>
          </cell>
          <cell r="M328" t="str">
            <v>S/I</v>
          </cell>
          <cell r="N328" t="str">
            <v>PROYECTOS PMB</v>
          </cell>
          <cell r="O328" t="str">
            <v>CONSTRUCCIÓN DE CONEXIONES DE VIVIENDA A RED DE ALCANTARILLADO PUBLICO (UD EXISTENTE)</v>
          </cell>
          <cell r="P328" t="str">
            <v xml:space="preserve"> 9583/2018</v>
          </cell>
          <cell r="Q328">
            <v>43335</v>
          </cell>
          <cell r="R328">
            <v>98342637</v>
          </cell>
          <cell r="S328">
            <v>0</v>
          </cell>
          <cell r="X328">
            <v>0</v>
          </cell>
          <cell r="AA328">
            <v>0</v>
          </cell>
          <cell r="AF328">
            <v>0</v>
          </cell>
          <cell r="AI328">
            <v>98342637</v>
          </cell>
          <cell r="AJ328">
            <v>59005582</v>
          </cell>
          <cell r="AK328">
            <v>59005582</v>
          </cell>
          <cell r="AL328">
            <v>0</v>
          </cell>
          <cell r="AM328">
            <v>59005582</v>
          </cell>
          <cell r="AN328">
            <v>0</v>
          </cell>
          <cell r="AO328">
            <v>0</v>
          </cell>
          <cell r="AP328">
            <v>0</v>
          </cell>
          <cell r="AQ328">
            <v>98342637</v>
          </cell>
          <cell r="AR328">
            <v>0</v>
          </cell>
          <cell r="AS328">
            <v>39337055</v>
          </cell>
        </row>
        <row r="329">
          <cell r="D329" t="str">
            <v>5704181002-C</v>
          </cell>
          <cell r="E329" t="str">
            <v>PANQUEHUE</v>
          </cell>
          <cell r="F329" t="str">
            <v>05704</v>
          </cell>
          <cell r="G329" t="str">
            <v>057</v>
          </cell>
          <cell r="H329" t="str">
            <v>05</v>
          </cell>
          <cell r="I329" t="str">
            <v>ASISTENCIA TÉCNICA</v>
          </cell>
          <cell r="J329">
            <v>10</v>
          </cell>
          <cell r="K329" t="str">
            <v>PMB</v>
          </cell>
          <cell r="L329" t="str">
            <v>ARRASTRE</v>
          </cell>
          <cell r="M329" t="str">
            <v>S/I</v>
          </cell>
          <cell r="N329" t="str">
            <v>PROYECTOS PMB</v>
          </cell>
          <cell r="O329" t="str">
            <v>ASISTENCIA TÉCNICA EN DESARROLLO DE PROYECTOS DE AGUA POTABLE, ALCANTARILLADO Y ELECTRIFICACIÓN RURAL EN LA COMUNA DE PANQUEHUE</v>
          </cell>
          <cell r="P329" t="str">
            <v>12395/2018</v>
          </cell>
          <cell r="Q329">
            <v>43396</v>
          </cell>
          <cell r="R329">
            <v>62400000</v>
          </cell>
          <cell r="S329">
            <v>0</v>
          </cell>
          <cell r="X329">
            <v>0</v>
          </cell>
          <cell r="AA329">
            <v>0</v>
          </cell>
          <cell r="AF329">
            <v>0</v>
          </cell>
          <cell r="AI329">
            <v>62400000</v>
          </cell>
          <cell r="AJ329">
            <v>40560000</v>
          </cell>
          <cell r="AK329">
            <v>40560000</v>
          </cell>
          <cell r="AL329">
            <v>0</v>
          </cell>
          <cell r="AM329">
            <v>40560000</v>
          </cell>
          <cell r="AN329">
            <v>0</v>
          </cell>
          <cell r="AO329">
            <v>0</v>
          </cell>
          <cell r="AP329">
            <v>0</v>
          </cell>
          <cell r="AQ329">
            <v>62400000</v>
          </cell>
          <cell r="AR329">
            <v>0</v>
          </cell>
          <cell r="AS329">
            <v>21840000</v>
          </cell>
        </row>
        <row r="330">
          <cell r="D330" t="str">
            <v>5802170710-C</v>
          </cell>
          <cell r="E330" t="str">
            <v>LIMACHE</v>
          </cell>
          <cell r="F330" t="str">
            <v>05802</v>
          </cell>
          <cell r="G330" t="str">
            <v>058</v>
          </cell>
          <cell r="H330" t="str">
            <v>05</v>
          </cell>
          <cell r="I330" t="str">
            <v>OBRA (Otros)</v>
          </cell>
          <cell r="J330">
            <v>13</v>
          </cell>
          <cell r="K330" t="str">
            <v>PMB</v>
          </cell>
          <cell r="L330" t="str">
            <v>ARRASTRE</v>
          </cell>
          <cell r="M330" t="str">
            <v>S/I</v>
          </cell>
          <cell r="N330" t="str">
            <v>PROYECTOS PMB</v>
          </cell>
          <cell r="O330" t="str">
            <v>INSTALACIÓN DE LUMINARIAS ORNAMENTALES AVENIDA REPÚBLICA, COMUNA DE LIMACHE.</v>
          </cell>
          <cell r="P330" t="str">
            <v xml:space="preserve"> 9610/2018</v>
          </cell>
          <cell r="Q330">
            <v>43335</v>
          </cell>
          <cell r="R330">
            <v>220468319</v>
          </cell>
          <cell r="S330">
            <v>0</v>
          </cell>
          <cell r="X330">
            <v>0</v>
          </cell>
          <cell r="AA330">
            <v>0</v>
          </cell>
          <cell r="AF330">
            <v>11023416</v>
          </cell>
          <cell r="AG330" t="str">
            <v>10804/2019</v>
          </cell>
          <cell r="AH330">
            <v>43705</v>
          </cell>
          <cell r="AI330">
            <v>209444903</v>
          </cell>
          <cell r="AJ330">
            <v>110234160</v>
          </cell>
          <cell r="AK330">
            <v>110234160</v>
          </cell>
          <cell r="AL330">
            <v>0</v>
          </cell>
          <cell r="AM330">
            <v>99210744</v>
          </cell>
          <cell r="AN330">
            <v>0</v>
          </cell>
          <cell r="AO330">
            <v>0</v>
          </cell>
          <cell r="AP330">
            <v>0</v>
          </cell>
          <cell r="AQ330">
            <v>209444903</v>
          </cell>
          <cell r="AR330">
            <v>0</v>
          </cell>
          <cell r="AS330">
            <v>110234159</v>
          </cell>
        </row>
        <row r="331">
          <cell r="D331" t="str">
            <v>5802170712-C</v>
          </cell>
          <cell r="E331" t="str">
            <v>LIMACHE</v>
          </cell>
          <cell r="F331" t="str">
            <v>05802</v>
          </cell>
          <cell r="G331" t="str">
            <v>058</v>
          </cell>
          <cell r="H331" t="str">
            <v>05</v>
          </cell>
          <cell r="I331" t="str">
            <v>OBRA (Otros)</v>
          </cell>
          <cell r="J331">
            <v>13</v>
          </cell>
          <cell r="K331" t="str">
            <v>PMB</v>
          </cell>
          <cell r="L331" t="str">
            <v>ARRASTRE</v>
          </cell>
          <cell r="M331" t="str">
            <v>S/I</v>
          </cell>
          <cell r="N331" t="str">
            <v>PROYECTOS PMB</v>
          </cell>
          <cell r="O331" t="str">
            <v>INSTALACIÓN LUMINARIA ORNAMENTAL PLAZAS JUAN EGAÑA Y LOS MAITENES ALTO, LIMACHE.</v>
          </cell>
          <cell r="P331" t="str">
            <v>10507/2018</v>
          </cell>
          <cell r="Q331">
            <v>43354</v>
          </cell>
          <cell r="R331">
            <v>89828147</v>
          </cell>
          <cell r="S331">
            <v>0</v>
          </cell>
          <cell r="X331">
            <v>0</v>
          </cell>
          <cell r="AA331">
            <v>0</v>
          </cell>
          <cell r="AF331">
            <v>4491407</v>
          </cell>
          <cell r="AG331" t="str">
            <v>10804/2019</v>
          </cell>
          <cell r="AH331">
            <v>43705</v>
          </cell>
          <cell r="AI331">
            <v>85336740</v>
          </cell>
          <cell r="AJ331">
            <v>71862518</v>
          </cell>
          <cell r="AK331">
            <v>71862518</v>
          </cell>
          <cell r="AL331">
            <v>0</v>
          </cell>
          <cell r="AM331">
            <v>67371111</v>
          </cell>
          <cell r="AN331">
            <v>0</v>
          </cell>
          <cell r="AO331">
            <v>0</v>
          </cell>
          <cell r="AP331">
            <v>0</v>
          </cell>
          <cell r="AQ331">
            <v>85336740</v>
          </cell>
          <cell r="AR331">
            <v>0</v>
          </cell>
          <cell r="AS331">
            <v>17965629</v>
          </cell>
        </row>
        <row r="332">
          <cell r="D332" t="str">
            <v>6107181001-C</v>
          </cell>
          <cell r="E332" t="str">
            <v>LAS CABRAS</v>
          </cell>
          <cell r="F332" t="str">
            <v>06107</v>
          </cell>
          <cell r="G332" t="str">
            <v>061</v>
          </cell>
          <cell r="H332" t="str">
            <v>06</v>
          </cell>
          <cell r="I332" t="str">
            <v>ASISTENCIA TÉCNICA</v>
          </cell>
          <cell r="J332">
            <v>10</v>
          </cell>
          <cell r="K332" t="str">
            <v>PMB</v>
          </cell>
          <cell r="L332" t="str">
            <v>ARRASTRE</v>
          </cell>
          <cell r="M332" t="str">
            <v>S/I</v>
          </cell>
          <cell r="N332" t="str">
            <v>PROYECTOS PMB</v>
          </cell>
          <cell r="O332" t="str">
            <v>GENERAR PROYECTOS PMB PARA LA COMUNA DE LAS CABRAS</v>
          </cell>
          <cell r="P332" t="str">
            <v>12030/2018</v>
          </cell>
          <cell r="Q332">
            <v>43391</v>
          </cell>
          <cell r="R332">
            <v>23400000</v>
          </cell>
          <cell r="S332">
            <v>0</v>
          </cell>
          <cell r="X332">
            <v>0</v>
          </cell>
          <cell r="AA332">
            <v>0</v>
          </cell>
          <cell r="AF332">
            <v>0</v>
          </cell>
          <cell r="AI332">
            <v>23400000</v>
          </cell>
          <cell r="AJ332">
            <v>15210000</v>
          </cell>
          <cell r="AK332">
            <v>15210000</v>
          </cell>
          <cell r="AL332">
            <v>0</v>
          </cell>
          <cell r="AM332">
            <v>15210000</v>
          </cell>
          <cell r="AN332">
            <v>0</v>
          </cell>
          <cell r="AO332">
            <v>0</v>
          </cell>
          <cell r="AP332">
            <v>0</v>
          </cell>
          <cell r="AQ332">
            <v>23400000</v>
          </cell>
          <cell r="AR332">
            <v>0</v>
          </cell>
          <cell r="AS332">
            <v>8190000</v>
          </cell>
        </row>
        <row r="333">
          <cell r="D333" t="str">
            <v>6108181502-C</v>
          </cell>
          <cell r="E333" t="str">
            <v>MACHALÍ</v>
          </cell>
          <cell r="F333" t="str">
            <v>06108</v>
          </cell>
          <cell r="G333" t="str">
            <v>061</v>
          </cell>
          <cell r="H333" t="str">
            <v>06</v>
          </cell>
          <cell r="I333" t="str">
            <v>VALORIZACIÓN DE RESIDUOS (Otros)</v>
          </cell>
          <cell r="J333">
            <v>13</v>
          </cell>
          <cell r="K333" t="str">
            <v>RS</v>
          </cell>
          <cell r="L333" t="str">
            <v>ARRASTRE</v>
          </cell>
          <cell r="M333" t="str">
            <v>D(H)869 09-08-2018  Residuos Sólidos</v>
          </cell>
          <cell r="N333" t="str">
            <v>PROVISIONES</v>
          </cell>
          <cell r="O333" t="str">
            <v>PUNTO LIMPIO PARA LA COMUNA DE MACHALI</v>
          </cell>
          <cell r="P333" t="str">
            <v>9049/2018</v>
          </cell>
          <cell r="Q333">
            <v>43320</v>
          </cell>
          <cell r="R333">
            <v>235000000</v>
          </cell>
          <cell r="S333">
            <v>0</v>
          </cell>
          <cell r="X333">
            <v>0</v>
          </cell>
          <cell r="AA333">
            <v>0</v>
          </cell>
          <cell r="AF333">
            <v>0</v>
          </cell>
          <cell r="AI333">
            <v>235000000</v>
          </cell>
          <cell r="AJ333">
            <v>0</v>
          </cell>
          <cell r="AK333">
            <v>70500000</v>
          </cell>
          <cell r="AL333">
            <v>0</v>
          </cell>
          <cell r="AM333">
            <v>0</v>
          </cell>
          <cell r="AN333">
            <v>0</v>
          </cell>
          <cell r="AO333">
            <v>0</v>
          </cell>
          <cell r="AP333">
            <v>70500000</v>
          </cell>
          <cell r="AQ333">
            <v>0</v>
          </cell>
          <cell r="AR333">
            <v>235000000</v>
          </cell>
          <cell r="AS333">
            <v>164500000</v>
          </cell>
        </row>
        <row r="334">
          <cell r="D334" t="str">
            <v>6111171504-C</v>
          </cell>
          <cell r="E334" t="str">
            <v>OLIVAR</v>
          </cell>
          <cell r="F334" t="str">
            <v>06111</v>
          </cell>
          <cell r="G334" t="str">
            <v>061</v>
          </cell>
          <cell r="H334" t="str">
            <v>06</v>
          </cell>
          <cell r="I334" t="str">
            <v>VALORIZACIÓN DE RESIDUOS (Otros)</v>
          </cell>
          <cell r="J334">
            <v>13</v>
          </cell>
          <cell r="K334" t="str">
            <v>RS</v>
          </cell>
          <cell r="L334" t="str">
            <v>ARRASTRE</v>
          </cell>
          <cell r="M334" t="str">
            <v>D(H)869 09-08-2018  Residuos Sólidos</v>
          </cell>
          <cell r="N334" t="str">
            <v>PROVISIONES</v>
          </cell>
          <cell r="O334" t="str">
            <v>PUNTOS LIMPIOS, COMUNA DE OLIVAR</v>
          </cell>
          <cell r="P334" t="str">
            <v xml:space="preserve"> 9902/2018</v>
          </cell>
          <cell r="Q334">
            <v>43340</v>
          </cell>
          <cell r="R334">
            <v>125128231</v>
          </cell>
          <cell r="S334">
            <v>0</v>
          </cell>
          <cell r="X334">
            <v>0</v>
          </cell>
          <cell r="AA334">
            <v>0</v>
          </cell>
          <cell r="AF334">
            <v>0</v>
          </cell>
          <cell r="AI334">
            <v>125128231</v>
          </cell>
          <cell r="AJ334">
            <v>0</v>
          </cell>
          <cell r="AK334">
            <v>37538469</v>
          </cell>
          <cell r="AL334">
            <v>0</v>
          </cell>
          <cell r="AM334">
            <v>0</v>
          </cell>
          <cell r="AN334">
            <v>0</v>
          </cell>
          <cell r="AO334">
            <v>0</v>
          </cell>
          <cell r="AP334">
            <v>37538469</v>
          </cell>
          <cell r="AQ334">
            <v>0</v>
          </cell>
          <cell r="AR334">
            <v>125128231</v>
          </cell>
          <cell r="AS334">
            <v>87589762</v>
          </cell>
        </row>
        <row r="335">
          <cell r="D335" t="str">
            <v>6116170701-C</v>
          </cell>
          <cell r="E335" t="str">
            <v>REQUINOA</v>
          </cell>
          <cell r="F335" t="str">
            <v>06116</v>
          </cell>
          <cell r="G335" t="str">
            <v>061</v>
          </cell>
          <cell r="H335" t="str">
            <v>06</v>
          </cell>
          <cell r="I335" t="str">
            <v>OBRA (Otros)</v>
          </cell>
          <cell r="J335">
            <v>13</v>
          </cell>
          <cell r="K335" t="str">
            <v>PMB</v>
          </cell>
          <cell r="L335" t="str">
            <v>ARRASTRE</v>
          </cell>
          <cell r="M335" t="str">
            <v>S/I</v>
          </cell>
          <cell r="N335" t="str">
            <v>PROYECTOS PMB</v>
          </cell>
          <cell r="O335" t="str">
            <v>NORMALIZACIÓN ALCANTARILLADO VILLAS AMERICA, VENECIA Y SUECIA, COMUNA REQUINOA</v>
          </cell>
          <cell r="P335" t="str">
            <v>10982/2018</v>
          </cell>
          <cell r="Q335">
            <v>43369</v>
          </cell>
          <cell r="R335">
            <v>134164319</v>
          </cell>
          <cell r="S335">
            <v>0</v>
          </cell>
          <cell r="X335">
            <v>0</v>
          </cell>
          <cell r="Y335" t="str">
            <v>13555/2019 - 16286/2019</v>
          </cell>
          <cell r="Z335" t="str">
            <v>23-10-2019 - 16/12/2019</v>
          </cell>
          <cell r="AA335">
            <v>0</v>
          </cell>
          <cell r="AF335">
            <v>0</v>
          </cell>
          <cell r="AI335">
            <v>134164319</v>
          </cell>
          <cell r="AJ335">
            <v>107331455</v>
          </cell>
          <cell r="AK335">
            <v>107331455</v>
          </cell>
          <cell r="AL335">
            <v>0</v>
          </cell>
          <cell r="AM335">
            <v>107331078</v>
          </cell>
          <cell r="AN335">
            <v>0</v>
          </cell>
          <cell r="AO335">
            <v>377</v>
          </cell>
          <cell r="AP335">
            <v>0</v>
          </cell>
          <cell r="AQ335">
            <v>160779157</v>
          </cell>
          <cell r="AR335">
            <v>-26614838</v>
          </cell>
          <cell r="AS335">
            <v>26832864</v>
          </cell>
        </row>
        <row r="336">
          <cell r="D336" t="str">
            <v>6116170701-C</v>
          </cell>
          <cell r="E336" t="str">
            <v>REQUINOA</v>
          </cell>
          <cell r="F336" t="str">
            <v>06116</v>
          </cell>
          <cell r="G336" t="str">
            <v>061</v>
          </cell>
          <cell r="H336" t="str">
            <v>06</v>
          </cell>
          <cell r="I336" t="str">
            <v>OBRA (Otros)</v>
          </cell>
          <cell r="J336">
            <v>13</v>
          </cell>
          <cell r="K336" t="str">
            <v>PMB</v>
          </cell>
          <cell r="L336" t="str">
            <v>ARRASTRE</v>
          </cell>
          <cell r="M336" t="str">
            <v>S/I</v>
          </cell>
          <cell r="N336" t="str">
            <v>PROYECTOS PMB</v>
          </cell>
          <cell r="O336" t="str">
            <v>NORMALIZACIÓN ALCANTARILLADO VILLAS AMERICA, VENECIA Y SUECIA, COMUNA REQUINOA</v>
          </cell>
          <cell r="P336" t="str">
            <v>13555/2019 - 16286/2019</v>
          </cell>
          <cell r="Q336">
            <v>43815</v>
          </cell>
          <cell r="R336">
            <v>26615215</v>
          </cell>
          <cell r="S336">
            <v>0</v>
          </cell>
          <cell r="X336">
            <v>0</v>
          </cell>
          <cell r="Y336" t="str">
            <v>13555/2019 - 16286/2019</v>
          </cell>
          <cell r="Z336" t="str">
            <v>23-10-2019 - 16/12/2019</v>
          </cell>
          <cell r="AA336">
            <v>0</v>
          </cell>
          <cell r="AF336">
            <v>0</v>
          </cell>
          <cell r="AI336">
            <v>26615215</v>
          </cell>
          <cell r="AJ336">
            <v>0</v>
          </cell>
          <cell r="AK336">
            <v>26615215</v>
          </cell>
          <cell r="AL336">
            <v>26615215</v>
          </cell>
          <cell r="AM336">
            <v>26615215</v>
          </cell>
          <cell r="AN336">
            <v>0</v>
          </cell>
          <cell r="AO336">
            <v>0</v>
          </cell>
          <cell r="AP336">
            <v>0</v>
          </cell>
          <cell r="AQ336">
            <v>160779157</v>
          </cell>
          <cell r="AR336">
            <v>-134163942</v>
          </cell>
          <cell r="AS336">
            <v>0</v>
          </cell>
        </row>
        <row r="337">
          <cell r="D337" t="str">
            <v>6117170702-C</v>
          </cell>
          <cell r="E337" t="str">
            <v>SAN VICENTE</v>
          </cell>
          <cell r="F337" t="str">
            <v>06117</v>
          </cell>
          <cell r="G337" t="str">
            <v>061</v>
          </cell>
          <cell r="H337" t="str">
            <v>06</v>
          </cell>
          <cell r="I337" t="str">
            <v>OBRA (Otros)</v>
          </cell>
          <cell r="J337">
            <v>13</v>
          </cell>
          <cell r="K337" t="str">
            <v>PMB</v>
          </cell>
          <cell r="L337" t="str">
            <v>ARRASTRE</v>
          </cell>
          <cell r="M337" t="str">
            <v>S/I</v>
          </cell>
          <cell r="N337" t="str">
            <v>PROYECTOS PMB</v>
          </cell>
          <cell r="O337" t="str">
            <v>PILOTO CONSTRUCCIÓN PLANTA DE TRATAMIENTO DE AGUAS SERVIDAS POBLACIÓN CHILE NUEVO, EL TAMBO</v>
          </cell>
          <cell r="P337" t="str">
            <v>12752/2018</v>
          </cell>
          <cell r="Q337">
            <v>43403</v>
          </cell>
          <cell r="R337">
            <v>231144999</v>
          </cell>
          <cell r="S337">
            <v>0</v>
          </cell>
          <cell r="X337">
            <v>0</v>
          </cell>
          <cell r="AA337">
            <v>0</v>
          </cell>
          <cell r="AF337">
            <v>0</v>
          </cell>
          <cell r="AI337">
            <v>231144999</v>
          </cell>
          <cell r="AJ337">
            <v>0</v>
          </cell>
          <cell r="AK337">
            <v>184915999</v>
          </cell>
          <cell r="AL337">
            <v>0</v>
          </cell>
          <cell r="AM337">
            <v>0</v>
          </cell>
          <cell r="AN337">
            <v>0</v>
          </cell>
          <cell r="AO337">
            <v>0</v>
          </cell>
          <cell r="AP337">
            <v>184915999</v>
          </cell>
          <cell r="AQ337">
            <v>0</v>
          </cell>
          <cell r="AR337">
            <v>231144999</v>
          </cell>
          <cell r="AS337">
            <v>46229000</v>
          </cell>
        </row>
        <row r="338">
          <cell r="D338" t="str">
            <v>6301170402-C</v>
          </cell>
          <cell r="E338" t="str">
            <v>SAN FERNANDO</v>
          </cell>
          <cell r="F338" t="str">
            <v>06301</v>
          </cell>
          <cell r="G338" t="str">
            <v>063</v>
          </cell>
          <cell r="H338" t="str">
            <v>06</v>
          </cell>
          <cell r="I338" t="str">
            <v>ESTUDIO</v>
          </cell>
          <cell r="J338">
            <v>15</v>
          </cell>
          <cell r="K338" t="str">
            <v>PMB</v>
          </cell>
          <cell r="L338" t="str">
            <v>ARRASTRE</v>
          </cell>
          <cell r="M338" t="str">
            <v>S/I</v>
          </cell>
          <cell r="N338" t="str">
            <v>PROYECTOS PMB</v>
          </cell>
          <cell r="O338" t="str">
            <v>ESTUDIO PREFACTIBLIDAD SANEAMIENTO SANITARIO LOCALIDAD DE ANGOSTURA SAN FERNANDO</v>
          </cell>
          <cell r="P338" t="str">
            <v>12022/2018</v>
          </cell>
          <cell r="Q338">
            <v>43391</v>
          </cell>
          <cell r="R338">
            <v>39840000</v>
          </cell>
          <cell r="S338">
            <v>0</v>
          </cell>
          <cell r="X338">
            <v>0</v>
          </cell>
          <cell r="AA338">
            <v>0</v>
          </cell>
          <cell r="AF338">
            <v>1260000</v>
          </cell>
          <cell r="AG338" t="str">
            <v>16712/2019</v>
          </cell>
          <cell r="AH338">
            <v>43818</v>
          </cell>
          <cell r="AI338">
            <v>38580000</v>
          </cell>
          <cell r="AJ338">
            <v>31872000</v>
          </cell>
          <cell r="AK338">
            <v>31872000</v>
          </cell>
          <cell r="AL338">
            <v>0</v>
          </cell>
          <cell r="AM338">
            <v>30612000</v>
          </cell>
          <cell r="AN338">
            <v>0</v>
          </cell>
          <cell r="AO338">
            <v>0</v>
          </cell>
          <cell r="AP338">
            <v>0</v>
          </cell>
          <cell r="AQ338">
            <v>38580000</v>
          </cell>
          <cell r="AR338">
            <v>0</v>
          </cell>
          <cell r="AS338">
            <v>7968000</v>
          </cell>
        </row>
        <row r="339">
          <cell r="D339" t="str">
            <v>6302180701-C</v>
          </cell>
          <cell r="E339" t="str">
            <v>CHÉPICA</v>
          </cell>
          <cell r="F339" t="str">
            <v>06302</v>
          </cell>
          <cell r="G339" t="str">
            <v>063</v>
          </cell>
          <cell r="H339" t="str">
            <v>06</v>
          </cell>
          <cell r="I339" t="str">
            <v>OBRA (Otros)</v>
          </cell>
          <cell r="J339">
            <v>13</v>
          </cell>
          <cell r="K339" t="str">
            <v>PMB</v>
          </cell>
          <cell r="L339" t="str">
            <v>ARRASTRE</v>
          </cell>
          <cell r="M339" t="str">
            <v>S/I</v>
          </cell>
          <cell r="N339" t="str">
            <v>PROYECTOS PMB</v>
          </cell>
          <cell r="O339" t="str">
            <v>MEJORAMIENTO SEGURIDAD CIUDADANA EN BIENES NACIONALES DE USO PUBLICO, COMUNA DE CHEPICA</v>
          </cell>
          <cell r="P339" t="str">
            <v>16118/2018</v>
          </cell>
          <cell r="Q339">
            <v>43458</v>
          </cell>
          <cell r="R339">
            <v>136901546</v>
          </cell>
          <cell r="S339">
            <v>0</v>
          </cell>
          <cell r="X339">
            <v>0</v>
          </cell>
          <cell r="AA339">
            <v>0</v>
          </cell>
          <cell r="AF339">
            <v>0</v>
          </cell>
          <cell r="AI339">
            <v>136901546</v>
          </cell>
          <cell r="AJ339">
            <v>136901546</v>
          </cell>
          <cell r="AK339">
            <v>136901546</v>
          </cell>
          <cell r="AL339">
            <v>0</v>
          </cell>
          <cell r="AM339">
            <v>136901546</v>
          </cell>
          <cell r="AN339">
            <v>0</v>
          </cell>
          <cell r="AO339">
            <v>0</v>
          </cell>
          <cell r="AP339">
            <v>0</v>
          </cell>
          <cell r="AQ339">
            <v>0</v>
          </cell>
          <cell r="AR339">
            <v>136901546</v>
          </cell>
          <cell r="AS339">
            <v>0</v>
          </cell>
        </row>
        <row r="340">
          <cell r="D340" t="str">
            <v>6303160702-C</v>
          </cell>
          <cell r="E340" t="str">
            <v>CHIMBARONGO</v>
          </cell>
          <cell r="F340" t="str">
            <v>06303</v>
          </cell>
          <cell r="G340" t="str">
            <v>063</v>
          </cell>
          <cell r="H340" t="str">
            <v>06</v>
          </cell>
          <cell r="I340" t="str">
            <v>OBRA (Otros)</v>
          </cell>
          <cell r="J340">
            <v>13</v>
          </cell>
          <cell r="K340" t="str">
            <v>PMB</v>
          </cell>
          <cell r="L340" t="str">
            <v>ARRASTRE</v>
          </cell>
          <cell r="M340" t="str">
            <v>S/I</v>
          </cell>
          <cell r="N340" t="str">
            <v>PROYECTOS PMB</v>
          </cell>
          <cell r="O340" t="str">
            <v>RECAMBIO DE ALUMBRADO PÚBLICO EN VARIOS SECTORES RURALES, COMUNA CHIMBARONGO</v>
          </cell>
          <cell r="P340" t="str">
            <v>15570/2018</v>
          </cell>
          <cell r="Q340">
            <v>43452</v>
          </cell>
          <cell r="R340">
            <v>223805328</v>
          </cell>
          <cell r="S340">
            <v>0</v>
          </cell>
          <cell r="X340">
            <v>0</v>
          </cell>
          <cell r="AA340">
            <v>0</v>
          </cell>
          <cell r="AF340">
            <v>0</v>
          </cell>
          <cell r="AI340">
            <v>223805328</v>
          </cell>
          <cell r="AJ340">
            <v>156663730</v>
          </cell>
          <cell r="AK340">
            <v>156663730</v>
          </cell>
          <cell r="AL340">
            <v>0</v>
          </cell>
          <cell r="AM340">
            <v>134283197</v>
          </cell>
          <cell r="AN340">
            <v>0</v>
          </cell>
          <cell r="AO340">
            <v>22380533</v>
          </cell>
          <cell r="AP340">
            <v>0</v>
          </cell>
          <cell r="AQ340">
            <v>201424795</v>
          </cell>
          <cell r="AR340">
            <v>22380533</v>
          </cell>
          <cell r="AS340">
            <v>67141598</v>
          </cell>
        </row>
        <row r="341">
          <cell r="D341" t="str">
            <v>6307160704-C</v>
          </cell>
          <cell r="E341" t="str">
            <v>PERALILLO</v>
          </cell>
          <cell r="F341" t="str">
            <v>06307</v>
          </cell>
          <cell r="G341" t="str">
            <v>063</v>
          </cell>
          <cell r="H341" t="str">
            <v>06</v>
          </cell>
          <cell r="I341" t="str">
            <v>OBRA (Otros)</v>
          </cell>
          <cell r="J341">
            <v>13</v>
          </cell>
          <cell r="K341" t="str">
            <v>PMB</v>
          </cell>
          <cell r="L341" t="str">
            <v>ARRASTRE</v>
          </cell>
          <cell r="M341" t="str">
            <v>S/I</v>
          </cell>
          <cell r="N341" t="str">
            <v>PROYECTOS PMB</v>
          </cell>
          <cell r="O341" t="str">
            <v>REPOSICION DE LUMINARIAS SECTORES RURALES DE PERALILLO</v>
          </cell>
          <cell r="P341" t="str">
            <v>10436/2018</v>
          </cell>
          <cell r="Q341">
            <v>43350</v>
          </cell>
          <cell r="R341">
            <v>224774683</v>
          </cell>
          <cell r="S341">
            <v>0</v>
          </cell>
          <cell r="X341">
            <v>0</v>
          </cell>
          <cell r="AA341">
            <v>0</v>
          </cell>
          <cell r="AF341">
            <v>0</v>
          </cell>
          <cell r="AI341">
            <v>224774683</v>
          </cell>
          <cell r="AJ341">
            <v>179819746</v>
          </cell>
          <cell r="AK341">
            <v>179819746</v>
          </cell>
          <cell r="AL341">
            <v>0</v>
          </cell>
          <cell r="AM341">
            <v>179819746</v>
          </cell>
          <cell r="AN341">
            <v>0</v>
          </cell>
          <cell r="AO341">
            <v>0</v>
          </cell>
          <cell r="AP341">
            <v>0</v>
          </cell>
          <cell r="AQ341">
            <v>224774683</v>
          </cell>
          <cell r="AR341">
            <v>0</v>
          </cell>
          <cell r="AS341">
            <v>44954937</v>
          </cell>
        </row>
        <row r="342">
          <cell r="D342" t="str">
            <v>7102180710-C</v>
          </cell>
          <cell r="E342" t="str">
            <v>CONSTITUCIÓN</v>
          </cell>
          <cell r="F342" t="str">
            <v>07102</v>
          </cell>
          <cell r="G342" t="str">
            <v>071</v>
          </cell>
          <cell r="H342" t="str">
            <v>07</v>
          </cell>
          <cell r="I342" t="str">
            <v>OBRA (Otros)</v>
          </cell>
          <cell r="J342">
            <v>13</v>
          </cell>
          <cell r="K342" t="str">
            <v>PMB</v>
          </cell>
          <cell r="L342" t="str">
            <v>ARRASTRE</v>
          </cell>
          <cell r="M342" t="str">
            <v>S/I</v>
          </cell>
          <cell r="N342" t="str">
            <v>PROYECTOS PMB</v>
          </cell>
          <cell r="O342" t="str">
            <v>REPARACION SISTEMA ALCANTARILLADO SANTA OLGA</v>
          </cell>
          <cell r="P342" t="str">
            <v xml:space="preserve"> 8512/2018</v>
          </cell>
          <cell r="Q342">
            <v>43308</v>
          </cell>
          <cell r="R342">
            <v>165247963</v>
          </cell>
          <cell r="S342">
            <v>0</v>
          </cell>
          <cell r="X342">
            <v>0</v>
          </cell>
          <cell r="AA342">
            <v>0</v>
          </cell>
          <cell r="AF342">
            <v>304019</v>
          </cell>
          <cell r="AG342" t="str">
            <v>11434/2019</v>
          </cell>
          <cell r="AH342">
            <v>43714</v>
          </cell>
          <cell r="AI342">
            <v>164943944</v>
          </cell>
          <cell r="AJ342">
            <v>52879348</v>
          </cell>
          <cell r="AK342">
            <v>52879348</v>
          </cell>
          <cell r="AL342">
            <v>0</v>
          </cell>
          <cell r="AM342">
            <v>52575329</v>
          </cell>
          <cell r="AN342">
            <v>0</v>
          </cell>
          <cell r="AO342">
            <v>0</v>
          </cell>
          <cell r="AP342">
            <v>0</v>
          </cell>
          <cell r="AQ342">
            <v>164943944</v>
          </cell>
          <cell r="AR342">
            <v>0</v>
          </cell>
          <cell r="AS342">
            <v>112368615</v>
          </cell>
        </row>
        <row r="343">
          <cell r="D343" t="str">
            <v>7103151004-C</v>
          </cell>
          <cell r="E343" t="str">
            <v>CUREPTO</v>
          </cell>
          <cell r="F343" t="str">
            <v>07103</v>
          </cell>
          <cell r="G343" t="str">
            <v>071</v>
          </cell>
          <cell r="H343" t="str">
            <v>07</v>
          </cell>
          <cell r="I343" t="str">
            <v>ASISTENCIA TÉCNICA</v>
          </cell>
          <cell r="J343">
            <v>10</v>
          </cell>
          <cell r="K343" t="str">
            <v>PMB</v>
          </cell>
          <cell r="L343" t="str">
            <v>ARRASTRE</v>
          </cell>
          <cell r="M343" t="str">
            <v>S/I</v>
          </cell>
          <cell r="N343" t="str">
            <v>PROYECTOS PMB</v>
          </cell>
          <cell r="O343" t="str">
            <v>ASESORÍA PROFESIONAL PARA FORMULACIÓN Y GENERACIÓN DE INICIATIVAS DE SANEAMIENTO SANITARIO EN DIVERSOS SECTORES RURALES DE LA COMUNA DE CUREPTO.</v>
          </cell>
          <cell r="P343" t="str">
            <v xml:space="preserve"> 9615/2018</v>
          </cell>
          <cell r="Q343">
            <v>43335</v>
          </cell>
          <cell r="R343">
            <v>49800000</v>
          </cell>
          <cell r="S343">
            <v>0</v>
          </cell>
          <cell r="X343">
            <v>0</v>
          </cell>
          <cell r="AA343">
            <v>0</v>
          </cell>
          <cell r="AF343">
            <v>0</v>
          </cell>
          <cell r="AI343">
            <v>49800000</v>
          </cell>
          <cell r="AJ343">
            <v>13616129</v>
          </cell>
          <cell r="AK343">
            <v>24900000</v>
          </cell>
          <cell r="AL343">
            <v>0</v>
          </cell>
          <cell r="AM343">
            <v>24900000</v>
          </cell>
          <cell r="AN343">
            <v>0</v>
          </cell>
          <cell r="AO343">
            <v>0</v>
          </cell>
          <cell r="AP343">
            <v>0</v>
          </cell>
          <cell r="AQ343">
            <v>49800000</v>
          </cell>
          <cell r="AR343">
            <v>0</v>
          </cell>
          <cell r="AS343">
            <v>24900000</v>
          </cell>
        </row>
        <row r="344">
          <cell r="D344" t="str">
            <v>7104181005-C</v>
          </cell>
          <cell r="E344" t="str">
            <v>EMPEDRADO</v>
          </cell>
          <cell r="F344" t="str">
            <v>07104</v>
          </cell>
          <cell r="G344" t="str">
            <v>071</v>
          </cell>
          <cell r="H344" t="str">
            <v>07</v>
          </cell>
          <cell r="I344" t="str">
            <v>ASISTENCIA TÉCNICA</v>
          </cell>
          <cell r="J344">
            <v>10</v>
          </cell>
          <cell r="K344" t="str">
            <v>PMB</v>
          </cell>
          <cell r="L344" t="str">
            <v>ARRASTRE</v>
          </cell>
          <cell r="M344" t="str">
            <v>S/I</v>
          </cell>
          <cell r="N344" t="str">
            <v>PROYECTOS PMB</v>
          </cell>
          <cell r="O344" t="str">
            <v>SANEAMIENTO SANITARIO COMUNA DE EMPEDRADO</v>
          </cell>
          <cell r="P344" t="str">
            <v>16615/2018</v>
          </cell>
          <cell r="Q344">
            <v>43465</v>
          </cell>
          <cell r="R344">
            <v>62666640</v>
          </cell>
          <cell r="S344">
            <v>0</v>
          </cell>
          <cell r="X344">
            <v>0</v>
          </cell>
          <cell r="AA344">
            <v>0</v>
          </cell>
          <cell r="AF344">
            <v>0</v>
          </cell>
          <cell r="AI344">
            <v>62666640</v>
          </cell>
          <cell r="AJ344">
            <v>62666640</v>
          </cell>
          <cell r="AK344">
            <v>62666640</v>
          </cell>
          <cell r="AL344">
            <v>0</v>
          </cell>
          <cell r="AM344">
            <v>62666640</v>
          </cell>
          <cell r="AN344">
            <v>0</v>
          </cell>
          <cell r="AO344">
            <v>0</v>
          </cell>
          <cell r="AP344">
            <v>0</v>
          </cell>
          <cell r="AQ344">
            <v>62666640</v>
          </cell>
          <cell r="AR344">
            <v>0</v>
          </cell>
          <cell r="AS344">
            <v>0</v>
          </cell>
        </row>
        <row r="345">
          <cell r="D345" t="str">
            <v>7106160603-C</v>
          </cell>
          <cell r="E345" t="str">
            <v>PELARCO</v>
          </cell>
          <cell r="F345" t="str">
            <v>07106</v>
          </cell>
          <cell r="G345" t="str">
            <v>071</v>
          </cell>
          <cell r="H345" t="str">
            <v>07</v>
          </cell>
          <cell r="I345" t="str">
            <v>ASISTENCIA LEGAL (Otros)</v>
          </cell>
          <cell r="J345">
            <v>13</v>
          </cell>
          <cell r="K345" t="str">
            <v>PMB</v>
          </cell>
          <cell r="L345" t="str">
            <v>ARRASTRE</v>
          </cell>
          <cell r="M345" t="str">
            <v>S/I</v>
          </cell>
          <cell r="N345" t="str">
            <v>PROYECTOS PMB</v>
          </cell>
          <cell r="O345" t="str">
            <v>ASISTENCIA LEGAL PARA REGULARIZACIÓN DE TÍTULOS DE DOMINIO, CONFECCION DE CATASTRO DE BIENES MUNICIPALES, GESTIÓN DE PROYECTOS Y OTROS</v>
          </cell>
          <cell r="P345" t="str">
            <v>12388/2018</v>
          </cell>
          <cell r="Q345">
            <v>43396</v>
          </cell>
          <cell r="R345">
            <v>16800000</v>
          </cell>
          <cell r="S345">
            <v>0</v>
          </cell>
          <cell r="X345">
            <v>0</v>
          </cell>
          <cell r="AA345">
            <v>0</v>
          </cell>
          <cell r="AF345">
            <v>0</v>
          </cell>
          <cell r="AI345">
            <v>16800000</v>
          </cell>
          <cell r="AJ345">
            <v>10920000</v>
          </cell>
          <cell r="AK345">
            <v>10920000</v>
          </cell>
          <cell r="AL345">
            <v>0</v>
          </cell>
          <cell r="AM345">
            <v>10920000</v>
          </cell>
          <cell r="AN345">
            <v>0</v>
          </cell>
          <cell r="AO345">
            <v>0</v>
          </cell>
          <cell r="AP345">
            <v>0</v>
          </cell>
          <cell r="AQ345">
            <v>16800000</v>
          </cell>
          <cell r="AR345">
            <v>0</v>
          </cell>
          <cell r="AS345">
            <v>5880000</v>
          </cell>
        </row>
        <row r="346">
          <cell r="D346" t="str">
            <v>7108181011-C</v>
          </cell>
          <cell r="E346" t="str">
            <v>RÍO CLARO</v>
          </cell>
          <cell r="F346" t="str">
            <v>07108</v>
          </cell>
          <cell r="G346" t="str">
            <v>071</v>
          </cell>
          <cell r="H346" t="str">
            <v>07</v>
          </cell>
          <cell r="I346" t="str">
            <v>ASISTENCIA TÉCNICA</v>
          </cell>
          <cell r="J346">
            <v>10</v>
          </cell>
          <cell r="K346" t="str">
            <v>PMB</v>
          </cell>
          <cell r="L346" t="str">
            <v>ARRASTRE</v>
          </cell>
          <cell r="M346" t="str">
            <v>S/I</v>
          </cell>
          <cell r="N346" t="str">
            <v>PROYECTOS PMB</v>
          </cell>
          <cell r="O346" t="str">
            <v>ASISTENCIA TÉCNICA PROYECTOS SANEAMIENTO SANITARIO, COMUNA DE RÍO CLARO</v>
          </cell>
          <cell r="P346" t="str">
            <v xml:space="preserve"> 9614/2018</v>
          </cell>
          <cell r="Q346">
            <v>43335</v>
          </cell>
          <cell r="R346">
            <v>57750000</v>
          </cell>
          <cell r="S346">
            <v>0</v>
          </cell>
          <cell r="X346">
            <v>0</v>
          </cell>
          <cell r="AA346">
            <v>0</v>
          </cell>
          <cell r="AF346">
            <v>0</v>
          </cell>
          <cell r="AI346">
            <v>57750000</v>
          </cell>
          <cell r="AJ346">
            <v>28875000</v>
          </cell>
          <cell r="AK346">
            <v>28875000</v>
          </cell>
          <cell r="AL346">
            <v>0</v>
          </cell>
          <cell r="AM346">
            <v>24180000</v>
          </cell>
          <cell r="AN346">
            <v>0</v>
          </cell>
          <cell r="AO346">
            <v>4695000</v>
          </cell>
          <cell r="AP346">
            <v>0</v>
          </cell>
          <cell r="AQ346">
            <v>53055000</v>
          </cell>
          <cell r="AR346">
            <v>4695000</v>
          </cell>
          <cell r="AS346">
            <v>28875000</v>
          </cell>
        </row>
        <row r="347">
          <cell r="D347" t="str">
            <v>7109181006-C</v>
          </cell>
          <cell r="E347" t="str">
            <v>SAN CLEMENTE</v>
          </cell>
          <cell r="F347" t="str">
            <v>07109</v>
          </cell>
          <cell r="G347" t="str">
            <v>071</v>
          </cell>
          <cell r="H347" t="str">
            <v>07</v>
          </cell>
          <cell r="I347" t="str">
            <v>ASISTENCIA TÉCNICA</v>
          </cell>
          <cell r="J347">
            <v>10</v>
          </cell>
          <cell r="K347" t="str">
            <v>PMB</v>
          </cell>
          <cell r="L347" t="str">
            <v>ARRASTRE</v>
          </cell>
          <cell r="M347" t="str">
            <v>S/I</v>
          </cell>
          <cell r="N347" t="str">
            <v>PROYECTOS PMB</v>
          </cell>
          <cell r="O347" t="str">
            <v>ASISTENCIA TECNICA PROYECTOS SANEAMIENTO SANITARIO 2018-2019, SAN CLEMENTE</v>
          </cell>
          <cell r="P347" t="str">
            <v>12089/2018</v>
          </cell>
          <cell r="Q347">
            <v>43392</v>
          </cell>
          <cell r="R347">
            <v>65400000</v>
          </cell>
          <cell r="S347">
            <v>0</v>
          </cell>
          <cell r="X347">
            <v>0</v>
          </cell>
          <cell r="AA347">
            <v>0</v>
          </cell>
          <cell r="AF347">
            <v>0</v>
          </cell>
          <cell r="AI347">
            <v>65400000</v>
          </cell>
          <cell r="AJ347">
            <v>42510000</v>
          </cell>
          <cell r="AK347">
            <v>42510000</v>
          </cell>
          <cell r="AL347">
            <v>0</v>
          </cell>
          <cell r="AM347">
            <v>42510000</v>
          </cell>
          <cell r="AN347">
            <v>0</v>
          </cell>
          <cell r="AO347">
            <v>0</v>
          </cell>
          <cell r="AP347">
            <v>0</v>
          </cell>
          <cell r="AQ347">
            <v>65400000</v>
          </cell>
          <cell r="AR347">
            <v>0</v>
          </cell>
          <cell r="AS347">
            <v>22890000</v>
          </cell>
        </row>
        <row r="348">
          <cell r="D348" t="str">
            <v>7202181006-C</v>
          </cell>
          <cell r="E348" t="str">
            <v>CHANCO</v>
          </cell>
          <cell r="F348" t="str">
            <v>07202</v>
          </cell>
          <cell r="G348" t="str">
            <v>071</v>
          </cell>
          <cell r="H348" t="str">
            <v>07</v>
          </cell>
          <cell r="I348" t="str">
            <v>ASISTENCIA TÉCNICA</v>
          </cell>
          <cell r="J348">
            <v>10</v>
          </cell>
          <cell r="K348" t="str">
            <v>PMB</v>
          </cell>
          <cell r="L348" t="str">
            <v>ARRASTRE</v>
          </cell>
          <cell r="M348" t="str">
            <v>S/I</v>
          </cell>
          <cell r="N348" t="str">
            <v>PROYECTOS PMB</v>
          </cell>
          <cell r="O348" t="str">
            <v>SANEAMIENTO SANITARIO Y ENERGIZACIÓN DIVERSAS LOCALIDADES COMUNA DE CHANCO</v>
          </cell>
          <cell r="P348" t="str">
            <v>12441/2018</v>
          </cell>
          <cell r="Q348">
            <v>43398</v>
          </cell>
          <cell r="R348">
            <v>40008000</v>
          </cell>
          <cell r="S348">
            <v>0</v>
          </cell>
          <cell r="X348">
            <v>0</v>
          </cell>
          <cell r="AA348">
            <v>0</v>
          </cell>
          <cell r="AF348">
            <v>0</v>
          </cell>
          <cell r="AI348">
            <v>40008000</v>
          </cell>
          <cell r="AJ348">
            <v>30006000</v>
          </cell>
          <cell r="AK348">
            <v>30006000</v>
          </cell>
          <cell r="AL348">
            <v>0</v>
          </cell>
          <cell r="AM348">
            <v>30006000</v>
          </cell>
          <cell r="AN348">
            <v>0</v>
          </cell>
          <cell r="AO348">
            <v>0</v>
          </cell>
          <cell r="AP348">
            <v>0</v>
          </cell>
          <cell r="AQ348">
            <v>40008000</v>
          </cell>
          <cell r="AR348">
            <v>0</v>
          </cell>
          <cell r="AS348">
            <v>10002000</v>
          </cell>
        </row>
        <row r="349">
          <cell r="D349" t="str">
            <v>7202181007-C</v>
          </cell>
          <cell r="E349" t="str">
            <v>CHANCO</v>
          </cell>
          <cell r="F349" t="str">
            <v>07202</v>
          </cell>
          <cell r="G349" t="str">
            <v>071</v>
          </cell>
          <cell r="H349" t="str">
            <v>07</v>
          </cell>
          <cell r="I349" t="str">
            <v>ASISTENCIA TÉCNICA</v>
          </cell>
          <cell r="J349">
            <v>10</v>
          </cell>
          <cell r="K349" t="str">
            <v>PMB</v>
          </cell>
          <cell r="L349" t="str">
            <v>PMB</v>
          </cell>
          <cell r="M349" t="str">
            <v>PROYECTOS 2019</v>
          </cell>
          <cell r="N349" t="str">
            <v>PROYECTOS PMB</v>
          </cell>
          <cell r="O349" t="str">
            <v>ASESORÍA PROFESIONAL PROYECTOS SANEAMIENTO SANITARIO, DÉFICIT HÍDRICO, INFRAESTRUCTURA, CONECTIVIDAD Y ENERGIZACIÓN, DIVERSAS LOCALIDADES COMUNA DE</v>
          </cell>
          <cell r="P349" t="str">
            <v>2081/2019</v>
          </cell>
          <cell r="Q349">
            <v>43516</v>
          </cell>
          <cell r="R349">
            <v>6280000</v>
          </cell>
          <cell r="S349">
            <v>0</v>
          </cell>
          <cell r="X349">
            <v>0</v>
          </cell>
          <cell r="Y349" t="str">
            <v>2081/2019</v>
          </cell>
          <cell r="Z349">
            <v>43516</v>
          </cell>
          <cell r="AA349">
            <v>0</v>
          </cell>
          <cell r="AF349">
            <v>0</v>
          </cell>
          <cell r="AI349">
            <v>6280000</v>
          </cell>
          <cell r="AJ349">
            <v>0</v>
          </cell>
          <cell r="AK349">
            <v>6280000</v>
          </cell>
          <cell r="AL349">
            <v>6280000</v>
          </cell>
          <cell r="AM349">
            <v>6280000</v>
          </cell>
          <cell r="AN349">
            <v>0</v>
          </cell>
          <cell r="AO349">
            <v>0</v>
          </cell>
          <cell r="AP349">
            <v>0</v>
          </cell>
          <cell r="AQ349">
            <v>36460000</v>
          </cell>
          <cell r="AR349">
            <v>-30180000</v>
          </cell>
          <cell r="AS349">
            <v>0</v>
          </cell>
        </row>
        <row r="350">
          <cell r="D350" t="str">
            <v>7302160708-C</v>
          </cell>
          <cell r="E350" t="str">
            <v>HUALAÑÉ</v>
          </cell>
          <cell r="F350" t="str">
            <v>07302</v>
          </cell>
          <cell r="G350" t="str">
            <v>073</v>
          </cell>
          <cell r="H350" t="str">
            <v>07</v>
          </cell>
          <cell r="I350" t="str">
            <v>OBRA (Otros)</v>
          </cell>
          <cell r="J350">
            <v>13</v>
          </cell>
          <cell r="K350" t="str">
            <v>PMB</v>
          </cell>
          <cell r="L350" t="str">
            <v>ARRASTRE</v>
          </cell>
          <cell r="M350" t="str">
            <v>S/I</v>
          </cell>
          <cell r="N350" t="str">
            <v>PROYECTOS PMB</v>
          </cell>
          <cell r="O350" t="str">
            <v>CONSTRUCCIÓN DE POZO PARA SISTEMA DE AGUA POTABLE RURAL (APR), SECTOR CAONE</v>
          </cell>
          <cell r="P350" t="str">
            <v>10650/2018</v>
          </cell>
          <cell r="Q350">
            <v>43356</v>
          </cell>
          <cell r="R350">
            <v>53850624</v>
          </cell>
          <cell r="S350">
            <v>0</v>
          </cell>
          <cell r="X350">
            <v>0</v>
          </cell>
          <cell r="AA350">
            <v>0</v>
          </cell>
          <cell r="AF350">
            <v>0</v>
          </cell>
          <cell r="AI350">
            <v>53850624</v>
          </cell>
          <cell r="AJ350">
            <v>0</v>
          </cell>
          <cell r="AK350">
            <v>43080499</v>
          </cell>
          <cell r="AL350">
            <v>0</v>
          </cell>
          <cell r="AM350">
            <v>0</v>
          </cell>
          <cell r="AN350">
            <v>0</v>
          </cell>
          <cell r="AO350">
            <v>0</v>
          </cell>
          <cell r="AP350">
            <v>43080499</v>
          </cell>
          <cell r="AQ350">
            <v>53849969</v>
          </cell>
          <cell r="AR350">
            <v>655</v>
          </cell>
          <cell r="AS350">
            <v>10770125</v>
          </cell>
        </row>
        <row r="351">
          <cell r="D351" t="str">
            <v>7303160714-C</v>
          </cell>
          <cell r="E351" t="str">
            <v>LICANTÉN</v>
          </cell>
          <cell r="F351" t="str">
            <v>07303</v>
          </cell>
          <cell r="G351" t="str">
            <v>073</v>
          </cell>
          <cell r="H351" t="str">
            <v>07</v>
          </cell>
          <cell r="I351" t="str">
            <v>OBRA (Otros)</v>
          </cell>
          <cell r="J351">
            <v>13</v>
          </cell>
          <cell r="K351" t="str">
            <v>PMB</v>
          </cell>
          <cell r="L351" t="str">
            <v>ARRASTRE</v>
          </cell>
          <cell r="M351" t="str">
            <v>S/I</v>
          </cell>
          <cell r="N351" t="str">
            <v>PROYECTOS PMB</v>
          </cell>
          <cell r="O351" t="str">
            <v>CONSTRUCCION SOLUCIONES SANITARIAS CIRO BOETTO, LICANTEN</v>
          </cell>
          <cell r="P351" t="str">
            <v>12390/2018</v>
          </cell>
          <cell r="Q351">
            <v>43396</v>
          </cell>
          <cell r="R351">
            <v>30039446</v>
          </cell>
          <cell r="S351">
            <v>0</v>
          </cell>
          <cell r="X351">
            <v>0</v>
          </cell>
          <cell r="AA351">
            <v>0</v>
          </cell>
          <cell r="AF351">
            <v>0</v>
          </cell>
          <cell r="AI351">
            <v>30039446</v>
          </cell>
          <cell r="AJ351">
            <v>0</v>
          </cell>
          <cell r="AK351">
            <v>15019723</v>
          </cell>
          <cell r="AL351">
            <v>0</v>
          </cell>
          <cell r="AM351">
            <v>0</v>
          </cell>
          <cell r="AN351">
            <v>0</v>
          </cell>
          <cell r="AO351">
            <v>0</v>
          </cell>
          <cell r="AP351">
            <v>15019723</v>
          </cell>
          <cell r="AQ351">
            <v>30039444</v>
          </cell>
          <cell r="AR351">
            <v>2</v>
          </cell>
          <cell r="AS351">
            <v>15019723</v>
          </cell>
        </row>
        <row r="352">
          <cell r="D352" t="str">
            <v>7304160709-C</v>
          </cell>
          <cell r="E352" t="str">
            <v>MOLINA</v>
          </cell>
          <cell r="F352" t="str">
            <v>07304</v>
          </cell>
          <cell r="G352" t="str">
            <v>073</v>
          </cell>
          <cell r="H352" t="str">
            <v>07</v>
          </cell>
          <cell r="I352" t="str">
            <v>OBRA (Otros)</v>
          </cell>
          <cell r="J352">
            <v>13</v>
          </cell>
          <cell r="K352" t="str">
            <v>PMB</v>
          </cell>
          <cell r="L352" t="str">
            <v>ARRASTRE</v>
          </cell>
          <cell r="M352" t="str">
            <v>S/I</v>
          </cell>
          <cell r="N352" t="str">
            <v>PROYECTOS PMB</v>
          </cell>
          <cell r="O352" t="str">
            <v>CONSTRUCCION RED DE ALCANTARILLADO VILLA EL GLOBO MOLINA</v>
          </cell>
          <cell r="P352" t="str">
            <v>12673/2018</v>
          </cell>
          <cell r="Q352">
            <v>43402</v>
          </cell>
          <cell r="R352">
            <v>57452408</v>
          </cell>
          <cell r="S352">
            <v>0</v>
          </cell>
          <cell r="X352">
            <v>0</v>
          </cell>
          <cell r="AA352">
            <v>0</v>
          </cell>
          <cell r="AF352">
            <v>0</v>
          </cell>
          <cell r="AI352">
            <v>57452408</v>
          </cell>
          <cell r="AJ352">
            <v>11490482</v>
          </cell>
          <cell r="AK352">
            <v>11490482</v>
          </cell>
          <cell r="AL352">
            <v>0</v>
          </cell>
          <cell r="AM352">
            <v>4000000</v>
          </cell>
          <cell r="AN352">
            <v>0</v>
          </cell>
          <cell r="AO352">
            <v>7490482</v>
          </cell>
          <cell r="AP352">
            <v>0</v>
          </cell>
          <cell r="AQ352">
            <v>54848945</v>
          </cell>
          <cell r="AR352">
            <v>2603463</v>
          </cell>
          <cell r="AS352">
            <v>45961926</v>
          </cell>
        </row>
        <row r="353">
          <cell r="D353" t="str">
            <v>7308181001-C</v>
          </cell>
          <cell r="E353" t="str">
            <v>TENO</v>
          </cell>
          <cell r="F353" t="str">
            <v>07308</v>
          </cell>
          <cell r="G353" t="str">
            <v>073</v>
          </cell>
          <cell r="H353" t="str">
            <v>07</v>
          </cell>
          <cell r="I353" t="str">
            <v>ASISTENCIA TÉCNICA</v>
          </cell>
          <cell r="J353">
            <v>10</v>
          </cell>
          <cell r="K353" t="str">
            <v>PMB</v>
          </cell>
          <cell r="L353" t="str">
            <v>ARRASTRE</v>
          </cell>
          <cell r="M353" t="str">
            <v>S/I</v>
          </cell>
          <cell r="N353" t="str">
            <v>PROYECTOS PMB</v>
          </cell>
          <cell r="O353" t="str">
            <v>ASISTENCIA TÉCNICA PARA PROYECTOS DE SANEAMIENTO SANITARIO RURAL, COMUNA DE TENO</v>
          </cell>
          <cell r="P353" t="str">
            <v>14323/2018</v>
          </cell>
          <cell r="Q353">
            <v>43438</v>
          </cell>
          <cell r="R353">
            <v>38400000</v>
          </cell>
          <cell r="S353">
            <v>0</v>
          </cell>
          <cell r="X353">
            <v>0</v>
          </cell>
          <cell r="AA353">
            <v>0</v>
          </cell>
          <cell r="AF353">
            <v>0</v>
          </cell>
          <cell r="AI353">
            <v>38400000</v>
          </cell>
          <cell r="AJ353">
            <v>26880000</v>
          </cell>
          <cell r="AK353">
            <v>26880000</v>
          </cell>
          <cell r="AL353">
            <v>0</v>
          </cell>
          <cell r="AM353">
            <v>26880000</v>
          </cell>
          <cell r="AN353">
            <v>0</v>
          </cell>
          <cell r="AO353">
            <v>0</v>
          </cell>
          <cell r="AP353">
            <v>0</v>
          </cell>
          <cell r="AQ353">
            <v>38400000</v>
          </cell>
          <cell r="AR353">
            <v>0</v>
          </cell>
          <cell r="AS353">
            <v>11520000</v>
          </cell>
        </row>
        <row r="354">
          <cell r="D354" t="str">
            <v>7309161006-C</v>
          </cell>
          <cell r="E354" t="str">
            <v>VICHUQUÉN</v>
          </cell>
          <cell r="F354" t="str">
            <v>07309</v>
          </cell>
          <cell r="G354" t="str">
            <v>073</v>
          </cell>
          <cell r="H354" t="str">
            <v>07</v>
          </cell>
          <cell r="I354" t="str">
            <v>ASISTENCIA TÉCNICA</v>
          </cell>
          <cell r="J354">
            <v>10</v>
          </cell>
          <cell r="K354" t="str">
            <v>PMB</v>
          </cell>
          <cell r="L354" t="str">
            <v>ARRASTRE</v>
          </cell>
          <cell r="M354" t="str">
            <v>S/I</v>
          </cell>
          <cell r="N354" t="str">
            <v>PROYECTOS PMB</v>
          </cell>
          <cell r="O354" t="str">
            <v>ASESORÍA TÉCNICA PARA PROYECTOS DE SANEAMIENTO SANITARIO, COMUNA DE VICHUQUÉN</v>
          </cell>
          <cell r="P354" t="str">
            <v>10423/2018</v>
          </cell>
          <cell r="Q354">
            <v>43350</v>
          </cell>
          <cell r="R354">
            <v>43800000</v>
          </cell>
          <cell r="S354">
            <v>0</v>
          </cell>
          <cell r="X354">
            <v>0</v>
          </cell>
          <cell r="AA354">
            <v>0</v>
          </cell>
          <cell r="AF354">
            <v>0</v>
          </cell>
          <cell r="AI354">
            <v>43800000</v>
          </cell>
          <cell r="AJ354">
            <v>21900000</v>
          </cell>
          <cell r="AK354">
            <v>21900000</v>
          </cell>
          <cell r="AL354">
            <v>0</v>
          </cell>
          <cell r="AM354">
            <v>21900000</v>
          </cell>
          <cell r="AN354">
            <v>0</v>
          </cell>
          <cell r="AO354">
            <v>0</v>
          </cell>
          <cell r="AP354">
            <v>0</v>
          </cell>
          <cell r="AQ354">
            <v>43800000</v>
          </cell>
          <cell r="AR354">
            <v>0</v>
          </cell>
          <cell r="AS354">
            <v>21900000</v>
          </cell>
        </row>
        <row r="355">
          <cell r="D355" t="str">
            <v>7403181006-C</v>
          </cell>
          <cell r="E355" t="str">
            <v>LONGAVÍ</v>
          </cell>
          <cell r="F355" t="str">
            <v>07403</v>
          </cell>
          <cell r="G355" t="str">
            <v>074</v>
          </cell>
          <cell r="H355" t="str">
            <v>07</v>
          </cell>
          <cell r="I355" t="str">
            <v>ASISTENCIA TÉCNICA</v>
          </cell>
          <cell r="J355">
            <v>10</v>
          </cell>
          <cell r="K355" t="str">
            <v>PMB</v>
          </cell>
          <cell r="L355" t="str">
            <v>ARRASTRE</v>
          </cell>
          <cell r="M355" t="str">
            <v>S/I</v>
          </cell>
          <cell r="N355" t="str">
            <v>PROYECTOS PMB</v>
          </cell>
          <cell r="O355" t="str">
            <v>ASISTENCIA TECNICA VARIOS PROYECTOS PROGRAMA MEJORAMIENTO DE BARRIOS LONGAVÍ</v>
          </cell>
          <cell r="P355" t="str">
            <v>12398/2018</v>
          </cell>
          <cell r="Q355">
            <v>43396</v>
          </cell>
          <cell r="R355">
            <v>84012000</v>
          </cell>
          <cell r="S355">
            <v>0</v>
          </cell>
          <cell r="X355">
            <v>0</v>
          </cell>
          <cell r="AA355">
            <v>0</v>
          </cell>
          <cell r="AF355">
            <v>0</v>
          </cell>
          <cell r="AI355">
            <v>84012000</v>
          </cell>
          <cell r="AJ355">
            <v>0</v>
          </cell>
          <cell r="AK355">
            <v>54607800</v>
          </cell>
          <cell r="AL355">
            <v>0</v>
          </cell>
          <cell r="AM355">
            <v>0</v>
          </cell>
          <cell r="AN355">
            <v>0</v>
          </cell>
          <cell r="AO355">
            <v>0</v>
          </cell>
          <cell r="AP355">
            <v>54607800</v>
          </cell>
          <cell r="AQ355">
            <v>83075533</v>
          </cell>
          <cell r="AR355">
            <v>936467</v>
          </cell>
          <cell r="AS355">
            <v>29404200</v>
          </cell>
        </row>
        <row r="356">
          <cell r="D356" t="str">
            <v>7404171005-C</v>
          </cell>
          <cell r="E356" t="str">
            <v>PARRAL</v>
          </cell>
          <cell r="F356" t="str">
            <v>07404</v>
          </cell>
          <cell r="G356" t="str">
            <v>074</v>
          </cell>
          <cell r="H356" t="str">
            <v>07</v>
          </cell>
          <cell r="I356" t="str">
            <v>ASISTENCIA TÉCNICA</v>
          </cell>
          <cell r="J356">
            <v>10</v>
          </cell>
          <cell r="K356" t="str">
            <v>PMB</v>
          </cell>
          <cell r="L356" t="str">
            <v>ARRASTRE</v>
          </cell>
          <cell r="M356" t="str">
            <v>S/I</v>
          </cell>
          <cell r="N356" t="str">
            <v>PROYECTOS PMB</v>
          </cell>
          <cell r="O356" t="str">
            <v>ASISTENCIA TÉCNICA PROYECTOS SANITARIOS COMUNA DE PARRAL</v>
          </cell>
          <cell r="P356" t="str">
            <v>12393/2018</v>
          </cell>
          <cell r="Q356">
            <v>43396</v>
          </cell>
          <cell r="R356">
            <v>49200000</v>
          </cell>
          <cell r="S356">
            <v>0</v>
          </cell>
          <cell r="X356">
            <v>0</v>
          </cell>
          <cell r="AA356">
            <v>0</v>
          </cell>
          <cell r="AF356">
            <v>0</v>
          </cell>
          <cell r="AI356">
            <v>49200000</v>
          </cell>
          <cell r="AJ356">
            <v>34440000</v>
          </cell>
          <cell r="AK356">
            <v>34440000</v>
          </cell>
          <cell r="AL356">
            <v>0</v>
          </cell>
          <cell r="AM356">
            <v>34440000</v>
          </cell>
          <cell r="AN356">
            <v>0</v>
          </cell>
          <cell r="AO356">
            <v>0</v>
          </cell>
          <cell r="AP356">
            <v>0</v>
          </cell>
          <cell r="AQ356">
            <v>49200000</v>
          </cell>
          <cell r="AR356">
            <v>0</v>
          </cell>
          <cell r="AS356">
            <v>14760000</v>
          </cell>
        </row>
        <row r="357">
          <cell r="D357" t="str">
            <v>7406171004-C</v>
          </cell>
          <cell r="E357" t="str">
            <v>SAN JAVIER</v>
          </cell>
          <cell r="F357" t="str">
            <v>07406</v>
          </cell>
          <cell r="G357" t="str">
            <v>074</v>
          </cell>
          <cell r="H357" t="str">
            <v>07</v>
          </cell>
          <cell r="I357" t="str">
            <v>ASISTENCIA TÉCNICA</v>
          </cell>
          <cell r="J357">
            <v>10</v>
          </cell>
          <cell r="K357" t="str">
            <v>PMB</v>
          </cell>
          <cell r="L357" t="str">
            <v>ARRASTRE</v>
          </cell>
          <cell r="M357" t="str">
            <v>S/I</v>
          </cell>
          <cell r="N357" t="str">
            <v>PROYECTOS PMB</v>
          </cell>
          <cell r="O357" t="str">
            <v>"ASISTENCIA TÉCNICA PARA ASESORIA Y ELABORACION DE PROYECTOS A LOS APR´S CON TRATAMIENTO DE AGUAS RESIDUALES, COMUNA DE SAN JAVIER"</v>
          </cell>
          <cell r="P357" t="str">
            <v>12439/2018</v>
          </cell>
          <cell r="Q357">
            <v>43398</v>
          </cell>
          <cell r="R357">
            <v>42000000</v>
          </cell>
          <cell r="S357">
            <v>0</v>
          </cell>
          <cell r="X357">
            <v>0</v>
          </cell>
          <cell r="AA357">
            <v>0</v>
          </cell>
          <cell r="AF357">
            <v>0</v>
          </cell>
          <cell r="AI357">
            <v>42000000</v>
          </cell>
          <cell r="AJ357">
            <v>27300000</v>
          </cell>
          <cell r="AK357">
            <v>27300000</v>
          </cell>
          <cell r="AL357">
            <v>0</v>
          </cell>
          <cell r="AM357">
            <v>27300000</v>
          </cell>
          <cell r="AN357">
            <v>0</v>
          </cell>
          <cell r="AO357">
            <v>0</v>
          </cell>
          <cell r="AP357">
            <v>0</v>
          </cell>
          <cell r="AQ357">
            <v>42000000</v>
          </cell>
          <cell r="AR357">
            <v>0</v>
          </cell>
          <cell r="AS357">
            <v>14700000</v>
          </cell>
        </row>
        <row r="358">
          <cell r="D358" t="str">
            <v>8104181006-C</v>
          </cell>
          <cell r="E358" t="str">
            <v>FLORIDA</v>
          </cell>
          <cell r="F358" t="str">
            <v>08104</v>
          </cell>
          <cell r="G358" t="str">
            <v>081</v>
          </cell>
          <cell r="H358" t="str">
            <v>08</v>
          </cell>
          <cell r="I358" t="str">
            <v>ASISTENCIA TÉCNICA</v>
          </cell>
          <cell r="J358">
            <v>10</v>
          </cell>
          <cell r="K358" t="str">
            <v>PMB</v>
          </cell>
          <cell r="L358" t="str">
            <v>ARRASTRE</v>
          </cell>
          <cell r="M358" t="str">
            <v>S/I</v>
          </cell>
          <cell r="N358" t="str">
            <v>PROYECTOS PMB</v>
          </cell>
          <cell r="O358" t="str">
            <v>GENERACIÓN DE PROYECTOS SANEAMIENTO SANITARIO DIFERENTES SECTORES DE FLORIDA</v>
          </cell>
          <cell r="P358" t="str">
            <v>12377/2018</v>
          </cell>
          <cell r="Q358">
            <v>43396</v>
          </cell>
          <cell r="R358">
            <v>66600000</v>
          </cell>
          <cell r="S358">
            <v>0</v>
          </cell>
          <cell r="X358">
            <v>0</v>
          </cell>
          <cell r="AA358">
            <v>0</v>
          </cell>
          <cell r="AF358">
            <v>0</v>
          </cell>
          <cell r="AI358">
            <v>66600000</v>
          </cell>
          <cell r="AJ358">
            <v>43290000</v>
          </cell>
          <cell r="AK358">
            <v>43290000</v>
          </cell>
          <cell r="AL358">
            <v>0</v>
          </cell>
          <cell r="AM358">
            <v>43290000</v>
          </cell>
          <cell r="AN358">
            <v>0</v>
          </cell>
          <cell r="AO358">
            <v>0</v>
          </cell>
          <cell r="AP358">
            <v>0</v>
          </cell>
          <cell r="AQ358">
            <v>66600000</v>
          </cell>
          <cell r="AR358">
            <v>0</v>
          </cell>
          <cell r="AS358">
            <v>23310000</v>
          </cell>
        </row>
        <row r="359">
          <cell r="D359" t="str">
            <v>8107170705-C</v>
          </cell>
          <cell r="E359" t="str">
            <v>PENCO</v>
          </cell>
          <cell r="F359" t="str">
            <v>08107</v>
          </cell>
          <cell r="G359" t="str">
            <v>081</v>
          </cell>
          <cell r="H359" t="str">
            <v>08</v>
          </cell>
          <cell r="I359" t="str">
            <v>OBRA (Otros)</v>
          </cell>
          <cell r="J359">
            <v>13</v>
          </cell>
          <cell r="K359" t="str">
            <v>PMB</v>
          </cell>
          <cell r="L359" t="str">
            <v>ARRASTRE</v>
          </cell>
          <cell r="M359" t="str">
            <v>S/I</v>
          </cell>
          <cell r="N359" t="str">
            <v>PROYECTOS PMB</v>
          </cell>
          <cell r="O359" t="str">
            <v>PROYECTO EXTENSIÓN RED DE AGUAS SERVIDAS VILLA EL BOLDO, COMUNA DE PENCO</v>
          </cell>
          <cell r="P359" t="str">
            <v>10983/2018</v>
          </cell>
          <cell r="Q359">
            <v>43369</v>
          </cell>
          <cell r="R359">
            <v>50791955</v>
          </cell>
          <cell r="S359">
            <v>0</v>
          </cell>
          <cell r="X359">
            <v>0</v>
          </cell>
          <cell r="AA359">
            <v>0</v>
          </cell>
          <cell r="AF359">
            <v>0</v>
          </cell>
          <cell r="AI359">
            <v>50791955</v>
          </cell>
          <cell r="AJ359">
            <v>0</v>
          </cell>
          <cell r="AK359">
            <v>40633564</v>
          </cell>
          <cell r="AL359">
            <v>0</v>
          </cell>
          <cell r="AM359">
            <v>0</v>
          </cell>
          <cell r="AN359">
            <v>0</v>
          </cell>
          <cell r="AO359">
            <v>0</v>
          </cell>
          <cell r="AP359">
            <v>40633564</v>
          </cell>
          <cell r="AQ359">
            <v>0</v>
          </cell>
          <cell r="AR359">
            <v>50791955</v>
          </cell>
          <cell r="AS359">
            <v>10158391</v>
          </cell>
        </row>
        <row r="360">
          <cell r="D360" t="str">
            <v>8111181004-C</v>
          </cell>
          <cell r="E360" t="str">
            <v>TOMÉ</v>
          </cell>
          <cell r="F360" t="str">
            <v>08111</v>
          </cell>
          <cell r="G360" t="str">
            <v>081</v>
          </cell>
          <cell r="H360" t="str">
            <v>08</v>
          </cell>
          <cell r="I360" t="str">
            <v>ASISTENCIA TÉCNICA</v>
          </cell>
          <cell r="J360">
            <v>10</v>
          </cell>
          <cell r="K360" t="str">
            <v>PMB</v>
          </cell>
          <cell r="L360" t="str">
            <v>ARRASTRE</v>
          </cell>
          <cell r="M360" t="str">
            <v>S/I</v>
          </cell>
          <cell r="N360" t="str">
            <v>PROYECTOS PMB</v>
          </cell>
          <cell r="O360" t="str">
            <v>ASISTENCIA TECNICA PARA PROYECTOS PMB DIVERSOS SECTORES DE LA COMUNA DE TOMÉ</v>
          </cell>
          <cell r="P360" t="str">
            <v>10498/2018</v>
          </cell>
          <cell r="Q360">
            <v>43354</v>
          </cell>
          <cell r="R360">
            <v>30000000</v>
          </cell>
          <cell r="S360">
            <v>0</v>
          </cell>
          <cell r="X360">
            <v>0</v>
          </cell>
          <cell r="AA360">
            <v>0</v>
          </cell>
          <cell r="AF360">
            <v>0</v>
          </cell>
          <cell r="AI360">
            <v>30000000</v>
          </cell>
          <cell r="AJ360">
            <v>15000000</v>
          </cell>
          <cell r="AK360">
            <v>15000000</v>
          </cell>
          <cell r="AL360">
            <v>0</v>
          </cell>
          <cell r="AM360">
            <v>15000000</v>
          </cell>
          <cell r="AN360">
            <v>0</v>
          </cell>
          <cell r="AO360">
            <v>0</v>
          </cell>
          <cell r="AP360">
            <v>0</v>
          </cell>
          <cell r="AQ360">
            <v>30000000</v>
          </cell>
          <cell r="AR360">
            <v>0</v>
          </cell>
          <cell r="AS360">
            <v>15000000</v>
          </cell>
        </row>
        <row r="361">
          <cell r="D361" t="str">
            <v>8201170704-C</v>
          </cell>
          <cell r="E361" t="str">
            <v>LEBU</v>
          </cell>
          <cell r="F361" t="str">
            <v>08201</v>
          </cell>
          <cell r="G361" t="str">
            <v>082</v>
          </cell>
          <cell r="H361" t="str">
            <v>08</v>
          </cell>
          <cell r="I361" t="str">
            <v>OBRA (Otros)</v>
          </cell>
          <cell r="J361">
            <v>13</v>
          </cell>
          <cell r="K361" t="str">
            <v>PMB</v>
          </cell>
          <cell r="L361" t="str">
            <v>ARRASTRE</v>
          </cell>
          <cell r="M361" t="str">
            <v>S/I</v>
          </cell>
          <cell r="N361" t="str">
            <v>PROYECTOS PMB</v>
          </cell>
          <cell r="O361" t="str">
            <v>EXTENSION DE RED DE AGUA POTABLE Y ALCANTARILLADO SECTOR LAS PARCELAS LA FORTUNA, LEBU</v>
          </cell>
          <cell r="P361" t="str">
            <v>10416/2018</v>
          </cell>
          <cell r="Q361">
            <v>43350</v>
          </cell>
          <cell r="R361">
            <v>218040801</v>
          </cell>
          <cell r="S361">
            <v>0</v>
          </cell>
          <cell r="X361">
            <v>0</v>
          </cell>
          <cell r="AA361">
            <v>0</v>
          </cell>
          <cell r="AF361">
            <v>0</v>
          </cell>
          <cell r="AI361">
            <v>218040801</v>
          </cell>
          <cell r="AJ361">
            <v>0</v>
          </cell>
          <cell r="AK361">
            <v>174432641</v>
          </cell>
          <cell r="AL361">
            <v>0</v>
          </cell>
          <cell r="AM361">
            <v>0</v>
          </cell>
          <cell r="AN361">
            <v>0</v>
          </cell>
          <cell r="AO361">
            <v>0</v>
          </cell>
          <cell r="AP361">
            <v>174432641</v>
          </cell>
          <cell r="AQ361">
            <v>0</v>
          </cell>
          <cell r="AR361">
            <v>218040801</v>
          </cell>
          <cell r="AS361">
            <v>43608160</v>
          </cell>
        </row>
        <row r="362">
          <cell r="D362" t="str">
            <v>8202140711-C</v>
          </cell>
          <cell r="E362" t="str">
            <v>ARAUCO</v>
          </cell>
          <cell r="F362" t="str">
            <v>08202</v>
          </cell>
          <cell r="G362" t="str">
            <v>082</v>
          </cell>
          <cell r="H362" t="str">
            <v>08</v>
          </cell>
          <cell r="I362" t="str">
            <v>OBRA (Otros)</v>
          </cell>
          <cell r="J362">
            <v>13</v>
          </cell>
          <cell r="K362" t="str">
            <v>PMB</v>
          </cell>
          <cell r="L362" t="str">
            <v>ARRASTRE</v>
          </cell>
          <cell r="M362" t="str">
            <v>S/I</v>
          </cell>
          <cell r="N362" t="str">
            <v>PROYECTOS PMB</v>
          </cell>
          <cell r="O362" t="str">
            <v>CONSTRUCCIÓN SISTEMA DE CAPTACIÓN, ACUMULACIÓN Y DISTRIBUCIÓN DE AGUA POTABLE ETAPA 1, CERRO COLORADO, COMUNA DE ARAUCO.</v>
          </cell>
          <cell r="P362" t="str">
            <v>12040/2018</v>
          </cell>
          <cell r="Q362">
            <v>43391</v>
          </cell>
          <cell r="R362">
            <v>215822787</v>
          </cell>
          <cell r="S362">
            <v>0</v>
          </cell>
          <cell r="X362">
            <v>0</v>
          </cell>
          <cell r="AA362">
            <v>0</v>
          </cell>
          <cell r="AF362">
            <v>0</v>
          </cell>
          <cell r="AI362">
            <v>215822787</v>
          </cell>
          <cell r="AJ362">
            <v>0</v>
          </cell>
          <cell r="AK362">
            <v>172658230</v>
          </cell>
          <cell r="AL362">
            <v>0</v>
          </cell>
          <cell r="AM362">
            <v>0</v>
          </cell>
          <cell r="AN362">
            <v>0</v>
          </cell>
          <cell r="AO362">
            <v>0</v>
          </cell>
          <cell r="AP362">
            <v>172658230</v>
          </cell>
          <cell r="AQ362">
            <v>0</v>
          </cell>
          <cell r="AR362">
            <v>215822787</v>
          </cell>
          <cell r="AS362">
            <v>43164557</v>
          </cell>
        </row>
        <row r="363">
          <cell r="D363" t="str">
            <v>8203181013-C</v>
          </cell>
          <cell r="E363" t="str">
            <v>CAÑETE</v>
          </cell>
          <cell r="F363" t="str">
            <v>08203</v>
          </cell>
          <cell r="G363" t="str">
            <v>082</v>
          </cell>
          <cell r="H363" t="str">
            <v>08</v>
          </cell>
          <cell r="I363" t="str">
            <v>ASISTENCIA TÉCNICA</v>
          </cell>
          <cell r="J363">
            <v>10</v>
          </cell>
          <cell r="K363" t="str">
            <v>PMB</v>
          </cell>
          <cell r="L363" t="str">
            <v>ARRASTRE</v>
          </cell>
          <cell r="M363" t="str">
            <v>S/I</v>
          </cell>
          <cell r="N363" t="str">
            <v>PROYECTOS PMB</v>
          </cell>
          <cell r="O363" t="str">
            <v>SANEAMIENTO SANITARIO DIVERSOS SECTORES, COMUNA CAÑETE</v>
          </cell>
          <cell r="P363" t="str">
            <v>12021/2018</v>
          </cell>
          <cell r="Q363">
            <v>43391</v>
          </cell>
          <cell r="R363">
            <v>30000000</v>
          </cell>
          <cell r="S363">
            <v>0</v>
          </cell>
          <cell r="X363">
            <v>0</v>
          </cell>
          <cell r="AA363">
            <v>0</v>
          </cell>
          <cell r="AF363">
            <v>0</v>
          </cell>
          <cell r="AI363">
            <v>30000000</v>
          </cell>
          <cell r="AJ363">
            <v>19500000</v>
          </cell>
          <cell r="AK363">
            <v>19500000</v>
          </cell>
          <cell r="AL363">
            <v>0</v>
          </cell>
          <cell r="AM363">
            <v>19500000</v>
          </cell>
          <cell r="AN363">
            <v>0</v>
          </cell>
          <cell r="AO363">
            <v>0</v>
          </cell>
          <cell r="AP363">
            <v>0</v>
          </cell>
          <cell r="AQ363">
            <v>30000000</v>
          </cell>
          <cell r="AR363">
            <v>0</v>
          </cell>
          <cell r="AS363">
            <v>10500000</v>
          </cell>
        </row>
        <row r="364">
          <cell r="D364" t="str">
            <v>8204170401-C</v>
          </cell>
          <cell r="E364" t="str">
            <v>CONTULMO</v>
          </cell>
          <cell r="F364" t="str">
            <v>08204</v>
          </cell>
          <cell r="G364" t="str">
            <v>082</v>
          </cell>
          <cell r="H364" t="str">
            <v>08</v>
          </cell>
          <cell r="I364" t="str">
            <v>ESTUDIO</v>
          </cell>
          <cell r="J364">
            <v>15</v>
          </cell>
          <cell r="K364" t="str">
            <v>PMB</v>
          </cell>
          <cell r="L364" t="str">
            <v>ARRASTRE</v>
          </cell>
          <cell r="M364" t="str">
            <v>S/I</v>
          </cell>
          <cell r="N364" t="str">
            <v>PROYECTOS PMB</v>
          </cell>
          <cell r="O364" t="str">
            <v>ESTUDIO URBANIZACION EXTENSION CALLE LOS NOTROS, COMUNA DE CONTULMO</v>
          </cell>
          <cell r="P364" t="str">
            <v>12381/2018</v>
          </cell>
          <cell r="Q364">
            <v>43396</v>
          </cell>
          <cell r="R364">
            <v>12000000</v>
          </cell>
          <cell r="S364">
            <v>0</v>
          </cell>
          <cell r="X364">
            <v>0</v>
          </cell>
          <cell r="AA364">
            <v>0</v>
          </cell>
          <cell r="AF364">
            <v>0</v>
          </cell>
          <cell r="AI364">
            <v>12000000</v>
          </cell>
          <cell r="AJ364">
            <v>0</v>
          </cell>
          <cell r="AK364">
            <v>2400000</v>
          </cell>
          <cell r="AL364">
            <v>0</v>
          </cell>
          <cell r="AM364">
            <v>0</v>
          </cell>
          <cell r="AN364">
            <v>0</v>
          </cell>
          <cell r="AO364">
            <v>0</v>
          </cell>
          <cell r="AP364">
            <v>2400000</v>
          </cell>
          <cell r="AQ364">
            <v>0</v>
          </cell>
          <cell r="AR364">
            <v>12000000</v>
          </cell>
          <cell r="AS364">
            <v>9600000</v>
          </cell>
        </row>
        <row r="365">
          <cell r="D365" t="str">
            <v>8204181007-C</v>
          </cell>
          <cell r="E365" t="str">
            <v>CONTULMO</v>
          </cell>
          <cell r="F365" t="str">
            <v>08204</v>
          </cell>
          <cell r="G365" t="str">
            <v>082</v>
          </cell>
          <cell r="H365" t="str">
            <v>08</v>
          </cell>
          <cell r="I365" t="str">
            <v>ASISTENCIA TÉCNICA</v>
          </cell>
          <cell r="J365">
            <v>10</v>
          </cell>
          <cell r="K365" t="str">
            <v>PMB</v>
          </cell>
          <cell r="L365" t="str">
            <v>ARRASTRE</v>
          </cell>
          <cell r="M365" t="str">
            <v>S/I</v>
          </cell>
          <cell r="N365" t="str">
            <v>PROYECTOS PMB</v>
          </cell>
          <cell r="O365" t="str">
            <v>ASISTENCIA TÉCNICA PARA LA GENERACIÓN DE PROYECTOS PMB COMUNA DE CONTULMO</v>
          </cell>
          <cell r="P365" t="str">
            <v>10986/2018</v>
          </cell>
          <cell r="Q365">
            <v>43369</v>
          </cell>
          <cell r="R365">
            <v>57600000</v>
          </cell>
          <cell r="S365">
            <v>0</v>
          </cell>
          <cell r="X365">
            <v>0</v>
          </cell>
          <cell r="AA365">
            <v>0</v>
          </cell>
          <cell r="AF365">
            <v>0</v>
          </cell>
          <cell r="AI365">
            <v>57600000</v>
          </cell>
          <cell r="AJ365">
            <v>8640000</v>
          </cell>
          <cell r="AK365">
            <v>8640000</v>
          </cell>
          <cell r="AL365">
            <v>0</v>
          </cell>
          <cell r="AM365">
            <v>8640000</v>
          </cell>
          <cell r="AN365">
            <v>0</v>
          </cell>
          <cell r="AO365">
            <v>0</v>
          </cell>
          <cell r="AP365">
            <v>0</v>
          </cell>
          <cell r="AQ365">
            <v>57600000</v>
          </cell>
          <cell r="AR365">
            <v>0</v>
          </cell>
          <cell r="AS365">
            <v>48960000</v>
          </cell>
        </row>
        <row r="366">
          <cell r="D366" t="str">
            <v>8205181011-C</v>
          </cell>
          <cell r="E366" t="str">
            <v>CURANILAHUE</v>
          </cell>
          <cell r="F366" t="str">
            <v>08205</v>
          </cell>
          <cell r="G366" t="str">
            <v>082</v>
          </cell>
          <cell r="H366" t="str">
            <v>08</v>
          </cell>
          <cell r="I366" t="str">
            <v>ASISTENCIA TÉCNICA</v>
          </cell>
          <cell r="J366">
            <v>10</v>
          </cell>
          <cell r="K366" t="str">
            <v>PMB</v>
          </cell>
          <cell r="L366" t="str">
            <v>ARRASTRE</v>
          </cell>
          <cell r="M366" t="str">
            <v>S/I</v>
          </cell>
          <cell r="N366" t="str">
            <v>PROYECTOS PMB</v>
          </cell>
          <cell r="O366" t="str">
            <v>ASISTENCIA TÉCNICA PARA LA FORMULACIÓN DE PROYECTOS DE CARENCIAS SANITARIAS : ELEUTERIO RAMÍREZ, INÉS DE SUÁREZ, CHILLANCITO, HERAS Y BULNES</v>
          </cell>
          <cell r="P366" t="str">
            <v>10493/2018</v>
          </cell>
          <cell r="Q366">
            <v>43354</v>
          </cell>
          <cell r="R366">
            <v>46800000</v>
          </cell>
          <cell r="S366">
            <v>0</v>
          </cell>
          <cell r="X366">
            <v>0</v>
          </cell>
          <cell r="AA366">
            <v>0</v>
          </cell>
          <cell r="AF366">
            <v>0</v>
          </cell>
          <cell r="AI366">
            <v>46800000</v>
          </cell>
          <cell r="AJ366">
            <v>23400000</v>
          </cell>
          <cell r="AK366">
            <v>23400000</v>
          </cell>
          <cell r="AL366">
            <v>0</v>
          </cell>
          <cell r="AM366">
            <v>23399992</v>
          </cell>
          <cell r="AN366">
            <v>0</v>
          </cell>
          <cell r="AO366">
            <v>8</v>
          </cell>
          <cell r="AP366">
            <v>0</v>
          </cell>
          <cell r="AQ366">
            <v>46799992</v>
          </cell>
          <cell r="AR366">
            <v>8</v>
          </cell>
          <cell r="AS366">
            <v>23400000</v>
          </cell>
        </row>
        <row r="367">
          <cell r="D367" t="str">
            <v>8206181001-C</v>
          </cell>
          <cell r="E367" t="str">
            <v>LOS ÁLAMOS</v>
          </cell>
          <cell r="F367" t="str">
            <v>08206</v>
          </cell>
          <cell r="G367" t="str">
            <v>082</v>
          </cell>
          <cell r="H367" t="str">
            <v>08</v>
          </cell>
          <cell r="I367" t="str">
            <v>ASISTENCIA TÉCNICA</v>
          </cell>
          <cell r="J367">
            <v>10</v>
          </cell>
          <cell r="K367" t="str">
            <v>PMB</v>
          </cell>
          <cell r="L367" t="str">
            <v>ARRASTRE</v>
          </cell>
          <cell r="M367" t="str">
            <v>S/I</v>
          </cell>
          <cell r="N367" t="str">
            <v>PROYECTOS PMB</v>
          </cell>
          <cell r="O367" t="str">
            <v>ASISTENCIA TECNICA SOLUCIONES SANITARIAS Y URBANIZACION LOTE E, COMUNA DE LOS ÁLAMOS</v>
          </cell>
          <cell r="P367" t="str">
            <v>11978/2018</v>
          </cell>
          <cell r="Q367">
            <v>43391</v>
          </cell>
          <cell r="R367">
            <v>49920000</v>
          </cell>
          <cell r="S367">
            <v>0</v>
          </cell>
          <cell r="X367">
            <v>0</v>
          </cell>
          <cell r="AA367">
            <v>0</v>
          </cell>
          <cell r="AF367">
            <v>0</v>
          </cell>
          <cell r="AI367">
            <v>49920000</v>
          </cell>
          <cell r="AJ367">
            <v>32448000</v>
          </cell>
          <cell r="AK367">
            <v>32448000</v>
          </cell>
          <cell r="AL367">
            <v>0</v>
          </cell>
          <cell r="AM367">
            <v>32448000</v>
          </cell>
          <cell r="AN367">
            <v>0</v>
          </cell>
          <cell r="AO367">
            <v>0</v>
          </cell>
          <cell r="AP367">
            <v>0</v>
          </cell>
          <cell r="AQ367">
            <v>49920000</v>
          </cell>
          <cell r="AR367">
            <v>0</v>
          </cell>
          <cell r="AS367">
            <v>17472000</v>
          </cell>
        </row>
        <row r="368">
          <cell r="D368" t="str">
            <v>8207171007-C</v>
          </cell>
          <cell r="E368" t="str">
            <v>TIRÚA</v>
          </cell>
          <cell r="F368" t="str">
            <v>08207</v>
          </cell>
          <cell r="G368" t="str">
            <v>082</v>
          </cell>
          <cell r="H368" t="str">
            <v>08</v>
          </cell>
          <cell r="I368" t="str">
            <v>ASISTENCIA TÉCNICA</v>
          </cell>
          <cell r="J368">
            <v>10</v>
          </cell>
          <cell r="K368" t="str">
            <v>PMB</v>
          </cell>
          <cell r="L368" t="str">
            <v>ARRASTRE</v>
          </cell>
          <cell r="M368" t="str">
            <v>S/I</v>
          </cell>
          <cell r="N368" t="str">
            <v>PROYECTOS PMB</v>
          </cell>
          <cell r="O368" t="str">
            <v>ASISTENCIA TÉCNICA PARA DESARROLLO DE PROYECTOS DE SERVICIOS BÁSICOS Y SOCIALES SECPLAN</v>
          </cell>
          <cell r="P368" t="str">
            <v>10007/2018</v>
          </cell>
          <cell r="Q368">
            <v>43342</v>
          </cell>
          <cell r="R368">
            <v>76800000</v>
          </cell>
          <cell r="S368">
            <v>0</v>
          </cell>
          <cell r="X368">
            <v>0</v>
          </cell>
          <cell r="AA368">
            <v>0</v>
          </cell>
          <cell r="AF368">
            <v>0</v>
          </cell>
          <cell r="AI368">
            <v>76800000</v>
          </cell>
          <cell r="AJ368">
            <v>38400000</v>
          </cell>
          <cell r="AK368">
            <v>38400000</v>
          </cell>
          <cell r="AL368">
            <v>0</v>
          </cell>
          <cell r="AM368">
            <v>37119999</v>
          </cell>
          <cell r="AN368">
            <v>0</v>
          </cell>
          <cell r="AO368">
            <v>1280001</v>
          </cell>
          <cell r="AP368">
            <v>0</v>
          </cell>
          <cell r="AQ368">
            <v>75519999</v>
          </cell>
          <cell r="AR368">
            <v>1280001</v>
          </cell>
          <cell r="AS368">
            <v>38400000</v>
          </cell>
        </row>
        <row r="369">
          <cell r="D369" t="str">
            <v>8301180707-C</v>
          </cell>
          <cell r="E369" t="str">
            <v>LOS ÁNGELES</v>
          </cell>
          <cell r="F369" t="str">
            <v>08301</v>
          </cell>
          <cell r="G369" t="str">
            <v>083</v>
          </cell>
          <cell r="H369" t="str">
            <v>08</v>
          </cell>
          <cell r="I369" t="str">
            <v>OBRA (Otros)</v>
          </cell>
          <cell r="J369">
            <v>13</v>
          </cell>
          <cell r="K369" t="str">
            <v>PMB</v>
          </cell>
          <cell r="L369" t="str">
            <v>ARRASTRE</v>
          </cell>
          <cell r="M369" t="str">
            <v>S/I</v>
          </cell>
          <cell r="N369" t="str">
            <v>PROYECTOS PMB</v>
          </cell>
          <cell r="O369" t="str">
            <v>EXTENSIÓN ALCANTARILLADO A. S 11 VIVIENDAS AVDA. GABRIELA MISTRAL ESQUINA ANTONIO VARAS, LOS ÁNGELES</v>
          </cell>
          <cell r="P369" t="str">
            <v>11020/2018</v>
          </cell>
          <cell r="Q369">
            <v>43370</v>
          </cell>
          <cell r="R369">
            <v>80124465</v>
          </cell>
          <cell r="S369">
            <v>0</v>
          </cell>
          <cell r="X369">
            <v>0</v>
          </cell>
          <cell r="AA369">
            <v>0</v>
          </cell>
          <cell r="AF369">
            <v>0</v>
          </cell>
          <cell r="AI369">
            <v>80124465</v>
          </cell>
          <cell r="AJ369">
            <v>0</v>
          </cell>
          <cell r="AK369">
            <v>64099572</v>
          </cell>
          <cell r="AL369">
            <v>0</v>
          </cell>
          <cell r="AM369">
            <v>0</v>
          </cell>
          <cell r="AN369">
            <v>0</v>
          </cell>
          <cell r="AO369">
            <v>0</v>
          </cell>
          <cell r="AP369">
            <v>64099572</v>
          </cell>
          <cell r="AQ369">
            <v>92521756</v>
          </cell>
          <cell r="AR369">
            <v>-12397291</v>
          </cell>
          <cell r="AS369">
            <v>16024893</v>
          </cell>
        </row>
        <row r="370">
          <cell r="D370" t="str">
            <v>8302170902-C</v>
          </cell>
          <cell r="E370" t="str">
            <v>ANTUCO</v>
          </cell>
          <cell r="F370" t="str">
            <v>08302</v>
          </cell>
          <cell r="G370" t="str">
            <v>083</v>
          </cell>
          <cell r="H370" t="str">
            <v>08</v>
          </cell>
          <cell r="I370" t="str">
            <v>SANEAMIENTO DE TÍTULOS (Otros)</v>
          </cell>
          <cell r="J370">
            <v>13</v>
          </cell>
          <cell r="K370" t="str">
            <v>PMB</v>
          </cell>
          <cell r="L370" t="str">
            <v>ARRASTRE</v>
          </cell>
          <cell r="M370" t="str">
            <v>S/I</v>
          </cell>
          <cell r="N370" t="str">
            <v>PROYECTOS PMB</v>
          </cell>
          <cell r="O370" t="str">
            <v>REGULARIZACIÓN DE TÍTULOS DE DOMINIO DIVERSOS SECTORES COMUNA DE ANTUCO</v>
          </cell>
          <cell r="P370" t="str">
            <v xml:space="preserve"> 9586/2018</v>
          </cell>
          <cell r="Q370">
            <v>43335</v>
          </cell>
          <cell r="R370">
            <v>58605977</v>
          </cell>
          <cell r="S370">
            <v>0</v>
          </cell>
          <cell r="X370">
            <v>0</v>
          </cell>
          <cell r="AA370">
            <v>0</v>
          </cell>
          <cell r="AF370">
            <v>0</v>
          </cell>
          <cell r="AI370">
            <v>58605977</v>
          </cell>
          <cell r="AJ370">
            <v>29302988</v>
          </cell>
          <cell r="AK370">
            <v>29302988</v>
          </cell>
          <cell r="AL370">
            <v>0</v>
          </cell>
          <cell r="AM370">
            <v>22358249</v>
          </cell>
          <cell r="AN370">
            <v>0</v>
          </cell>
          <cell r="AO370">
            <v>6944739</v>
          </cell>
          <cell r="AP370">
            <v>0</v>
          </cell>
          <cell r="AQ370">
            <v>57250800</v>
          </cell>
          <cell r="AR370">
            <v>1355177</v>
          </cell>
          <cell r="AS370">
            <v>29302989</v>
          </cell>
        </row>
        <row r="371">
          <cell r="D371" t="str">
            <v>8303171004-C</v>
          </cell>
          <cell r="E371" t="str">
            <v>CABRERO</v>
          </cell>
          <cell r="F371" t="str">
            <v>08303</v>
          </cell>
          <cell r="G371" t="str">
            <v>083</v>
          </cell>
          <cell r="H371" t="str">
            <v>08</v>
          </cell>
          <cell r="I371" t="str">
            <v>ASISTENCIA TÉCNICA</v>
          </cell>
          <cell r="J371">
            <v>10</v>
          </cell>
          <cell r="K371" t="str">
            <v>PMB</v>
          </cell>
          <cell r="L371" t="str">
            <v>ARRASTRE</v>
          </cell>
          <cell r="M371" t="str">
            <v>S/I</v>
          </cell>
          <cell r="N371" t="str">
            <v>PROYECTOS PMB</v>
          </cell>
          <cell r="O371" t="str">
            <v>ASISTENCIA TECNICA PROYECTOS PMB, COMUNA DE CABRERO</v>
          </cell>
          <cell r="P371" t="str">
            <v>12372/2018</v>
          </cell>
          <cell r="Q371">
            <v>43396</v>
          </cell>
          <cell r="R371">
            <v>69600000</v>
          </cell>
          <cell r="S371">
            <v>0</v>
          </cell>
          <cell r="X371">
            <v>0</v>
          </cell>
          <cell r="AA371">
            <v>0</v>
          </cell>
          <cell r="AF371">
            <v>0</v>
          </cell>
          <cell r="AI371">
            <v>69600000</v>
          </cell>
          <cell r="AJ371">
            <v>45240000</v>
          </cell>
          <cell r="AK371">
            <v>45240000</v>
          </cell>
          <cell r="AL371">
            <v>0</v>
          </cell>
          <cell r="AM371">
            <v>45240000</v>
          </cell>
          <cell r="AN371">
            <v>0</v>
          </cell>
          <cell r="AO371">
            <v>0</v>
          </cell>
          <cell r="AP371">
            <v>0</v>
          </cell>
          <cell r="AQ371">
            <v>69600000</v>
          </cell>
          <cell r="AR371">
            <v>0</v>
          </cell>
          <cell r="AS371">
            <v>24360000</v>
          </cell>
        </row>
        <row r="372">
          <cell r="D372" t="str">
            <v>8304150707-C</v>
          </cell>
          <cell r="E372" t="str">
            <v>LAJA</v>
          </cell>
          <cell r="F372" t="str">
            <v>08304</v>
          </cell>
          <cell r="G372" t="str">
            <v>083</v>
          </cell>
          <cell r="H372" t="str">
            <v>08</v>
          </cell>
          <cell r="I372" t="str">
            <v>OBRA (Otros)</v>
          </cell>
          <cell r="J372">
            <v>13</v>
          </cell>
          <cell r="K372" t="str">
            <v>PMB</v>
          </cell>
          <cell r="L372" t="str">
            <v>ARRASTRE</v>
          </cell>
          <cell r="M372" t="str">
            <v>S/I</v>
          </cell>
          <cell r="N372" t="str">
            <v>PROYECTOS PMB</v>
          </cell>
          <cell r="O372" t="str">
            <v>CONSTRUCCIÓN SISTEMA DE AGUA POTABLE RURAL LOS CHORRILLOS, LAJA</v>
          </cell>
          <cell r="P372" t="str">
            <v>115 / 2018</v>
          </cell>
          <cell r="Q372">
            <v>43308</v>
          </cell>
          <cell r="R372">
            <v>282207754</v>
          </cell>
          <cell r="S372">
            <v>0</v>
          </cell>
          <cell r="X372">
            <v>0</v>
          </cell>
          <cell r="AA372">
            <v>0</v>
          </cell>
          <cell r="AF372">
            <v>0</v>
          </cell>
          <cell r="AI372">
            <v>282207754</v>
          </cell>
          <cell r="AJ372">
            <v>211655816</v>
          </cell>
          <cell r="AK372">
            <v>211655816</v>
          </cell>
          <cell r="AL372">
            <v>0</v>
          </cell>
          <cell r="AM372">
            <v>211613263</v>
          </cell>
          <cell r="AN372">
            <v>0</v>
          </cell>
          <cell r="AO372">
            <v>42553</v>
          </cell>
          <cell r="AP372">
            <v>0</v>
          </cell>
          <cell r="AQ372">
            <v>282165201</v>
          </cell>
          <cell r="AR372">
            <v>42553</v>
          </cell>
          <cell r="AS372">
            <v>70551938</v>
          </cell>
        </row>
        <row r="373">
          <cell r="D373" t="str">
            <v>8304181004-C</v>
          </cell>
          <cell r="E373" t="str">
            <v>LAJA</v>
          </cell>
          <cell r="F373" t="str">
            <v>08304</v>
          </cell>
          <cell r="G373" t="str">
            <v>083</v>
          </cell>
          <cell r="H373" t="str">
            <v>08</v>
          </cell>
          <cell r="I373" t="str">
            <v>ASISTENCIA TÉCNICA</v>
          </cell>
          <cell r="J373">
            <v>10</v>
          </cell>
          <cell r="K373" t="str">
            <v>PMB</v>
          </cell>
          <cell r="L373" t="str">
            <v>ARRASTRE</v>
          </cell>
          <cell r="M373" t="str">
            <v>S/I</v>
          </cell>
          <cell r="N373" t="str">
            <v>PROYECTOS PMB</v>
          </cell>
          <cell r="O373" t="str">
            <v>ASISTENCIA TÉCNICA DE DISEÑOS DE APR Y SANEAMIENTO SANITARIO LAJA</v>
          </cell>
          <cell r="P373" t="str">
            <v>10505/2018</v>
          </cell>
          <cell r="Q373">
            <v>43354</v>
          </cell>
          <cell r="R373">
            <v>36000000</v>
          </cell>
          <cell r="S373">
            <v>0</v>
          </cell>
          <cell r="X373">
            <v>0</v>
          </cell>
          <cell r="AA373">
            <v>0</v>
          </cell>
          <cell r="AF373">
            <v>0</v>
          </cell>
          <cell r="AI373">
            <v>36000000</v>
          </cell>
          <cell r="AJ373">
            <v>18000000</v>
          </cell>
          <cell r="AK373">
            <v>18000000</v>
          </cell>
          <cell r="AL373">
            <v>0</v>
          </cell>
          <cell r="AM373">
            <v>18000000</v>
          </cell>
          <cell r="AN373">
            <v>0</v>
          </cell>
          <cell r="AO373">
            <v>0</v>
          </cell>
          <cell r="AP373">
            <v>0</v>
          </cell>
          <cell r="AQ373">
            <v>36000000</v>
          </cell>
          <cell r="AR373">
            <v>0</v>
          </cell>
          <cell r="AS373">
            <v>18000000</v>
          </cell>
        </row>
        <row r="374">
          <cell r="D374" t="str">
            <v>8305170703-C</v>
          </cell>
          <cell r="E374" t="str">
            <v>MULCHÉN</v>
          </cell>
          <cell r="F374" t="str">
            <v>08305</v>
          </cell>
          <cell r="G374" t="str">
            <v>083</v>
          </cell>
          <cell r="H374" t="str">
            <v>08</v>
          </cell>
          <cell r="I374" t="str">
            <v>OBRA (Otros)</v>
          </cell>
          <cell r="J374">
            <v>13</v>
          </cell>
          <cell r="K374" t="str">
            <v>PMB</v>
          </cell>
          <cell r="L374" t="str">
            <v>ARRASTRE</v>
          </cell>
          <cell r="M374" t="str">
            <v>S/I</v>
          </cell>
          <cell r="N374" t="str">
            <v>PROYECTOS PMB</v>
          </cell>
          <cell r="O374" t="str">
            <v>CONSTRUCCION POZO PROFUNDO DE EMERGENCIA SECTOR CORONADO, COMUNA DE MULCHEN</v>
          </cell>
          <cell r="P374" t="str">
            <v xml:space="preserve"> 9587/2018</v>
          </cell>
          <cell r="Q374">
            <v>43335</v>
          </cell>
          <cell r="R374">
            <v>34982162</v>
          </cell>
          <cell r="S374">
            <v>0</v>
          </cell>
          <cell r="X374">
            <v>0</v>
          </cell>
          <cell r="AA374">
            <v>0</v>
          </cell>
          <cell r="AF374">
            <v>0</v>
          </cell>
          <cell r="AI374">
            <v>34982162</v>
          </cell>
          <cell r="AJ374">
            <v>0</v>
          </cell>
          <cell r="AK374">
            <v>13992865</v>
          </cell>
          <cell r="AL374">
            <v>0</v>
          </cell>
          <cell r="AM374">
            <v>0</v>
          </cell>
          <cell r="AN374">
            <v>0</v>
          </cell>
          <cell r="AO374">
            <v>0</v>
          </cell>
          <cell r="AP374">
            <v>13992865</v>
          </cell>
          <cell r="AQ374">
            <v>0</v>
          </cell>
          <cell r="AR374">
            <v>34982162</v>
          </cell>
          <cell r="AS374">
            <v>20989297</v>
          </cell>
        </row>
        <row r="375">
          <cell r="D375" t="str">
            <v>8308170705-C</v>
          </cell>
          <cell r="E375" t="str">
            <v>QUILACO</v>
          </cell>
          <cell r="F375" t="str">
            <v>08308</v>
          </cell>
          <cell r="G375" t="str">
            <v>083</v>
          </cell>
          <cell r="H375" t="str">
            <v>08</v>
          </cell>
          <cell r="I375" t="str">
            <v>OBRA (Otros)</v>
          </cell>
          <cell r="J375">
            <v>13</v>
          </cell>
          <cell r="K375" t="str">
            <v>PMB</v>
          </cell>
          <cell r="L375" t="str">
            <v>ARRASTRE</v>
          </cell>
          <cell r="M375" t="str">
            <v>S/I</v>
          </cell>
          <cell r="N375" t="str">
            <v>PROYECTOS PMB</v>
          </cell>
          <cell r="O375" t="str">
            <v>AGUA POTABLE RURAL COMUNIDAD FUNDO LA SUERTE</v>
          </cell>
          <cell r="P375" t="str">
            <v>12382/2018</v>
          </cell>
          <cell r="Q375">
            <v>43396</v>
          </cell>
          <cell r="R375">
            <v>167022301</v>
          </cell>
          <cell r="S375">
            <v>0</v>
          </cell>
          <cell r="X375">
            <v>0</v>
          </cell>
          <cell r="Y375" t="str">
            <v>16629/2019</v>
          </cell>
          <cell r="Z375">
            <v>43817</v>
          </cell>
          <cell r="AA375">
            <v>0</v>
          </cell>
          <cell r="AF375">
            <v>0</v>
          </cell>
          <cell r="AI375">
            <v>167022301</v>
          </cell>
          <cell r="AJ375">
            <v>0</v>
          </cell>
          <cell r="AK375">
            <v>133617841</v>
          </cell>
          <cell r="AL375">
            <v>0</v>
          </cell>
          <cell r="AM375">
            <v>133603264</v>
          </cell>
          <cell r="AN375">
            <v>0</v>
          </cell>
          <cell r="AO375">
            <v>0</v>
          </cell>
          <cell r="AP375">
            <v>14577</v>
          </cell>
          <cell r="AQ375">
            <v>224513433</v>
          </cell>
          <cell r="AR375">
            <v>-57491132</v>
          </cell>
          <cell r="AS375">
            <v>33404460</v>
          </cell>
        </row>
        <row r="376">
          <cell r="D376" t="str">
            <v>8308170705-C</v>
          </cell>
          <cell r="E376" t="str">
            <v>QUILACO</v>
          </cell>
          <cell r="F376" t="str">
            <v>08308</v>
          </cell>
          <cell r="G376" t="str">
            <v>083</v>
          </cell>
          <cell r="H376" t="str">
            <v>08</v>
          </cell>
          <cell r="I376" t="str">
            <v>OBRA (Otros)</v>
          </cell>
          <cell r="J376">
            <v>13</v>
          </cell>
          <cell r="K376" t="str">
            <v>PMB</v>
          </cell>
          <cell r="L376" t="str">
            <v>ARRASTRE</v>
          </cell>
          <cell r="M376" t="str">
            <v>S/I</v>
          </cell>
          <cell r="N376" t="str">
            <v>PROYECTOS PMB</v>
          </cell>
          <cell r="O376" t="str">
            <v>AGUA POTABLE RURAL COMUNIDAD FUNDO LA SUERTE</v>
          </cell>
          <cell r="P376" t="str">
            <v>16629/2019</v>
          </cell>
          <cell r="Q376">
            <v>43817</v>
          </cell>
          <cell r="R376">
            <v>57505709</v>
          </cell>
          <cell r="S376">
            <v>0</v>
          </cell>
          <cell r="X376">
            <v>0</v>
          </cell>
          <cell r="Y376" t="str">
            <v>16629/2019</v>
          </cell>
          <cell r="Z376">
            <v>43817</v>
          </cell>
          <cell r="AA376">
            <v>0</v>
          </cell>
          <cell r="AF376">
            <v>0</v>
          </cell>
          <cell r="AI376">
            <v>57505709</v>
          </cell>
          <cell r="AJ376">
            <v>0</v>
          </cell>
          <cell r="AK376">
            <v>57505709</v>
          </cell>
          <cell r="AL376">
            <v>57505709</v>
          </cell>
          <cell r="AM376">
            <v>57505709</v>
          </cell>
          <cell r="AN376">
            <v>0</v>
          </cell>
          <cell r="AO376">
            <v>0</v>
          </cell>
          <cell r="AP376">
            <v>0</v>
          </cell>
          <cell r="AQ376">
            <v>224513433</v>
          </cell>
          <cell r="AR376">
            <v>-167007724</v>
          </cell>
          <cell r="AS376">
            <v>0</v>
          </cell>
        </row>
        <row r="377">
          <cell r="D377" t="str">
            <v>8308171003-C</v>
          </cell>
          <cell r="E377" t="str">
            <v>QUILACO</v>
          </cell>
          <cell r="F377" t="str">
            <v>08308</v>
          </cell>
          <cell r="G377" t="str">
            <v>083</v>
          </cell>
          <cell r="H377" t="str">
            <v>08</v>
          </cell>
          <cell r="I377" t="str">
            <v>ASISTENCIA TÉCNICA</v>
          </cell>
          <cell r="J377">
            <v>10</v>
          </cell>
          <cell r="K377" t="str">
            <v>PMB</v>
          </cell>
          <cell r="L377" t="str">
            <v>ARRASTRE</v>
          </cell>
          <cell r="M377" t="str">
            <v>S/I</v>
          </cell>
          <cell r="N377" t="str">
            <v>PROYECTOS PMB</v>
          </cell>
          <cell r="O377" t="str">
            <v>PROGRAMA ASISTENCIA TECNICA PARA GENERACIÓN DE PROYECTOS, DIVERSOS SECTORES DE QUILACO</v>
          </cell>
          <cell r="P377" t="str">
            <v xml:space="preserve"> 8508/2018</v>
          </cell>
          <cell r="Q377">
            <v>43308</v>
          </cell>
          <cell r="R377">
            <v>66000000</v>
          </cell>
          <cell r="S377">
            <v>0</v>
          </cell>
          <cell r="X377">
            <v>0</v>
          </cell>
          <cell r="AA377">
            <v>0</v>
          </cell>
          <cell r="AF377">
            <v>0</v>
          </cell>
          <cell r="AI377">
            <v>66000000</v>
          </cell>
          <cell r="AJ377">
            <v>33000000</v>
          </cell>
          <cell r="AK377">
            <v>33000000</v>
          </cell>
          <cell r="AL377">
            <v>0</v>
          </cell>
          <cell r="AM377">
            <v>33000000</v>
          </cell>
          <cell r="AN377">
            <v>0</v>
          </cell>
          <cell r="AO377">
            <v>0</v>
          </cell>
          <cell r="AP377">
            <v>0</v>
          </cell>
          <cell r="AQ377">
            <v>66000000</v>
          </cell>
          <cell r="AR377">
            <v>0</v>
          </cell>
          <cell r="AS377">
            <v>33000000</v>
          </cell>
        </row>
        <row r="378">
          <cell r="D378" t="str">
            <v>8309181006-C</v>
          </cell>
          <cell r="E378" t="str">
            <v>QUILLECO</v>
          </cell>
          <cell r="F378" t="str">
            <v>08309</v>
          </cell>
          <cell r="G378" t="str">
            <v>083</v>
          </cell>
          <cell r="H378" t="str">
            <v>08</v>
          </cell>
          <cell r="I378" t="str">
            <v>ASISTENCIA TÉCNICA</v>
          </cell>
          <cell r="J378">
            <v>10</v>
          </cell>
          <cell r="K378" t="str">
            <v>PMB</v>
          </cell>
          <cell r="L378" t="str">
            <v>ARRASTRE</v>
          </cell>
          <cell r="M378" t="str">
            <v>S/I</v>
          </cell>
          <cell r="N378" t="str">
            <v>PROYECTOS PMB</v>
          </cell>
          <cell r="O378" t="str">
            <v>ASISTENCIA TÉCNICA ESTUDIOS DE APR Y SANEAMIENTOS SANITARIOS DE DIVERSOS SECTORES DE QUILLECO</v>
          </cell>
          <cell r="P378" t="str">
            <v xml:space="preserve"> 9589/2018</v>
          </cell>
          <cell r="Q378">
            <v>43335</v>
          </cell>
          <cell r="R378">
            <v>39600000</v>
          </cell>
          <cell r="S378">
            <v>0</v>
          </cell>
          <cell r="X378">
            <v>0</v>
          </cell>
          <cell r="AA378">
            <v>0</v>
          </cell>
          <cell r="AF378">
            <v>0</v>
          </cell>
          <cell r="AI378">
            <v>39600000</v>
          </cell>
          <cell r="AJ378">
            <v>19800000</v>
          </cell>
          <cell r="AK378">
            <v>19800000</v>
          </cell>
          <cell r="AL378">
            <v>0</v>
          </cell>
          <cell r="AM378">
            <v>19800000</v>
          </cell>
          <cell r="AN378">
            <v>0</v>
          </cell>
          <cell r="AO378">
            <v>0</v>
          </cell>
          <cell r="AP378">
            <v>0</v>
          </cell>
          <cell r="AQ378">
            <v>39600000</v>
          </cell>
          <cell r="AR378">
            <v>0</v>
          </cell>
          <cell r="AS378">
            <v>19800000</v>
          </cell>
        </row>
        <row r="379">
          <cell r="D379" t="str">
            <v>8310181004-C</v>
          </cell>
          <cell r="E379" t="str">
            <v>SAN ROSENDO</v>
          </cell>
          <cell r="F379" t="str">
            <v>08310</v>
          </cell>
          <cell r="G379" t="str">
            <v>083</v>
          </cell>
          <cell r="H379" t="str">
            <v>08</v>
          </cell>
          <cell r="I379" t="str">
            <v>ASISTENCIA TÉCNICA</v>
          </cell>
          <cell r="J379">
            <v>10</v>
          </cell>
          <cell r="K379" t="str">
            <v>PMB</v>
          </cell>
          <cell r="L379" t="str">
            <v>ARRASTRE</v>
          </cell>
          <cell r="M379" t="str">
            <v>S/I</v>
          </cell>
          <cell r="N379" t="str">
            <v>PROYECTOS PMB</v>
          </cell>
          <cell r="O379" t="str">
            <v>ASISTENCIA TECNICA PARA LA GENERACIÓN DE PROYECTOS QUE MEJOREN LA CALIDAD DE VIDA DE LOS HABITANTES DE LA COMUNA</v>
          </cell>
          <cell r="P379" t="str">
            <v xml:space="preserve"> 9591/2018</v>
          </cell>
          <cell r="Q379">
            <v>43335</v>
          </cell>
          <cell r="R379">
            <v>65520000</v>
          </cell>
          <cell r="S379">
            <v>0</v>
          </cell>
          <cell r="X379">
            <v>0</v>
          </cell>
          <cell r="AA379">
            <v>0</v>
          </cell>
          <cell r="AF379">
            <v>0</v>
          </cell>
          <cell r="AI379">
            <v>65520000</v>
          </cell>
          <cell r="AJ379">
            <v>32760000</v>
          </cell>
          <cell r="AK379">
            <v>32760000</v>
          </cell>
          <cell r="AL379">
            <v>0</v>
          </cell>
          <cell r="AM379">
            <v>32760000</v>
          </cell>
          <cell r="AN379">
            <v>0</v>
          </cell>
          <cell r="AO379">
            <v>0</v>
          </cell>
          <cell r="AP379">
            <v>0</v>
          </cell>
          <cell r="AQ379">
            <v>65520000</v>
          </cell>
          <cell r="AR379">
            <v>0</v>
          </cell>
          <cell r="AS379">
            <v>32760000</v>
          </cell>
        </row>
        <row r="380">
          <cell r="D380" t="str">
            <v>8312160708-C</v>
          </cell>
          <cell r="E380" t="str">
            <v>TUCAPEL</v>
          </cell>
          <cell r="F380" t="str">
            <v>08312</v>
          </cell>
          <cell r="G380" t="str">
            <v>083</v>
          </cell>
          <cell r="H380" t="str">
            <v>08</v>
          </cell>
          <cell r="I380" t="str">
            <v>OBRA  (Abastos)</v>
          </cell>
          <cell r="J380">
            <v>11</v>
          </cell>
          <cell r="K380" t="str">
            <v>PMB</v>
          </cell>
          <cell r="L380" t="str">
            <v>ARRASTRE ABASTOS</v>
          </cell>
          <cell r="M380" t="str">
            <v>S/I</v>
          </cell>
          <cell r="N380" t="str">
            <v>PROYECTOS PMB</v>
          </cell>
          <cell r="O380" t="str">
            <v>ABASTECIMIENTO DE AGUA POTABLE RURAL SECTOR LAS LOMAS DE TUCAPEL, COMUNA DE TUCAPEL</v>
          </cell>
          <cell r="P380" t="str">
            <v>12368/2018</v>
          </cell>
          <cell r="Q380">
            <v>43396</v>
          </cell>
          <cell r="R380">
            <v>190439326</v>
          </cell>
          <cell r="S380">
            <v>0</v>
          </cell>
          <cell r="X380">
            <v>0</v>
          </cell>
          <cell r="AA380">
            <v>0</v>
          </cell>
          <cell r="AF380">
            <v>70</v>
          </cell>
          <cell r="AG380" t="str">
            <v>14162/2019</v>
          </cell>
          <cell r="AH380">
            <v>43780</v>
          </cell>
          <cell r="AI380">
            <v>190439256</v>
          </cell>
          <cell r="AJ380">
            <v>171395393</v>
          </cell>
          <cell r="AK380">
            <v>171395393</v>
          </cell>
          <cell r="AL380">
            <v>0</v>
          </cell>
          <cell r="AM380">
            <v>171395323</v>
          </cell>
          <cell r="AN380">
            <v>0</v>
          </cell>
          <cell r="AO380">
            <v>0</v>
          </cell>
          <cell r="AP380">
            <v>0</v>
          </cell>
          <cell r="AQ380">
            <v>190439256</v>
          </cell>
          <cell r="AR380">
            <v>0</v>
          </cell>
          <cell r="AS380">
            <v>19043933</v>
          </cell>
        </row>
        <row r="381">
          <cell r="D381" t="str">
            <v>8312160710-C</v>
          </cell>
          <cell r="E381" t="str">
            <v>TUCAPEL</v>
          </cell>
          <cell r="F381" t="str">
            <v>08312</v>
          </cell>
          <cell r="G381" t="str">
            <v>083</v>
          </cell>
          <cell r="H381" t="str">
            <v>08</v>
          </cell>
          <cell r="I381" t="str">
            <v>OBRA  (Abastos)</v>
          </cell>
          <cell r="J381">
            <v>11</v>
          </cell>
          <cell r="K381" t="str">
            <v>PMB</v>
          </cell>
          <cell r="L381" t="str">
            <v>ARRASTRE ABASTOS</v>
          </cell>
          <cell r="M381" t="str">
            <v>S/I</v>
          </cell>
          <cell r="N381" t="str">
            <v>PROYECTOS PMB</v>
          </cell>
          <cell r="O381" t="str">
            <v>ABASTECIMIENTO DE AGUA POTABLE RURAL SECTOR HUEQUETE, COMUNA DE TUCAPEL</v>
          </cell>
          <cell r="P381" t="str">
            <v>10644/2018</v>
          </cell>
          <cell r="Q381">
            <v>43356</v>
          </cell>
          <cell r="R381">
            <v>141205235</v>
          </cell>
          <cell r="S381">
            <v>0</v>
          </cell>
          <cell r="X381">
            <v>0</v>
          </cell>
          <cell r="Y381" t="str">
            <v>13549/2019</v>
          </cell>
          <cell r="Z381">
            <v>43761</v>
          </cell>
          <cell r="AA381">
            <v>0</v>
          </cell>
          <cell r="AF381">
            <v>876</v>
          </cell>
          <cell r="AG381" t="str">
            <v>14162/2019</v>
          </cell>
          <cell r="AH381">
            <v>43780</v>
          </cell>
          <cell r="AI381">
            <v>141204359</v>
          </cell>
          <cell r="AJ381">
            <v>112964188</v>
          </cell>
          <cell r="AK381">
            <v>112963312</v>
          </cell>
          <cell r="AL381">
            <v>0</v>
          </cell>
          <cell r="AM381">
            <v>112963312</v>
          </cell>
          <cell r="AN381">
            <v>0</v>
          </cell>
          <cell r="AO381">
            <v>0</v>
          </cell>
          <cell r="AP381">
            <v>0</v>
          </cell>
          <cell r="AQ381">
            <v>141204359</v>
          </cell>
          <cell r="AR381">
            <v>0</v>
          </cell>
          <cell r="AS381">
            <v>28241047</v>
          </cell>
        </row>
        <row r="382">
          <cell r="D382" t="str">
            <v>8312160710-C</v>
          </cell>
          <cell r="E382" t="str">
            <v>TUCAPEL</v>
          </cell>
          <cell r="F382" t="str">
            <v>08312</v>
          </cell>
          <cell r="G382" t="str">
            <v>083</v>
          </cell>
          <cell r="H382" t="str">
            <v>08</v>
          </cell>
          <cell r="I382" t="str">
            <v>OBRA  (Abastos)</v>
          </cell>
          <cell r="J382">
            <v>11</v>
          </cell>
          <cell r="K382" t="str">
            <v>PMB</v>
          </cell>
          <cell r="L382" t="str">
            <v>ARRASTRE ABASTOS</v>
          </cell>
          <cell r="M382" t="str">
            <v>S/I</v>
          </cell>
          <cell r="N382" t="str">
            <v>PROYECTOS PMB</v>
          </cell>
          <cell r="O382" t="str">
            <v>ABASTECIMIENTO DE AGUA POTABLE RURAL SECTOR HUEQUETE, COMUNA DE TUCAPEL</v>
          </cell>
          <cell r="P382" t="str">
            <v>13549/2019</v>
          </cell>
          <cell r="Q382">
            <v>43761</v>
          </cell>
          <cell r="R382">
            <v>30385906</v>
          </cell>
          <cell r="S382">
            <v>0</v>
          </cell>
          <cell r="X382">
            <v>0</v>
          </cell>
          <cell r="Y382" t="str">
            <v>13549/2019</v>
          </cell>
          <cell r="Z382">
            <v>43761</v>
          </cell>
          <cell r="AA382">
            <v>0</v>
          </cell>
          <cell r="AF382">
            <v>0</v>
          </cell>
          <cell r="AG382" t="str">
            <v>14162/2019</v>
          </cell>
          <cell r="AH382">
            <v>43780</v>
          </cell>
          <cell r="AI382">
            <v>30385906</v>
          </cell>
          <cell r="AJ382">
            <v>0</v>
          </cell>
          <cell r="AK382">
            <v>30385906</v>
          </cell>
          <cell r="AL382">
            <v>0</v>
          </cell>
          <cell r="AM382">
            <v>0</v>
          </cell>
          <cell r="AN382">
            <v>0</v>
          </cell>
          <cell r="AO382">
            <v>0</v>
          </cell>
          <cell r="AP382">
            <v>30385906</v>
          </cell>
          <cell r="AQ382">
            <v>141204359</v>
          </cell>
          <cell r="AR382">
            <v>-110818453</v>
          </cell>
          <cell r="AS382">
            <v>0</v>
          </cell>
        </row>
        <row r="383">
          <cell r="D383" t="str">
            <v>8313170702-C</v>
          </cell>
          <cell r="E383" t="str">
            <v>YUMBEL</v>
          </cell>
          <cell r="F383" t="str">
            <v>08313</v>
          </cell>
          <cell r="G383" t="str">
            <v>083</v>
          </cell>
          <cell r="H383" t="str">
            <v>08</v>
          </cell>
          <cell r="I383" t="str">
            <v>OBRA (Otros)</v>
          </cell>
          <cell r="J383">
            <v>13</v>
          </cell>
          <cell r="K383" t="str">
            <v>PMB</v>
          </cell>
          <cell r="L383" t="str">
            <v>ARRASTRE</v>
          </cell>
          <cell r="M383" t="str">
            <v>S/I</v>
          </cell>
          <cell r="N383" t="str">
            <v>PROYECTOS PMB</v>
          </cell>
          <cell r="O383" t="str">
            <v>CONSTRUCCION RED DE ENERGIA ELECTRICA Y ALUMBRADO PUBLICO SECTOR LA AGUADA, YUMBEL</v>
          </cell>
          <cell r="P383" t="str">
            <v>12308/2018</v>
          </cell>
          <cell r="Q383">
            <v>43395</v>
          </cell>
          <cell r="R383">
            <v>54374469</v>
          </cell>
          <cell r="S383">
            <v>0</v>
          </cell>
          <cell r="X383">
            <v>0</v>
          </cell>
          <cell r="AA383">
            <v>0</v>
          </cell>
          <cell r="AF383">
            <v>0</v>
          </cell>
          <cell r="AI383">
            <v>54374469</v>
          </cell>
          <cell r="AJ383">
            <v>43499575</v>
          </cell>
          <cell r="AK383">
            <v>43499575</v>
          </cell>
          <cell r="AL383">
            <v>0</v>
          </cell>
          <cell r="AM383">
            <v>43499106</v>
          </cell>
          <cell r="AN383">
            <v>0</v>
          </cell>
          <cell r="AO383">
            <v>469</v>
          </cell>
          <cell r="AP383">
            <v>0</v>
          </cell>
          <cell r="AQ383">
            <v>54374000</v>
          </cell>
          <cell r="AR383">
            <v>469</v>
          </cell>
          <cell r="AS383">
            <v>10874894</v>
          </cell>
        </row>
        <row r="384">
          <cell r="D384" t="str">
            <v>8314181005-C</v>
          </cell>
          <cell r="E384" t="str">
            <v>ALTO BIOBÍO</v>
          </cell>
          <cell r="F384" t="str">
            <v>08314</v>
          </cell>
          <cell r="G384" t="str">
            <v>083</v>
          </cell>
          <cell r="H384" t="str">
            <v>08</v>
          </cell>
          <cell r="I384" t="str">
            <v>ASISTENCIA TÉCNICA</v>
          </cell>
          <cell r="J384">
            <v>10</v>
          </cell>
          <cell r="K384" t="str">
            <v>PMB</v>
          </cell>
          <cell r="L384" t="str">
            <v>ARRASTRE</v>
          </cell>
          <cell r="M384" t="str">
            <v>S/I</v>
          </cell>
          <cell r="N384" t="str">
            <v>PROYECTOS PMB</v>
          </cell>
          <cell r="O384" t="str">
            <v>DISEÑO SANEAMIENTO SANITARIO ESTABLECIMIENTOS EDUCACIONALES ALTO BIOBIO</v>
          </cell>
          <cell r="P384" t="str">
            <v>10004/2018</v>
          </cell>
          <cell r="Q384">
            <v>43342</v>
          </cell>
          <cell r="R384">
            <v>80651803</v>
          </cell>
          <cell r="S384">
            <v>0</v>
          </cell>
          <cell r="X384">
            <v>0</v>
          </cell>
          <cell r="AA384">
            <v>0</v>
          </cell>
          <cell r="AF384">
            <v>0</v>
          </cell>
          <cell r="AI384">
            <v>80651803</v>
          </cell>
          <cell r="AJ384">
            <v>64521442</v>
          </cell>
          <cell r="AK384">
            <v>64521442</v>
          </cell>
          <cell r="AL384">
            <v>0</v>
          </cell>
          <cell r="AM384">
            <v>52869639</v>
          </cell>
          <cell r="AN384">
            <v>0</v>
          </cell>
          <cell r="AO384">
            <v>11651803</v>
          </cell>
          <cell r="AP384">
            <v>0</v>
          </cell>
          <cell r="AQ384">
            <v>69000000</v>
          </cell>
          <cell r="AR384">
            <v>11651803</v>
          </cell>
          <cell r="AS384">
            <v>16130361</v>
          </cell>
        </row>
        <row r="385">
          <cell r="D385" t="str">
            <v>8401170708-C</v>
          </cell>
          <cell r="E385" t="str">
            <v>CHILLÁN</v>
          </cell>
          <cell r="F385" t="str">
            <v>08401</v>
          </cell>
          <cell r="G385" t="str">
            <v>084</v>
          </cell>
          <cell r="H385" t="str">
            <v>16</v>
          </cell>
          <cell r="I385" t="str">
            <v>OBRA (Otros)</v>
          </cell>
          <cell r="J385">
            <v>13</v>
          </cell>
          <cell r="K385" t="str">
            <v>PMB</v>
          </cell>
          <cell r="L385" t="str">
            <v>ARRASTRE</v>
          </cell>
          <cell r="M385" t="str">
            <v>S/I</v>
          </cell>
          <cell r="N385" t="str">
            <v>PROYECTOS PMB</v>
          </cell>
          <cell r="O385" t="str">
            <v>CONSTRUCCIÓN DE SOLUCIONES INDIVIDUALES DE AGUA POTABLE RURAL, COLLIGUAY, CHILLAN</v>
          </cell>
          <cell r="P385" t="str">
            <v>10990/2018</v>
          </cell>
          <cell r="Q385">
            <v>43369</v>
          </cell>
          <cell r="R385">
            <v>88588063</v>
          </cell>
          <cell r="S385">
            <v>0</v>
          </cell>
          <cell r="X385">
            <v>0</v>
          </cell>
          <cell r="AA385">
            <v>0</v>
          </cell>
          <cell r="AF385">
            <v>0</v>
          </cell>
          <cell r="AI385">
            <v>88588063</v>
          </cell>
          <cell r="AJ385">
            <v>0</v>
          </cell>
          <cell r="AK385">
            <v>70870450</v>
          </cell>
          <cell r="AL385">
            <v>0</v>
          </cell>
          <cell r="AM385">
            <v>0</v>
          </cell>
          <cell r="AN385">
            <v>0</v>
          </cell>
          <cell r="AO385">
            <v>0</v>
          </cell>
          <cell r="AP385">
            <v>70870450</v>
          </cell>
          <cell r="AQ385">
            <v>80911908</v>
          </cell>
          <cell r="AR385">
            <v>7676155</v>
          </cell>
          <cell r="AS385">
            <v>17717613</v>
          </cell>
        </row>
        <row r="386">
          <cell r="D386" t="str">
            <v>8402171004-C</v>
          </cell>
          <cell r="E386" t="str">
            <v>BULNES</v>
          </cell>
          <cell r="F386" t="str">
            <v>08402</v>
          </cell>
          <cell r="G386" t="str">
            <v>084</v>
          </cell>
          <cell r="H386" t="str">
            <v>16</v>
          </cell>
          <cell r="I386" t="str">
            <v>ASISTENCIA TÉCNICA</v>
          </cell>
          <cell r="J386">
            <v>10</v>
          </cell>
          <cell r="K386" t="str">
            <v>PMB</v>
          </cell>
          <cell r="L386" t="str">
            <v>ARRASTRE</v>
          </cell>
          <cell r="M386" t="str">
            <v>S/I</v>
          </cell>
          <cell r="N386" t="str">
            <v>PROYECTOS PMB</v>
          </cell>
          <cell r="O386" t="str">
            <v>ASISTENCIA TÉCNICA, SOLUCION SANITARIA, PMB EL PROGRESO, COMUNA DE BULNES</v>
          </cell>
          <cell r="P386" t="str">
            <v>10989/2018</v>
          </cell>
          <cell r="Q386">
            <v>43369</v>
          </cell>
          <cell r="R386">
            <v>49500000</v>
          </cell>
          <cell r="S386">
            <v>0</v>
          </cell>
          <cell r="X386">
            <v>0</v>
          </cell>
          <cell r="AA386">
            <v>0</v>
          </cell>
          <cell r="AF386">
            <v>0</v>
          </cell>
          <cell r="AI386">
            <v>49500000</v>
          </cell>
          <cell r="AJ386">
            <v>24750000</v>
          </cell>
          <cell r="AK386">
            <v>24750000</v>
          </cell>
          <cell r="AL386">
            <v>0</v>
          </cell>
          <cell r="AM386">
            <v>24750000</v>
          </cell>
          <cell r="AN386">
            <v>0</v>
          </cell>
          <cell r="AO386">
            <v>0</v>
          </cell>
          <cell r="AP386">
            <v>0</v>
          </cell>
          <cell r="AQ386">
            <v>49500000</v>
          </cell>
          <cell r="AR386">
            <v>0</v>
          </cell>
          <cell r="AS386">
            <v>24750000</v>
          </cell>
        </row>
        <row r="387">
          <cell r="D387" t="str">
            <v>8408150407-C</v>
          </cell>
          <cell r="E387" t="str">
            <v>NINHUE</v>
          </cell>
          <cell r="F387" t="str">
            <v>08408</v>
          </cell>
          <cell r="G387" t="str">
            <v>084</v>
          </cell>
          <cell r="H387" t="str">
            <v>16</v>
          </cell>
          <cell r="I387" t="str">
            <v>ESTUDIO</v>
          </cell>
          <cell r="J387">
            <v>15</v>
          </cell>
          <cell r="K387" t="str">
            <v>PMB</v>
          </cell>
          <cell r="L387" t="str">
            <v>ARRASTRE</v>
          </cell>
          <cell r="M387" t="str">
            <v>S/I</v>
          </cell>
          <cell r="N387" t="str">
            <v>PROYECTOS PMB</v>
          </cell>
          <cell r="O387" t="str">
            <v>CONSTRUCCION DE SOLUCIONES PARTICULARES DE AGUA POTABLE SECTOR QUITRIPIN ALTO</v>
          </cell>
          <cell r="P387" t="str">
            <v xml:space="preserve"> 9588/2018</v>
          </cell>
          <cell r="Q387">
            <v>43335</v>
          </cell>
          <cell r="R387">
            <v>97263871</v>
          </cell>
          <cell r="S387">
            <v>0</v>
          </cell>
          <cell r="X387">
            <v>0</v>
          </cell>
          <cell r="AA387">
            <v>0</v>
          </cell>
          <cell r="AF387">
            <v>0</v>
          </cell>
          <cell r="AI387">
            <v>97263871</v>
          </cell>
          <cell r="AJ387">
            <v>0</v>
          </cell>
          <cell r="AK387">
            <v>68084710</v>
          </cell>
          <cell r="AL387">
            <v>0</v>
          </cell>
          <cell r="AM387">
            <v>0</v>
          </cell>
          <cell r="AN387">
            <v>0</v>
          </cell>
          <cell r="AO387">
            <v>0</v>
          </cell>
          <cell r="AP387">
            <v>68084710</v>
          </cell>
          <cell r="AQ387">
            <v>97254341</v>
          </cell>
          <cell r="AR387">
            <v>9530</v>
          </cell>
          <cell r="AS387">
            <v>29179161</v>
          </cell>
        </row>
        <row r="388">
          <cell r="D388" t="str">
            <v>8408171004-C</v>
          </cell>
          <cell r="E388" t="str">
            <v>NINHUE</v>
          </cell>
          <cell r="F388" t="str">
            <v>08408</v>
          </cell>
          <cell r="G388" t="str">
            <v>084</v>
          </cell>
          <cell r="H388" t="str">
            <v>16</v>
          </cell>
          <cell r="I388" t="str">
            <v>ASISTENCIA TÉCNICA</v>
          </cell>
          <cell r="J388">
            <v>10</v>
          </cell>
          <cell r="K388" t="str">
            <v>PMB</v>
          </cell>
          <cell r="L388" t="str">
            <v>ARRASTRE</v>
          </cell>
          <cell r="M388" t="str">
            <v>S/I</v>
          </cell>
          <cell r="N388" t="str">
            <v>PROYECTOS PMB</v>
          </cell>
          <cell r="O388" t="str">
            <v>ASISTENCIA TECNICA PARA GENERACIÓN DE PROYECTOS,PMB, COMUNA DE NINHUE</v>
          </cell>
          <cell r="P388" t="str">
            <v>10430/2018</v>
          </cell>
          <cell r="Q388">
            <v>43350</v>
          </cell>
          <cell r="R388">
            <v>49800000</v>
          </cell>
          <cell r="S388">
            <v>0</v>
          </cell>
          <cell r="X388">
            <v>0</v>
          </cell>
          <cell r="AA388">
            <v>0</v>
          </cell>
          <cell r="AF388">
            <v>0</v>
          </cell>
          <cell r="AI388">
            <v>49800000</v>
          </cell>
          <cell r="AJ388">
            <v>24900000</v>
          </cell>
          <cell r="AK388">
            <v>24900000</v>
          </cell>
          <cell r="AL388">
            <v>0</v>
          </cell>
          <cell r="AM388">
            <v>24900000</v>
          </cell>
          <cell r="AN388">
            <v>0</v>
          </cell>
          <cell r="AO388">
            <v>0</v>
          </cell>
          <cell r="AP388">
            <v>0</v>
          </cell>
          <cell r="AQ388">
            <v>49800000</v>
          </cell>
          <cell r="AR388">
            <v>0</v>
          </cell>
          <cell r="AS388">
            <v>24900000</v>
          </cell>
        </row>
        <row r="389">
          <cell r="D389" t="str">
            <v>8409150706-C</v>
          </cell>
          <cell r="E389" t="str">
            <v>ÑIQUÉN</v>
          </cell>
          <cell r="F389" t="str">
            <v>08409</v>
          </cell>
          <cell r="G389" t="str">
            <v>084</v>
          </cell>
          <cell r="H389" t="str">
            <v>16</v>
          </cell>
          <cell r="I389" t="str">
            <v>OBRA (Otros)</v>
          </cell>
          <cell r="J389">
            <v>13</v>
          </cell>
          <cell r="K389" t="str">
            <v>PMB</v>
          </cell>
          <cell r="L389" t="str">
            <v>ARRASTRE</v>
          </cell>
          <cell r="M389" t="str">
            <v>S/I</v>
          </cell>
          <cell r="N389" t="str">
            <v>PROYECTOS PMB</v>
          </cell>
          <cell r="O389" t="str">
            <v>SOLUCIONES INDIVIDUALES DE AGUA POTABLE RURAL SECTOR FLOR DE ÑIQUEN, COMUNA DE ÑIQUEN.</v>
          </cell>
          <cell r="P389" t="str">
            <v xml:space="preserve"> 8551/2018</v>
          </cell>
          <cell r="Q389">
            <v>43311</v>
          </cell>
          <cell r="R389">
            <v>39659912</v>
          </cell>
          <cell r="S389">
            <v>0</v>
          </cell>
          <cell r="X389">
            <v>0</v>
          </cell>
          <cell r="AA389">
            <v>0</v>
          </cell>
          <cell r="AF389">
            <v>0</v>
          </cell>
          <cell r="AI389">
            <v>39659912</v>
          </cell>
          <cell r="AJ389">
            <v>19829748</v>
          </cell>
          <cell r="AK389">
            <v>19829748</v>
          </cell>
          <cell r="AL389">
            <v>0</v>
          </cell>
          <cell r="AM389">
            <v>19829748</v>
          </cell>
          <cell r="AN389">
            <v>0</v>
          </cell>
          <cell r="AO389">
            <v>0</v>
          </cell>
          <cell r="AP389">
            <v>0</v>
          </cell>
          <cell r="AQ389">
            <v>39659912</v>
          </cell>
          <cell r="AR389">
            <v>0</v>
          </cell>
          <cell r="AS389">
            <v>19830164</v>
          </cell>
        </row>
        <row r="390">
          <cell r="D390" t="str">
            <v>8409171005-C</v>
          </cell>
          <cell r="E390" t="str">
            <v>ÑIQUÉN</v>
          </cell>
          <cell r="F390" t="str">
            <v>08409</v>
          </cell>
          <cell r="G390" t="str">
            <v>084</v>
          </cell>
          <cell r="H390" t="str">
            <v>16</v>
          </cell>
          <cell r="I390" t="str">
            <v>ASISTENCIA TÉCNICA</v>
          </cell>
          <cell r="J390">
            <v>10</v>
          </cell>
          <cell r="K390" t="str">
            <v>PMB</v>
          </cell>
          <cell r="L390" t="str">
            <v>ARRASTRE</v>
          </cell>
          <cell r="M390" t="str">
            <v>S/I</v>
          </cell>
          <cell r="N390" t="str">
            <v>PROYECTOS PMB</v>
          </cell>
          <cell r="O390" t="str">
            <v>EQUIPO TÉCNICO DE APOYO PARA PROYECTO “CONSTRUCCIÓN SANEAMIENTO SANITARIO SAN GREGORIO, COMUNA DE ÑIQUÉN</v>
          </cell>
          <cell r="P390" t="str">
            <v>10409/2018</v>
          </cell>
          <cell r="Q390">
            <v>43350</v>
          </cell>
          <cell r="R390">
            <v>40800000</v>
          </cell>
          <cell r="S390">
            <v>0</v>
          </cell>
          <cell r="X390">
            <v>0</v>
          </cell>
          <cell r="AA390">
            <v>0</v>
          </cell>
          <cell r="AF390">
            <v>0</v>
          </cell>
          <cell r="AI390">
            <v>40800000</v>
          </cell>
          <cell r="AJ390">
            <v>20400000</v>
          </cell>
          <cell r="AK390">
            <v>20400000</v>
          </cell>
          <cell r="AL390">
            <v>0</v>
          </cell>
          <cell r="AM390">
            <v>17000000</v>
          </cell>
          <cell r="AN390">
            <v>0</v>
          </cell>
          <cell r="AO390">
            <v>3400000</v>
          </cell>
          <cell r="AP390">
            <v>0</v>
          </cell>
          <cell r="AQ390">
            <v>40800000</v>
          </cell>
          <cell r="AR390">
            <v>0</v>
          </cell>
          <cell r="AS390">
            <v>20400000</v>
          </cell>
        </row>
        <row r="391">
          <cell r="D391" t="str">
            <v>8411160703-C</v>
          </cell>
          <cell r="E391" t="str">
            <v>PINTO</v>
          </cell>
          <cell r="F391" t="str">
            <v>08411</v>
          </cell>
          <cell r="G391" t="str">
            <v>084</v>
          </cell>
          <cell r="H391" t="str">
            <v>16</v>
          </cell>
          <cell r="I391" t="str">
            <v>OBRA  (Abastos)</v>
          </cell>
          <cell r="J391">
            <v>11</v>
          </cell>
          <cell r="K391" t="str">
            <v>PMB</v>
          </cell>
          <cell r="L391" t="str">
            <v>ARRASTRE ABASTOS</v>
          </cell>
          <cell r="M391" t="str">
            <v>S/I</v>
          </cell>
          <cell r="N391" t="str">
            <v>PROYECTOS PMB</v>
          </cell>
          <cell r="O391" t="str">
            <v>ABASTO INDIVIDUAL AGUA POTABLE SECTOR CARDAL , COMUNA DE PINTO</v>
          </cell>
          <cell r="P391" t="str">
            <v>10492/2018</v>
          </cell>
          <cell r="Q391">
            <v>43354</v>
          </cell>
          <cell r="R391">
            <v>223147842</v>
          </cell>
          <cell r="S391">
            <v>0</v>
          </cell>
          <cell r="X391">
            <v>0</v>
          </cell>
          <cell r="AA391">
            <v>0</v>
          </cell>
          <cell r="AF391">
            <v>11157392</v>
          </cell>
          <cell r="AG391" t="str">
            <v>14162/2019</v>
          </cell>
          <cell r="AH391">
            <v>43780</v>
          </cell>
          <cell r="AI391">
            <v>211990450</v>
          </cell>
          <cell r="AJ391">
            <v>178518274</v>
          </cell>
          <cell r="AK391">
            <v>178518274</v>
          </cell>
          <cell r="AL391">
            <v>0</v>
          </cell>
          <cell r="AM391">
            <v>167360882</v>
          </cell>
          <cell r="AN391">
            <v>0</v>
          </cell>
          <cell r="AO391">
            <v>0</v>
          </cell>
          <cell r="AP391">
            <v>0</v>
          </cell>
          <cell r="AQ391">
            <v>211990450</v>
          </cell>
          <cell r="AR391">
            <v>0</v>
          </cell>
          <cell r="AS391">
            <v>44629568</v>
          </cell>
        </row>
        <row r="392">
          <cell r="D392" t="str">
            <v>8413180709-C</v>
          </cell>
          <cell r="E392" t="str">
            <v>QUILLÓN</v>
          </cell>
          <cell r="F392" t="str">
            <v>08413</v>
          </cell>
          <cell r="G392" t="str">
            <v>084</v>
          </cell>
          <cell r="H392" t="str">
            <v>16</v>
          </cell>
          <cell r="I392" t="str">
            <v>OBRA (Otros)</v>
          </cell>
          <cell r="J392">
            <v>13</v>
          </cell>
          <cell r="K392" t="str">
            <v>PMB</v>
          </cell>
          <cell r="L392" t="str">
            <v>ARRASTRE</v>
          </cell>
          <cell r="M392" t="str">
            <v>S/I</v>
          </cell>
          <cell r="N392" t="str">
            <v>PROYECTOS PMB</v>
          </cell>
          <cell r="O392" t="str">
            <v>ABASTECIMIENTO DE AGUA POTABLE SECTOR EL SIFÓN</v>
          </cell>
          <cell r="P392" t="str">
            <v>10500/2018</v>
          </cell>
          <cell r="Q392">
            <v>43354</v>
          </cell>
          <cell r="R392">
            <v>45077509</v>
          </cell>
          <cell r="S392">
            <v>0</v>
          </cell>
          <cell r="X392">
            <v>0</v>
          </cell>
          <cell r="AA392">
            <v>0</v>
          </cell>
          <cell r="AF392">
            <v>4861459</v>
          </cell>
          <cell r="AG392" t="str">
            <v>14872/2019</v>
          </cell>
          <cell r="AH392">
            <v>43795</v>
          </cell>
          <cell r="AI392">
            <v>40216050</v>
          </cell>
          <cell r="AJ392">
            <v>36062007</v>
          </cell>
          <cell r="AK392">
            <v>36062007</v>
          </cell>
          <cell r="AL392">
            <v>0</v>
          </cell>
          <cell r="AM392">
            <v>31200548</v>
          </cell>
          <cell r="AN392">
            <v>0</v>
          </cell>
          <cell r="AO392">
            <v>0</v>
          </cell>
          <cell r="AP392">
            <v>0</v>
          </cell>
          <cell r="AQ392">
            <v>40216050</v>
          </cell>
          <cell r="AR392">
            <v>0</v>
          </cell>
          <cell r="AS392">
            <v>9015502</v>
          </cell>
        </row>
        <row r="393">
          <cell r="D393" t="str">
            <v>8414170708-C</v>
          </cell>
          <cell r="E393" t="str">
            <v>QUIRIHUE</v>
          </cell>
          <cell r="F393" t="str">
            <v>08414</v>
          </cell>
          <cell r="G393" t="str">
            <v>084</v>
          </cell>
          <cell r="H393" t="str">
            <v>16</v>
          </cell>
          <cell r="I393" t="str">
            <v>OBRA (Otros)</v>
          </cell>
          <cell r="J393">
            <v>13</v>
          </cell>
          <cell r="K393" t="str">
            <v>PMB</v>
          </cell>
          <cell r="L393" t="str">
            <v>ARRASTRE</v>
          </cell>
          <cell r="M393" t="str">
            <v>S/I</v>
          </cell>
          <cell r="N393" t="str">
            <v>PROYECTOS PMB</v>
          </cell>
          <cell r="O393" t="str">
            <v>CONSTRUCCIÓN SOLUCIÓN INDIVIDUAL DE AGUA POTABLE, SECTOR LA AURORA I</v>
          </cell>
          <cell r="P393" t="str">
            <v>10643/2018</v>
          </cell>
          <cell r="Q393">
            <v>43356</v>
          </cell>
          <cell r="R393">
            <v>144174748</v>
          </cell>
          <cell r="S393">
            <v>0</v>
          </cell>
          <cell r="X393">
            <v>0</v>
          </cell>
          <cell r="AA393">
            <v>0</v>
          </cell>
          <cell r="AF393">
            <v>0</v>
          </cell>
          <cell r="AI393">
            <v>144174748</v>
          </cell>
          <cell r="AJ393">
            <v>115339798</v>
          </cell>
          <cell r="AK393">
            <v>115339798</v>
          </cell>
          <cell r="AL393">
            <v>0</v>
          </cell>
          <cell r="AM393">
            <v>115339798</v>
          </cell>
          <cell r="AN393">
            <v>0</v>
          </cell>
          <cell r="AO393">
            <v>0</v>
          </cell>
          <cell r="AP393">
            <v>0</v>
          </cell>
          <cell r="AQ393">
            <v>144174748</v>
          </cell>
          <cell r="AR393">
            <v>0</v>
          </cell>
          <cell r="AS393">
            <v>28834950</v>
          </cell>
        </row>
        <row r="394">
          <cell r="D394" t="str">
            <v>8418170702-C</v>
          </cell>
          <cell r="E394" t="str">
            <v>SAN IGNACIO</v>
          </cell>
          <cell r="F394" t="str">
            <v>08418</v>
          </cell>
          <cell r="G394" t="str">
            <v>084</v>
          </cell>
          <cell r="H394" t="str">
            <v>16</v>
          </cell>
          <cell r="I394" t="str">
            <v>OBRA (Otros)</v>
          </cell>
          <cell r="J394">
            <v>13</v>
          </cell>
          <cell r="K394" t="str">
            <v>PMB</v>
          </cell>
          <cell r="L394" t="str">
            <v>ARRASTRE</v>
          </cell>
          <cell r="M394" t="str">
            <v>S/I</v>
          </cell>
          <cell r="N394" t="str">
            <v>PROYECTOS PMB</v>
          </cell>
          <cell r="O394" t="str">
            <v>CONSTRUCCIÓN SOLUCIONES INDIVIDUALES DE POZOS PARA AGUA POTABLE VIVIENDAS RURALES SECTOR COTRAUCÓ, COMUNA DE SAN IGNACIO</v>
          </cell>
          <cell r="P394" t="str">
            <v>10499/2018</v>
          </cell>
          <cell r="Q394">
            <v>43354</v>
          </cell>
          <cell r="R394">
            <v>229867173</v>
          </cell>
          <cell r="S394">
            <v>0</v>
          </cell>
          <cell r="X394">
            <v>0</v>
          </cell>
          <cell r="AA394">
            <v>0</v>
          </cell>
          <cell r="AF394">
            <v>11493359</v>
          </cell>
          <cell r="AG394" t="str">
            <v>14162/2019</v>
          </cell>
          <cell r="AH394">
            <v>43780</v>
          </cell>
          <cell r="AI394">
            <v>218373814</v>
          </cell>
          <cell r="AJ394">
            <v>183893738</v>
          </cell>
          <cell r="AK394">
            <v>183893738</v>
          </cell>
          <cell r="AL394">
            <v>0</v>
          </cell>
          <cell r="AM394">
            <v>172400379</v>
          </cell>
          <cell r="AN394">
            <v>0</v>
          </cell>
          <cell r="AO394">
            <v>0</v>
          </cell>
          <cell r="AP394">
            <v>0</v>
          </cell>
          <cell r="AQ394">
            <v>218373814</v>
          </cell>
          <cell r="AR394">
            <v>0</v>
          </cell>
          <cell r="AS394">
            <v>45973435</v>
          </cell>
        </row>
        <row r="395">
          <cell r="D395" t="str">
            <v>8419150709-C</v>
          </cell>
          <cell r="E395" t="str">
            <v>SAN NICOLÁS</v>
          </cell>
          <cell r="F395" t="str">
            <v>08419</v>
          </cell>
          <cell r="G395" t="str">
            <v>084</v>
          </cell>
          <cell r="H395" t="str">
            <v>16</v>
          </cell>
          <cell r="I395" t="str">
            <v>OBRA (Otros)</v>
          </cell>
          <cell r="J395">
            <v>13</v>
          </cell>
          <cell r="K395" t="str">
            <v>PMB</v>
          </cell>
          <cell r="L395" t="str">
            <v>ARRASTRE</v>
          </cell>
          <cell r="M395" t="str">
            <v>S/I</v>
          </cell>
          <cell r="N395" t="str">
            <v>PROYECTOS PMB</v>
          </cell>
          <cell r="O395" t="str">
            <v>EXTENSIÓN SISTEMA AGUA POTABLE RURAL SECTOR LOS AROMOS, COMUNA DE SAN NICOLAS</v>
          </cell>
          <cell r="P395" t="str">
            <v>10441/2018</v>
          </cell>
          <cell r="Q395">
            <v>43350</v>
          </cell>
          <cell r="R395">
            <v>195295648</v>
          </cell>
          <cell r="S395">
            <v>0</v>
          </cell>
          <cell r="X395">
            <v>0</v>
          </cell>
          <cell r="AA395">
            <v>0</v>
          </cell>
          <cell r="AF395">
            <v>659398</v>
          </cell>
          <cell r="AG395" t="str">
            <v>14872/2019</v>
          </cell>
          <cell r="AH395">
            <v>43795</v>
          </cell>
          <cell r="AI395">
            <v>194636250</v>
          </cell>
          <cell r="AJ395">
            <v>156236518</v>
          </cell>
          <cell r="AK395">
            <v>156236518</v>
          </cell>
          <cell r="AL395">
            <v>0</v>
          </cell>
          <cell r="AM395">
            <v>155577120</v>
          </cell>
          <cell r="AN395">
            <v>0</v>
          </cell>
          <cell r="AO395">
            <v>0</v>
          </cell>
          <cell r="AP395">
            <v>0</v>
          </cell>
          <cell r="AQ395">
            <v>194636250</v>
          </cell>
          <cell r="AR395">
            <v>0</v>
          </cell>
          <cell r="AS395">
            <v>39059130</v>
          </cell>
        </row>
        <row r="396">
          <cell r="D396" t="str">
            <v>8421171005-C</v>
          </cell>
          <cell r="E396" t="str">
            <v>YUNGAY</v>
          </cell>
          <cell r="F396" t="str">
            <v>08421</v>
          </cell>
          <cell r="G396" t="str">
            <v>084</v>
          </cell>
          <cell r="H396" t="str">
            <v>16</v>
          </cell>
          <cell r="I396" t="str">
            <v>ASISTENCIA TÉCNICA</v>
          </cell>
          <cell r="J396">
            <v>10</v>
          </cell>
          <cell r="K396" t="str">
            <v>PMB</v>
          </cell>
          <cell r="L396" t="str">
            <v>ARRASTRE</v>
          </cell>
          <cell r="M396" t="str">
            <v>S/I</v>
          </cell>
          <cell r="N396" t="str">
            <v>PROYECTOS PMB</v>
          </cell>
          <cell r="O396" t="str">
            <v>ASISTENCIA TÉCNICA EQUIPO MULTIDISCIPLINARIO PARA EL DESARROLLO DE PROYECTOS, EN LA COMUNA DE YUNGAY.</v>
          </cell>
          <cell r="P396" t="str">
            <v>12383/2018</v>
          </cell>
          <cell r="Q396">
            <v>43396</v>
          </cell>
          <cell r="R396">
            <v>51264000</v>
          </cell>
          <cell r="S396">
            <v>0</v>
          </cell>
          <cell r="X396">
            <v>0</v>
          </cell>
          <cell r="AA396">
            <v>0</v>
          </cell>
          <cell r="AF396">
            <v>0</v>
          </cell>
          <cell r="AI396">
            <v>51264000</v>
          </cell>
          <cell r="AJ396">
            <v>33321600</v>
          </cell>
          <cell r="AK396">
            <v>33321600</v>
          </cell>
          <cell r="AL396">
            <v>0</v>
          </cell>
          <cell r="AM396">
            <v>28195200</v>
          </cell>
          <cell r="AN396">
            <v>0</v>
          </cell>
          <cell r="AO396">
            <v>5126400</v>
          </cell>
          <cell r="AP396">
            <v>0</v>
          </cell>
          <cell r="AQ396">
            <v>51264000</v>
          </cell>
          <cell r="AR396">
            <v>0</v>
          </cell>
          <cell r="AS396">
            <v>17942400</v>
          </cell>
        </row>
        <row r="397">
          <cell r="D397" t="str">
            <v>8905181005-C</v>
          </cell>
          <cell r="E397" t="str">
            <v>A.M. REGIÓN BIO BIO</v>
          </cell>
          <cell r="F397" t="str">
            <v>08101</v>
          </cell>
          <cell r="G397" t="str">
            <v>0</v>
          </cell>
          <cell r="H397" t="str">
            <v>08</v>
          </cell>
          <cell r="I397" t="str">
            <v>ASISTENCIA TÉCNICA</v>
          </cell>
          <cell r="J397">
            <v>10</v>
          </cell>
          <cell r="K397" t="str">
            <v>PMB</v>
          </cell>
          <cell r="L397" t="str">
            <v>ARRASTRE</v>
          </cell>
          <cell r="M397" t="str">
            <v>S/I</v>
          </cell>
          <cell r="N397" t="str">
            <v>PROYECTOS PMB</v>
          </cell>
          <cell r="O397" t="str">
            <v>ASISTENCIA TÉCNICA A EQUIPOS MUNICIPALES FORMULADORES DE PROYECTOS PARA ABORDAR DEMANDA LOCAL DE ACCESO AL AGUA PARA CONSUMO HUMANO Y ALCANTARILLADO</v>
          </cell>
          <cell r="P397" t="str">
            <v>12610/2018</v>
          </cell>
          <cell r="Q397">
            <v>43399</v>
          </cell>
          <cell r="R397">
            <v>82800000</v>
          </cell>
          <cell r="S397">
            <v>0</v>
          </cell>
          <cell r="X397">
            <v>0</v>
          </cell>
          <cell r="AA397">
            <v>0</v>
          </cell>
          <cell r="AF397">
            <v>0</v>
          </cell>
          <cell r="AI397">
            <v>82800000</v>
          </cell>
          <cell r="AJ397">
            <v>53820000</v>
          </cell>
          <cell r="AK397">
            <v>53820000</v>
          </cell>
          <cell r="AL397">
            <v>0</v>
          </cell>
          <cell r="AM397">
            <v>53820000</v>
          </cell>
          <cell r="AN397">
            <v>0</v>
          </cell>
          <cell r="AO397">
            <v>0</v>
          </cell>
          <cell r="AP397">
            <v>0</v>
          </cell>
          <cell r="AQ397">
            <v>82800000</v>
          </cell>
          <cell r="AR397">
            <v>0</v>
          </cell>
          <cell r="AS397">
            <v>28980000</v>
          </cell>
        </row>
        <row r="398">
          <cell r="D398" t="str">
            <v>9104181008-C</v>
          </cell>
          <cell r="E398" t="str">
            <v>CURARREHUE</v>
          </cell>
          <cell r="F398" t="str">
            <v>09104</v>
          </cell>
          <cell r="G398" t="str">
            <v>091</v>
          </cell>
          <cell r="H398" t="str">
            <v>09</v>
          </cell>
          <cell r="I398" t="str">
            <v>ASISTENCIA TÉCNICA</v>
          </cell>
          <cell r="J398">
            <v>10</v>
          </cell>
          <cell r="K398" t="str">
            <v>PMB</v>
          </cell>
          <cell r="L398" t="str">
            <v>ARRASTRE</v>
          </cell>
          <cell r="M398" t="str">
            <v>S/I</v>
          </cell>
          <cell r="N398" t="str">
            <v>PROYECTOS PMB</v>
          </cell>
          <cell r="O398" t="str">
            <v>CONTRATACIÓN DE PROFESIONALES ASISTENCIA TÉCNICA EN SANEAMIENTO SANITARIO RURAL, CURARREHUE</v>
          </cell>
          <cell r="P398" t="str">
            <v>10005/2018</v>
          </cell>
          <cell r="Q398">
            <v>43342</v>
          </cell>
          <cell r="R398">
            <v>76500000</v>
          </cell>
          <cell r="S398">
            <v>0</v>
          </cell>
          <cell r="X398">
            <v>0</v>
          </cell>
          <cell r="AA398">
            <v>0</v>
          </cell>
          <cell r="AF398">
            <v>0</v>
          </cell>
          <cell r="AI398">
            <v>76500000</v>
          </cell>
          <cell r="AJ398">
            <v>45000000</v>
          </cell>
          <cell r="AK398">
            <v>45000000</v>
          </cell>
          <cell r="AL398">
            <v>0</v>
          </cell>
          <cell r="AM398">
            <v>45000000</v>
          </cell>
          <cell r="AN398">
            <v>0</v>
          </cell>
          <cell r="AO398">
            <v>0</v>
          </cell>
          <cell r="AP398">
            <v>0</v>
          </cell>
          <cell r="AQ398">
            <v>76500000</v>
          </cell>
          <cell r="AR398">
            <v>0</v>
          </cell>
          <cell r="AS398">
            <v>31500000</v>
          </cell>
        </row>
        <row r="399">
          <cell r="D399" t="str">
            <v>9105160713-C</v>
          </cell>
          <cell r="E399" t="str">
            <v>FREIRE</v>
          </cell>
          <cell r="F399" t="str">
            <v>09105</v>
          </cell>
          <cell r="G399" t="str">
            <v>091</v>
          </cell>
          <cell r="H399" t="str">
            <v>09</v>
          </cell>
          <cell r="I399" t="str">
            <v>OBRA  (Abastos)</v>
          </cell>
          <cell r="J399">
            <v>11</v>
          </cell>
          <cell r="K399" t="str">
            <v>GORE ARAUCANÍA</v>
          </cell>
          <cell r="L399" t="str">
            <v>ARRASTRE ABASTOS</v>
          </cell>
          <cell r="M399" t="str">
            <v>D(H)315 27-02-2018 GORE Araucania</v>
          </cell>
          <cell r="N399" t="str">
            <v>DECRETOS REGIONALES</v>
          </cell>
          <cell r="O399" t="str">
            <v>ABASTO DE AGUA POTABLE COMUNIDAD INDIGENA PEDRO MELIN II, SECTOR SUEVIA</v>
          </cell>
          <cell r="P399" t="str">
            <v xml:space="preserve"> 8939/2018</v>
          </cell>
          <cell r="Q399">
            <v>43319</v>
          </cell>
          <cell r="R399">
            <v>74310743</v>
          </cell>
          <cell r="S399">
            <v>0</v>
          </cell>
          <cell r="X399">
            <v>0</v>
          </cell>
          <cell r="AA399">
            <v>0</v>
          </cell>
          <cell r="AF399">
            <v>10743</v>
          </cell>
          <cell r="AG399" t="str">
            <v>16712/2019</v>
          </cell>
          <cell r="AH399">
            <v>43818</v>
          </cell>
          <cell r="AI399">
            <v>74300000</v>
          </cell>
          <cell r="AJ399">
            <v>49045090</v>
          </cell>
          <cell r="AK399">
            <v>49045090</v>
          </cell>
          <cell r="AL399">
            <v>0</v>
          </cell>
          <cell r="AM399">
            <v>0</v>
          </cell>
          <cell r="AN399">
            <v>0</v>
          </cell>
          <cell r="AO399">
            <v>49034347</v>
          </cell>
          <cell r="AP399">
            <v>0</v>
          </cell>
          <cell r="AQ399">
            <v>74300000</v>
          </cell>
          <cell r="AR399">
            <v>0</v>
          </cell>
          <cell r="AS399">
            <v>25265653</v>
          </cell>
        </row>
        <row r="400">
          <cell r="D400" t="str">
            <v>9106170736-C</v>
          </cell>
          <cell r="E400" t="str">
            <v>GALVARINO</v>
          </cell>
          <cell r="F400" t="str">
            <v>09106</v>
          </cell>
          <cell r="G400" t="str">
            <v>091</v>
          </cell>
          <cell r="H400" t="str">
            <v>09</v>
          </cell>
          <cell r="I400" t="str">
            <v>OBRA  (Abastos)</v>
          </cell>
          <cell r="J400">
            <v>11</v>
          </cell>
          <cell r="K400" t="str">
            <v>GORE ARAUCANÍA</v>
          </cell>
          <cell r="L400" t="str">
            <v>ARRASTRE ABASTOS</v>
          </cell>
          <cell r="M400" t="str">
            <v>D(H)315 27-02-2018 GORE Araucania</v>
          </cell>
          <cell r="N400" t="str">
            <v>DECRETOS REGIONALES</v>
          </cell>
          <cell r="O400" t="str">
            <v>ABASTO DE AGUA POTABLE COMUNIDAD INDIGENA JOSÉ COILLA – QUETRE II</v>
          </cell>
          <cell r="P400" t="str">
            <v xml:space="preserve"> 8700/2018</v>
          </cell>
          <cell r="Q400">
            <v>43314</v>
          </cell>
          <cell r="R400">
            <v>184493828</v>
          </cell>
          <cell r="S400">
            <v>0</v>
          </cell>
          <cell r="X400">
            <v>0</v>
          </cell>
          <cell r="AA400">
            <v>0</v>
          </cell>
          <cell r="AF400">
            <v>146308</v>
          </cell>
          <cell r="AG400" t="str">
            <v>16712/2019</v>
          </cell>
          <cell r="AH400">
            <v>43818</v>
          </cell>
          <cell r="AI400">
            <v>184347520</v>
          </cell>
          <cell r="AJ400">
            <v>129145680</v>
          </cell>
          <cell r="AK400">
            <v>129145680</v>
          </cell>
          <cell r="AL400">
            <v>0</v>
          </cell>
          <cell r="AM400">
            <v>0</v>
          </cell>
          <cell r="AN400">
            <v>0</v>
          </cell>
          <cell r="AO400">
            <v>128999372</v>
          </cell>
          <cell r="AP400">
            <v>0</v>
          </cell>
          <cell r="AQ400">
            <v>184347520</v>
          </cell>
          <cell r="AR400">
            <v>0</v>
          </cell>
          <cell r="AS400">
            <v>55348148</v>
          </cell>
        </row>
        <row r="401">
          <cell r="D401" t="str">
            <v>9106170737-C</v>
          </cell>
          <cell r="E401" t="str">
            <v>GALVARINO</v>
          </cell>
          <cell r="F401" t="str">
            <v>09106</v>
          </cell>
          <cell r="G401" t="str">
            <v>091</v>
          </cell>
          <cell r="H401" t="str">
            <v>09</v>
          </cell>
          <cell r="I401" t="str">
            <v>OBRA  (Abastos)</v>
          </cell>
          <cell r="J401">
            <v>11</v>
          </cell>
          <cell r="K401" t="str">
            <v>GORE ARAUCANÍA</v>
          </cell>
          <cell r="L401" t="str">
            <v>ARRASTRE ABASTOS</v>
          </cell>
          <cell r="M401" t="str">
            <v>D(H)315 27-02-2018 GORE Araucania</v>
          </cell>
          <cell r="N401" t="str">
            <v>DECRETOS REGIONALES</v>
          </cell>
          <cell r="O401" t="str">
            <v>SISTEMA DE ABASTO DE AGUA POTABLE COMUNIDADES INDÍGENAS FRANCISCO NECUL-CHIGUAIHUE Y JUAN ANTIPI NORTE-RUCAMANQUE, COMUNA DE GALVARINO</v>
          </cell>
          <cell r="P401" t="str">
            <v xml:space="preserve"> 8702/2018</v>
          </cell>
          <cell r="Q401">
            <v>43314</v>
          </cell>
          <cell r="R401">
            <v>174511923</v>
          </cell>
          <cell r="S401">
            <v>0</v>
          </cell>
          <cell r="X401">
            <v>0</v>
          </cell>
          <cell r="AA401">
            <v>0</v>
          </cell>
          <cell r="AF401">
            <v>0</v>
          </cell>
          <cell r="AI401">
            <v>174511923</v>
          </cell>
          <cell r="AJ401">
            <v>118717858</v>
          </cell>
          <cell r="AK401">
            <v>122158346</v>
          </cell>
          <cell r="AL401">
            <v>0</v>
          </cell>
          <cell r="AM401">
            <v>118717858</v>
          </cell>
          <cell r="AN401">
            <v>0</v>
          </cell>
          <cell r="AO401">
            <v>0</v>
          </cell>
          <cell r="AP401">
            <v>3440488</v>
          </cell>
          <cell r="AQ401">
            <v>171071435</v>
          </cell>
          <cell r="AR401">
            <v>3440488</v>
          </cell>
          <cell r="AS401">
            <v>52353577</v>
          </cell>
        </row>
        <row r="402">
          <cell r="D402" t="str">
            <v>9106181013-C</v>
          </cell>
          <cell r="E402" t="str">
            <v>GALVARINO</v>
          </cell>
          <cell r="F402" t="str">
            <v>09106</v>
          </cell>
          <cell r="G402" t="str">
            <v>091</v>
          </cell>
          <cell r="H402" t="str">
            <v>09</v>
          </cell>
          <cell r="I402" t="str">
            <v>ASISTENCIA TÉCNICA</v>
          </cell>
          <cell r="J402">
            <v>10</v>
          </cell>
          <cell r="K402" t="str">
            <v>PMB</v>
          </cell>
          <cell r="L402" t="str">
            <v>ARRASTRE</v>
          </cell>
          <cell r="M402" t="str">
            <v>S/I</v>
          </cell>
          <cell r="N402" t="str">
            <v>PROYECTOS PMB</v>
          </cell>
          <cell r="O402" t="str">
            <v>ASISTENCIA TÉCNICA PARA ELABORACIÓN DE PROYECTOS DE CONSTRUCCIÓN CASETAS SANITARIAS Y SISTEMAS DE CAPTACIÓN DE AGUA DE LA COMUNA DE GALVARINO</v>
          </cell>
          <cell r="P402" t="str">
            <v>12014/2018</v>
          </cell>
          <cell r="Q402">
            <v>43391</v>
          </cell>
          <cell r="R402">
            <v>57600000</v>
          </cell>
          <cell r="S402">
            <v>0</v>
          </cell>
          <cell r="X402">
            <v>0</v>
          </cell>
          <cell r="AA402">
            <v>0</v>
          </cell>
          <cell r="AF402">
            <v>0</v>
          </cell>
          <cell r="AI402">
            <v>57600000</v>
          </cell>
          <cell r="AJ402">
            <v>37440000</v>
          </cell>
          <cell r="AK402">
            <v>37440000</v>
          </cell>
          <cell r="AL402">
            <v>0</v>
          </cell>
          <cell r="AM402">
            <v>37440000</v>
          </cell>
          <cell r="AN402">
            <v>0</v>
          </cell>
          <cell r="AO402">
            <v>0</v>
          </cell>
          <cell r="AP402">
            <v>0</v>
          </cell>
          <cell r="AQ402">
            <v>57600000</v>
          </cell>
          <cell r="AR402">
            <v>0</v>
          </cell>
          <cell r="AS402">
            <v>20160000</v>
          </cell>
        </row>
        <row r="403">
          <cell r="D403" t="str">
            <v>9107170708-C</v>
          </cell>
          <cell r="E403" t="str">
            <v>GORBEA</v>
          </cell>
          <cell r="F403" t="str">
            <v>09107</v>
          </cell>
          <cell r="G403" t="str">
            <v>091</v>
          </cell>
          <cell r="H403" t="str">
            <v>09</v>
          </cell>
          <cell r="I403" t="str">
            <v>OBRA (Otros)</v>
          </cell>
          <cell r="J403">
            <v>13</v>
          </cell>
          <cell r="K403" t="str">
            <v>PMB</v>
          </cell>
          <cell r="L403" t="str">
            <v>ARRASTRE</v>
          </cell>
          <cell r="M403" t="str">
            <v>S/I</v>
          </cell>
          <cell r="N403" t="str">
            <v>PROYECTOS PMB</v>
          </cell>
          <cell r="O403" t="str">
            <v>PROYECTO DE ALCANTARILLADO DE A.S. LADO SUR CALLE B. O”HIGGINS COMUNA DE GORBEA – REGIÓN DE LA ARAUCANÍA</v>
          </cell>
          <cell r="P403" t="str">
            <v>9053/2018</v>
          </cell>
          <cell r="Q403">
            <v>43320</v>
          </cell>
          <cell r="R403">
            <v>110560014</v>
          </cell>
          <cell r="S403">
            <v>0</v>
          </cell>
          <cell r="X403">
            <v>0</v>
          </cell>
          <cell r="AA403">
            <v>0</v>
          </cell>
          <cell r="AF403">
            <v>0</v>
          </cell>
          <cell r="AI403">
            <v>110560014</v>
          </cell>
          <cell r="AJ403">
            <v>77392010</v>
          </cell>
          <cell r="AK403">
            <v>77392010</v>
          </cell>
          <cell r="AL403">
            <v>0</v>
          </cell>
          <cell r="AM403">
            <v>77295516</v>
          </cell>
          <cell r="AN403">
            <v>0</v>
          </cell>
          <cell r="AO403">
            <v>96494</v>
          </cell>
          <cell r="AP403">
            <v>0</v>
          </cell>
          <cell r="AQ403">
            <v>110463520</v>
          </cell>
          <cell r="AR403">
            <v>96494</v>
          </cell>
          <cell r="AS403">
            <v>33168004</v>
          </cell>
        </row>
        <row r="404">
          <cell r="D404" t="str">
            <v>9108170713-C</v>
          </cell>
          <cell r="E404" t="str">
            <v>LAUTARO</v>
          </cell>
          <cell r="F404" t="str">
            <v>09108</v>
          </cell>
          <cell r="G404" t="str">
            <v>091</v>
          </cell>
          <cell r="H404" t="str">
            <v>09</v>
          </cell>
          <cell r="I404" t="str">
            <v>OBRA  (Abastos)</v>
          </cell>
          <cell r="J404">
            <v>11</v>
          </cell>
          <cell r="K404" t="str">
            <v>GORE ARAUCANÍA</v>
          </cell>
          <cell r="L404" t="str">
            <v>ARRASTRE ABASTOS</v>
          </cell>
          <cell r="M404" t="str">
            <v>D(H)315 27-02-2018 GORE Araucania</v>
          </cell>
          <cell r="N404" t="str">
            <v>DECRETOS REGIONALES</v>
          </cell>
          <cell r="O404" t="str">
            <v>ABASTO DE AGUA POTABLE SECTOR UNIÓN CAMPESINA Y LA QUINTANA</v>
          </cell>
          <cell r="P404" t="str">
            <v xml:space="preserve"> 8543/2018</v>
          </cell>
          <cell r="Q404">
            <v>43311</v>
          </cell>
          <cell r="R404">
            <v>145656900</v>
          </cell>
          <cell r="S404">
            <v>0</v>
          </cell>
          <cell r="X404">
            <v>0</v>
          </cell>
          <cell r="AA404">
            <v>0</v>
          </cell>
          <cell r="AF404">
            <v>965086</v>
          </cell>
          <cell r="AG404" t="str">
            <v>16712/2019</v>
          </cell>
          <cell r="AH404">
            <v>43818</v>
          </cell>
          <cell r="AI404">
            <v>144691814</v>
          </cell>
          <cell r="AJ404">
            <v>101959830</v>
          </cell>
          <cell r="AK404">
            <v>101959830</v>
          </cell>
          <cell r="AL404">
            <v>0</v>
          </cell>
          <cell r="AM404">
            <v>100994744</v>
          </cell>
          <cell r="AN404">
            <v>0</v>
          </cell>
          <cell r="AO404">
            <v>0</v>
          </cell>
          <cell r="AP404">
            <v>0</v>
          </cell>
          <cell r="AQ404">
            <v>144691814</v>
          </cell>
          <cell r="AR404">
            <v>0</v>
          </cell>
          <cell r="AS404">
            <v>43697070</v>
          </cell>
        </row>
        <row r="405">
          <cell r="D405" t="str">
            <v>9108181007-C</v>
          </cell>
          <cell r="E405" t="str">
            <v>LAUTARO</v>
          </cell>
          <cell r="F405" t="str">
            <v>09108</v>
          </cell>
          <cell r="G405" t="str">
            <v>091</v>
          </cell>
          <cell r="H405" t="str">
            <v>09</v>
          </cell>
          <cell r="I405" t="str">
            <v>ASISTENCIA TÉCNICA</v>
          </cell>
          <cell r="J405">
            <v>10</v>
          </cell>
          <cell r="K405" t="str">
            <v>PMB</v>
          </cell>
          <cell r="L405" t="str">
            <v>ARRASTRE</v>
          </cell>
          <cell r="M405" t="str">
            <v>S/I</v>
          </cell>
          <cell r="N405" t="str">
            <v>PROYECTOS PMB</v>
          </cell>
          <cell r="O405" t="str">
            <v>ASISTENCIA TÉCNICA PARA LA ELABORACIÓN DE PROYECTOS DE SANEAMIENTO SANITARIO, COMUNA DE LAUTARO.</v>
          </cell>
          <cell r="P405" t="str">
            <v>12011/2018</v>
          </cell>
          <cell r="Q405">
            <v>43391</v>
          </cell>
          <cell r="R405">
            <v>69000000</v>
          </cell>
          <cell r="S405">
            <v>0</v>
          </cell>
          <cell r="X405">
            <v>0</v>
          </cell>
          <cell r="AA405">
            <v>0</v>
          </cell>
          <cell r="AF405">
            <v>0</v>
          </cell>
          <cell r="AI405">
            <v>69000000</v>
          </cell>
          <cell r="AJ405">
            <v>48300000</v>
          </cell>
          <cell r="AK405">
            <v>48300000</v>
          </cell>
          <cell r="AL405">
            <v>0</v>
          </cell>
          <cell r="AM405">
            <v>48300000</v>
          </cell>
          <cell r="AN405">
            <v>0</v>
          </cell>
          <cell r="AO405">
            <v>0</v>
          </cell>
          <cell r="AP405">
            <v>0</v>
          </cell>
          <cell r="AQ405">
            <v>69000000</v>
          </cell>
          <cell r="AR405">
            <v>0</v>
          </cell>
          <cell r="AS405">
            <v>20700000</v>
          </cell>
        </row>
        <row r="406">
          <cell r="D406" t="str">
            <v>9112130748-C</v>
          </cell>
          <cell r="E406" t="str">
            <v>PADRE LAS CASAS</v>
          </cell>
          <cell r="F406" t="str">
            <v>09112</v>
          </cell>
          <cell r="G406" t="str">
            <v>091</v>
          </cell>
          <cell r="H406" t="str">
            <v>09</v>
          </cell>
          <cell r="I406" t="str">
            <v>OBRA  (Abastos)</v>
          </cell>
          <cell r="J406">
            <v>11</v>
          </cell>
          <cell r="K406" t="str">
            <v>GORE ARAUCANÍA</v>
          </cell>
          <cell r="L406" t="str">
            <v>ARRASTRE ABASTOS</v>
          </cell>
          <cell r="M406" t="str">
            <v>D(H)315 27-02-2018 GORE Araucania</v>
          </cell>
          <cell r="N406" t="str">
            <v>DECRETOS REGIONALES</v>
          </cell>
          <cell r="O406" t="str">
            <v>ABASTO DE AGUA POTABLE COMUNIDAD INDÍGENA IGNACIO MARIANO</v>
          </cell>
          <cell r="P406" t="str">
            <v xml:space="preserve"> 8569/2018</v>
          </cell>
          <cell r="Q406">
            <v>43311</v>
          </cell>
          <cell r="R406">
            <v>139185477</v>
          </cell>
          <cell r="S406">
            <v>0</v>
          </cell>
          <cell r="X406">
            <v>0</v>
          </cell>
          <cell r="AA406">
            <v>0</v>
          </cell>
          <cell r="AF406">
            <v>0</v>
          </cell>
          <cell r="AI406">
            <v>139185477</v>
          </cell>
          <cell r="AJ406">
            <v>97429834</v>
          </cell>
          <cell r="AK406">
            <v>97429834</v>
          </cell>
          <cell r="AL406">
            <v>0</v>
          </cell>
          <cell r="AM406">
            <v>97343457</v>
          </cell>
          <cell r="AN406">
            <v>0</v>
          </cell>
          <cell r="AO406">
            <v>86377</v>
          </cell>
          <cell r="AP406">
            <v>0</v>
          </cell>
          <cell r="AQ406">
            <v>139099100</v>
          </cell>
          <cell r="AR406">
            <v>86377</v>
          </cell>
          <cell r="AS406">
            <v>41755643</v>
          </cell>
        </row>
        <row r="407">
          <cell r="D407" t="str">
            <v>9112150401-C</v>
          </cell>
          <cell r="E407" t="str">
            <v>PADRE LAS CASAS</v>
          </cell>
          <cell r="F407" t="str">
            <v>09112</v>
          </cell>
          <cell r="G407" t="str">
            <v>091</v>
          </cell>
          <cell r="H407" t="str">
            <v>09</v>
          </cell>
          <cell r="I407" t="str">
            <v>ESTUDIO</v>
          </cell>
          <cell r="J407">
            <v>15</v>
          </cell>
          <cell r="K407" t="str">
            <v>PMB</v>
          </cell>
          <cell r="L407" t="str">
            <v>ARRASTRE</v>
          </cell>
          <cell r="M407" t="str">
            <v>S/I</v>
          </cell>
          <cell r="N407" t="str">
            <v>PROYECTOS PMB</v>
          </cell>
          <cell r="O407" t="str">
            <v>ESTUDIO SANEAMIENTO BÁSICO LOCALIDAD DE SAN RAMÓN, COMUNA DE PADRE LAS CASAS</v>
          </cell>
          <cell r="P407" t="str">
            <v xml:space="preserve"> 8911/2018</v>
          </cell>
          <cell r="Q407">
            <v>43318</v>
          </cell>
          <cell r="R407">
            <v>123300000</v>
          </cell>
          <cell r="S407">
            <v>0</v>
          </cell>
          <cell r="X407">
            <v>0</v>
          </cell>
          <cell r="AA407">
            <v>0</v>
          </cell>
          <cell r="AF407">
            <v>0</v>
          </cell>
          <cell r="AI407">
            <v>123300000</v>
          </cell>
          <cell r="AJ407">
            <v>73980000</v>
          </cell>
          <cell r="AK407">
            <v>73980000</v>
          </cell>
          <cell r="AL407">
            <v>0</v>
          </cell>
          <cell r="AM407">
            <v>0</v>
          </cell>
          <cell r="AN407">
            <v>0</v>
          </cell>
          <cell r="AO407">
            <v>73980000</v>
          </cell>
          <cell r="AP407">
            <v>0</v>
          </cell>
          <cell r="AQ407">
            <v>101500000</v>
          </cell>
          <cell r="AR407">
            <v>21800000</v>
          </cell>
          <cell r="AS407">
            <v>49320000</v>
          </cell>
        </row>
        <row r="408">
          <cell r="D408" t="str">
            <v>9112160726-C</v>
          </cell>
          <cell r="E408" t="str">
            <v>PADRE LAS CASAS</v>
          </cell>
          <cell r="F408" t="str">
            <v>09112</v>
          </cell>
          <cell r="G408" t="str">
            <v>091</v>
          </cell>
          <cell r="H408" t="str">
            <v>09</v>
          </cell>
          <cell r="I408" t="str">
            <v>OBRA  (Abastos)</v>
          </cell>
          <cell r="J408">
            <v>11</v>
          </cell>
          <cell r="K408" t="str">
            <v>GORE ARAUCANÍA</v>
          </cell>
          <cell r="L408" t="str">
            <v>ARRASTRE ABASTOS</v>
          </cell>
          <cell r="M408" t="str">
            <v>D(H)315 27-02-2018 GORE Araucania</v>
          </cell>
          <cell r="N408" t="str">
            <v>DECRETOS REGIONALES</v>
          </cell>
          <cell r="O408" t="str">
            <v>ABASTO DE AGUA POTABLE COMUNIDAD INDÍGENA PEDRO SANDOVAL</v>
          </cell>
          <cell r="P408" t="str">
            <v xml:space="preserve"> 8553/2018</v>
          </cell>
          <cell r="Q408">
            <v>43311</v>
          </cell>
          <cell r="R408">
            <v>149543306</v>
          </cell>
          <cell r="S408">
            <v>0</v>
          </cell>
          <cell r="X408">
            <v>0</v>
          </cell>
          <cell r="AA408">
            <v>0</v>
          </cell>
          <cell r="AF408">
            <v>0</v>
          </cell>
          <cell r="AI408">
            <v>149543306</v>
          </cell>
          <cell r="AJ408">
            <v>104680314</v>
          </cell>
          <cell r="AK408">
            <v>104680314</v>
          </cell>
          <cell r="AL408">
            <v>0</v>
          </cell>
          <cell r="AM408">
            <v>104680314</v>
          </cell>
          <cell r="AN408">
            <v>0</v>
          </cell>
          <cell r="AO408">
            <v>0</v>
          </cell>
          <cell r="AP408">
            <v>0</v>
          </cell>
          <cell r="AQ408">
            <v>149543306</v>
          </cell>
          <cell r="AR408">
            <v>0</v>
          </cell>
          <cell r="AS408">
            <v>44862992</v>
          </cell>
        </row>
        <row r="409">
          <cell r="D409" t="str">
            <v>9114160710-C</v>
          </cell>
          <cell r="E409" t="str">
            <v>PITRUFQUÉN</v>
          </cell>
          <cell r="F409" t="str">
            <v>09114</v>
          </cell>
          <cell r="G409" t="str">
            <v>091</v>
          </cell>
          <cell r="H409" t="str">
            <v>09</v>
          </cell>
          <cell r="I409" t="str">
            <v>OBRA  (Abastos)</v>
          </cell>
          <cell r="J409">
            <v>11</v>
          </cell>
          <cell r="K409" t="str">
            <v>GORE ARAUCANÍA</v>
          </cell>
          <cell r="L409" t="str">
            <v>ARRASTRE ABASTOS</v>
          </cell>
          <cell r="M409" t="str">
            <v>D(H)315 27-02-2018 GORE Araucania</v>
          </cell>
          <cell r="N409" t="str">
            <v>DECRETOS REGIONALES</v>
          </cell>
          <cell r="O409" t="str">
            <v>CONSTRUCCIÓN ABASTO DE AGUA POTABLE SECTOR RURAL DE COLONIA O’HIGGINS Y LAS QUEMAS, PITRUFQUÉN</v>
          </cell>
          <cell r="P409" t="str">
            <v xml:space="preserve"> 8936/2018</v>
          </cell>
          <cell r="Q409">
            <v>43319</v>
          </cell>
          <cell r="R409">
            <v>164812628</v>
          </cell>
          <cell r="S409">
            <v>0</v>
          </cell>
          <cell r="X409">
            <v>0</v>
          </cell>
          <cell r="AA409">
            <v>0</v>
          </cell>
          <cell r="AF409">
            <v>0</v>
          </cell>
          <cell r="AI409">
            <v>164812628</v>
          </cell>
          <cell r="AJ409">
            <v>115368840</v>
          </cell>
          <cell r="AK409">
            <v>115368840</v>
          </cell>
          <cell r="AL409">
            <v>0</v>
          </cell>
          <cell r="AM409">
            <v>0</v>
          </cell>
          <cell r="AN409">
            <v>0</v>
          </cell>
          <cell r="AO409">
            <v>115368840</v>
          </cell>
          <cell r="AP409">
            <v>0</v>
          </cell>
          <cell r="AQ409">
            <v>0</v>
          </cell>
          <cell r="AR409">
            <v>164812628</v>
          </cell>
          <cell r="AS409">
            <v>49443788</v>
          </cell>
        </row>
        <row r="410">
          <cell r="D410" t="str">
            <v>9115150407-C</v>
          </cell>
          <cell r="E410" t="str">
            <v>PUCÓN</v>
          </cell>
          <cell r="F410" t="str">
            <v>09115</v>
          </cell>
          <cell r="G410" t="str">
            <v>091</v>
          </cell>
          <cell r="H410" t="str">
            <v>09</v>
          </cell>
          <cell r="I410" t="str">
            <v>ESTUDIO</v>
          </cell>
          <cell r="J410">
            <v>15</v>
          </cell>
          <cell r="K410" t="str">
            <v>PMB</v>
          </cell>
          <cell r="L410" t="str">
            <v>ARRASTRE</v>
          </cell>
          <cell r="M410" t="str">
            <v>S/I</v>
          </cell>
          <cell r="N410" t="str">
            <v>PROYECTOS PMB</v>
          </cell>
          <cell r="O410" t="str">
            <v>"CONSULTORIA: ESTUDIOS GEOFÍSICOS PARA PROYECTO RELLENO SANITARIO MUNICIPAL PUCON"</v>
          </cell>
          <cell r="P410" t="str">
            <v xml:space="preserve"> 9054/2018</v>
          </cell>
          <cell r="Q410">
            <v>43320</v>
          </cell>
          <cell r="R410">
            <v>35000000</v>
          </cell>
          <cell r="S410">
            <v>0</v>
          </cell>
          <cell r="X410">
            <v>0</v>
          </cell>
          <cell r="AA410">
            <v>0</v>
          </cell>
          <cell r="AF410">
            <v>0</v>
          </cell>
          <cell r="AI410">
            <v>35000000</v>
          </cell>
          <cell r="AJ410">
            <v>21000000</v>
          </cell>
          <cell r="AK410">
            <v>21000000</v>
          </cell>
          <cell r="AL410">
            <v>0</v>
          </cell>
          <cell r="AM410">
            <v>10900000</v>
          </cell>
          <cell r="AN410">
            <v>0</v>
          </cell>
          <cell r="AO410">
            <v>10100000</v>
          </cell>
          <cell r="AP410">
            <v>0</v>
          </cell>
          <cell r="AQ410">
            <v>32580000</v>
          </cell>
          <cell r="AR410">
            <v>2420000</v>
          </cell>
          <cell r="AS410">
            <v>14000000</v>
          </cell>
        </row>
        <row r="411">
          <cell r="D411" t="str">
            <v>9119150715-C</v>
          </cell>
          <cell r="E411" t="str">
            <v>VILCÚN</v>
          </cell>
          <cell r="F411" t="str">
            <v>09119</v>
          </cell>
          <cell r="G411" t="str">
            <v>091</v>
          </cell>
          <cell r="H411" t="str">
            <v>09</v>
          </cell>
          <cell r="I411" t="str">
            <v>OBRA  (Abastos)</v>
          </cell>
          <cell r="J411">
            <v>11</v>
          </cell>
          <cell r="K411" t="str">
            <v>GORE ARAUCANÍA</v>
          </cell>
          <cell r="L411" t="str">
            <v>ARRASTRE ABASTOS</v>
          </cell>
          <cell r="M411" t="str">
            <v>D(H)315 27-02-2018 GORE Araucania</v>
          </cell>
          <cell r="N411" t="str">
            <v>DECRETOS REGIONALES</v>
          </cell>
          <cell r="O411" t="str">
            <v>ABASTO DE AGUA POTABLE SECTOR CORDELIA</v>
          </cell>
          <cell r="P411" t="str">
            <v xml:space="preserve"> 8938/2018</v>
          </cell>
          <cell r="Q411">
            <v>43319</v>
          </cell>
          <cell r="R411">
            <v>89328733</v>
          </cell>
          <cell r="S411">
            <v>0</v>
          </cell>
          <cell r="X411">
            <v>0</v>
          </cell>
          <cell r="AA411">
            <v>0</v>
          </cell>
          <cell r="AF411">
            <v>0</v>
          </cell>
          <cell r="AI411">
            <v>89328733</v>
          </cell>
          <cell r="AJ411">
            <v>62530113</v>
          </cell>
          <cell r="AK411">
            <v>62530113</v>
          </cell>
          <cell r="AL411">
            <v>0</v>
          </cell>
          <cell r="AM411">
            <v>57641476</v>
          </cell>
          <cell r="AN411">
            <v>0</v>
          </cell>
          <cell r="AO411">
            <v>4888637</v>
          </cell>
          <cell r="AP411">
            <v>0</v>
          </cell>
          <cell r="AQ411">
            <v>84440096</v>
          </cell>
          <cell r="AR411">
            <v>4888637</v>
          </cell>
          <cell r="AS411">
            <v>26798620</v>
          </cell>
        </row>
        <row r="412">
          <cell r="D412" t="str">
            <v>9119150721-C</v>
          </cell>
          <cell r="E412" t="str">
            <v>VILCÚN</v>
          </cell>
          <cell r="F412" t="str">
            <v>09119</v>
          </cell>
          <cell r="G412" t="str">
            <v>091</v>
          </cell>
          <cell r="H412" t="str">
            <v>09</v>
          </cell>
          <cell r="I412" t="str">
            <v>OBRA  (Abastos)</v>
          </cell>
          <cell r="J412">
            <v>11</v>
          </cell>
          <cell r="K412" t="str">
            <v>GORE ARAUCANÍA</v>
          </cell>
          <cell r="L412" t="str">
            <v>ARRASTRE ABASTOS</v>
          </cell>
          <cell r="M412" t="str">
            <v>D(H)315 27-02-2018 GORE Araucania</v>
          </cell>
          <cell r="N412" t="str">
            <v>DECRETOS REGIONALES</v>
          </cell>
          <cell r="O412" t="str">
            <v>ABASTO DE AGUA POTABLE COMUNIDAD JOSE LLANCAO GRUPO 2 SECTOR LLAMUCO</v>
          </cell>
          <cell r="P412" t="str">
            <v xml:space="preserve"> 8520/2018</v>
          </cell>
          <cell r="Q412">
            <v>43308</v>
          </cell>
          <cell r="R412">
            <v>152596024</v>
          </cell>
          <cell r="S412">
            <v>0</v>
          </cell>
          <cell r="X412">
            <v>0</v>
          </cell>
          <cell r="AA412">
            <v>0</v>
          </cell>
          <cell r="AF412">
            <v>0</v>
          </cell>
          <cell r="AI412">
            <v>152596024</v>
          </cell>
          <cell r="AJ412">
            <v>106817217</v>
          </cell>
          <cell r="AK412">
            <v>106817217</v>
          </cell>
          <cell r="AL412">
            <v>0</v>
          </cell>
          <cell r="AM412">
            <v>106433306</v>
          </cell>
          <cell r="AN412">
            <v>0</v>
          </cell>
          <cell r="AO412">
            <v>383911</v>
          </cell>
          <cell r="AP412">
            <v>0</v>
          </cell>
          <cell r="AQ412">
            <v>152212113</v>
          </cell>
          <cell r="AR412">
            <v>383911</v>
          </cell>
          <cell r="AS412">
            <v>45778807</v>
          </cell>
        </row>
        <row r="413">
          <cell r="D413" t="str">
            <v>9119150722-C</v>
          </cell>
          <cell r="E413" t="str">
            <v>VILCÚN</v>
          </cell>
          <cell r="F413" t="str">
            <v>09119</v>
          </cell>
          <cell r="G413" t="str">
            <v>091</v>
          </cell>
          <cell r="H413" t="str">
            <v>09</v>
          </cell>
          <cell r="I413" t="str">
            <v>OBRA  (Abastos)</v>
          </cell>
          <cell r="J413">
            <v>11</v>
          </cell>
          <cell r="K413" t="str">
            <v>GORE ARAUCANÍA</v>
          </cell>
          <cell r="L413" t="str">
            <v>ARRASTRE ABASTOS</v>
          </cell>
          <cell r="M413" t="str">
            <v>D(H)315 27-02-2018 GORE Araucania</v>
          </cell>
          <cell r="N413" t="str">
            <v>DECRETOS REGIONALES</v>
          </cell>
          <cell r="O413" t="str">
            <v>ABASTO DE AGUA POTABLE SECTOR SAN CARLOS Y OTROS SECTORES RURALES DISPERSOS</v>
          </cell>
          <cell r="P413" t="str">
            <v xml:space="preserve"> 8937/2018</v>
          </cell>
          <cell r="Q413">
            <v>43319</v>
          </cell>
          <cell r="R413">
            <v>111506540</v>
          </cell>
          <cell r="S413">
            <v>0</v>
          </cell>
          <cell r="X413">
            <v>0</v>
          </cell>
          <cell r="AA413">
            <v>0</v>
          </cell>
          <cell r="AF413">
            <v>0</v>
          </cell>
          <cell r="AI413">
            <v>111506540</v>
          </cell>
          <cell r="AJ413">
            <v>78054578</v>
          </cell>
          <cell r="AK413">
            <v>78054578</v>
          </cell>
          <cell r="AL413">
            <v>0</v>
          </cell>
          <cell r="AM413">
            <v>0</v>
          </cell>
          <cell r="AN413">
            <v>0</v>
          </cell>
          <cell r="AO413">
            <v>78054578</v>
          </cell>
          <cell r="AP413">
            <v>0</v>
          </cell>
          <cell r="AQ413">
            <v>33451962</v>
          </cell>
          <cell r="AR413">
            <v>78054578</v>
          </cell>
          <cell r="AS413">
            <v>33451962</v>
          </cell>
        </row>
        <row r="414">
          <cell r="D414" t="str">
            <v>9119160725-C</v>
          </cell>
          <cell r="E414" t="str">
            <v>VILCÚN</v>
          </cell>
          <cell r="F414" t="str">
            <v>09119</v>
          </cell>
          <cell r="G414" t="str">
            <v>091</v>
          </cell>
          <cell r="H414" t="str">
            <v>09</v>
          </cell>
          <cell r="I414" t="str">
            <v>OBRA  (Abastos)</v>
          </cell>
          <cell r="J414">
            <v>11</v>
          </cell>
          <cell r="K414" t="str">
            <v>GORE ARAUCANÍA</v>
          </cell>
          <cell r="L414" t="str">
            <v>ARRASTRE ABASTOS</v>
          </cell>
          <cell r="M414" t="str">
            <v>D(H)315 27-02-2018 GORE Araucania</v>
          </cell>
          <cell r="N414" t="str">
            <v>DECRETOS REGIONALES</v>
          </cell>
          <cell r="O414" t="str">
            <v>ABASTO DE AGUA POTABLE SECTOR LOS TILOS Y OTROS</v>
          </cell>
          <cell r="P414" t="str">
            <v xml:space="preserve"> 8567/2018</v>
          </cell>
          <cell r="Q414">
            <v>43311</v>
          </cell>
          <cell r="R414">
            <v>130948250</v>
          </cell>
          <cell r="S414">
            <v>0</v>
          </cell>
          <cell r="X414">
            <v>0</v>
          </cell>
          <cell r="AA414">
            <v>0</v>
          </cell>
          <cell r="AF414">
            <v>0</v>
          </cell>
          <cell r="AI414">
            <v>130948250</v>
          </cell>
          <cell r="AJ414">
            <v>91663775</v>
          </cell>
          <cell r="AK414">
            <v>91663775</v>
          </cell>
          <cell r="AL414">
            <v>0</v>
          </cell>
          <cell r="AM414">
            <v>87627506</v>
          </cell>
          <cell r="AN414">
            <v>0</v>
          </cell>
          <cell r="AO414">
            <v>4036269</v>
          </cell>
          <cell r="AP414">
            <v>0</v>
          </cell>
          <cell r="AQ414">
            <v>126911981</v>
          </cell>
          <cell r="AR414">
            <v>4036269</v>
          </cell>
          <cell r="AS414">
            <v>39284475</v>
          </cell>
        </row>
        <row r="415">
          <cell r="D415" t="str">
            <v>9121140715-C</v>
          </cell>
          <cell r="E415" t="str">
            <v>CHOLCHOL</v>
          </cell>
          <cell r="F415" t="str">
            <v>09121</v>
          </cell>
          <cell r="G415" t="str">
            <v>091</v>
          </cell>
          <cell r="H415" t="str">
            <v>09</v>
          </cell>
          <cell r="I415" t="str">
            <v>OBRA  (Abastos)</v>
          </cell>
          <cell r="J415">
            <v>11</v>
          </cell>
          <cell r="K415" t="str">
            <v>GORE ARAUCANÍA</v>
          </cell>
          <cell r="L415" t="str">
            <v>ARRASTRE ABASTOS</v>
          </cell>
          <cell r="M415" t="str">
            <v>D(H)315 27-02-2018 GORE Araucania</v>
          </cell>
          <cell r="N415" t="str">
            <v>DECRETOS REGIONALES</v>
          </cell>
          <cell r="O415" t="str">
            <v>ABASTO DE AGUA COMITÉ PROADELANTO HUAMAQUI CENTRO</v>
          </cell>
          <cell r="P415" t="str">
            <v xml:space="preserve"> 8755/2018</v>
          </cell>
          <cell r="Q415">
            <v>43314</v>
          </cell>
          <cell r="R415">
            <v>181785545</v>
          </cell>
          <cell r="S415">
            <v>0</v>
          </cell>
          <cell r="X415">
            <v>0</v>
          </cell>
          <cell r="AA415">
            <v>0</v>
          </cell>
          <cell r="AF415">
            <v>18173546</v>
          </cell>
          <cell r="AG415" t="str">
            <v>13282/2019</v>
          </cell>
          <cell r="AH415">
            <v>43754</v>
          </cell>
          <cell r="AI415">
            <v>163611999</v>
          </cell>
          <cell r="AJ415">
            <v>127249881</v>
          </cell>
          <cell r="AK415">
            <v>127249881</v>
          </cell>
          <cell r="AL415">
            <v>0</v>
          </cell>
          <cell r="AM415">
            <v>109076335</v>
          </cell>
          <cell r="AN415">
            <v>0</v>
          </cell>
          <cell r="AO415">
            <v>0</v>
          </cell>
          <cell r="AP415">
            <v>0</v>
          </cell>
          <cell r="AQ415">
            <v>163611999</v>
          </cell>
          <cell r="AR415">
            <v>0</v>
          </cell>
          <cell r="AS415">
            <v>54535664</v>
          </cell>
        </row>
        <row r="416">
          <cell r="D416" t="str">
            <v>9121181009-C</v>
          </cell>
          <cell r="E416" t="str">
            <v>CHOLCHOL</v>
          </cell>
          <cell r="F416" t="str">
            <v>09121</v>
          </cell>
          <cell r="G416" t="str">
            <v>091</v>
          </cell>
          <cell r="H416" t="str">
            <v>09</v>
          </cell>
          <cell r="I416" t="str">
            <v>ASISTENCIA TÉCNICA</v>
          </cell>
          <cell r="J416">
            <v>10</v>
          </cell>
          <cell r="K416" t="str">
            <v>GORE ARAUCANÍA</v>
          </cell>
          <cell r="L416" t="str">
            <v>ARRASTRE</v>
          </cell>
          <cell r="M416" t="str">
            <v>D(H)315 27-02-2018 GORE Araucania AT</v>
          </cell>
          <cell r="N416" t="str">
            <v>DECRETOS REGIONALES</v>
          </cell>
          <cell r="O416" t="str">
            <v>ASISTENCIA TÉCNICA PARA IDENTIFICACION DE BRECHAS DE ENERGIZACION PARA LA COMUNA CHOLCHOL</v>
          </cell>
          <cell r="P416" t="str">
            <v>13548/2018</v>
          </cell>
          <cell r="Q416">
            <v>43426</v>
          </cell>
          <cell r="R416">
            <v>75000000</v>
          </cell>
          <cell r="S416">
            <v>0</v>
          </cell>
          <cell r="X416">
            <v>0</v>
          </cell>
          <cell r="AA416">
            <v>0</v>
          </cell>
          <cell r="AF416">
            <v>0</v>
          </cell>
          <cell r="AI416">
            <v>75000000</v>
          </cell>
          <cell r="AJ416">
            <v>45000000</v>
          </cell>
          <cell r="AK416">
            <v>45000000</v>
          </cell>
          <cell r="AL416">
            <v>0</v>
          </cell>
          <cell r="AM416">
            <v>45000000</v>
          </cell>
          <cell r="AN416">
            <v>0</v>
          </cell>
          <cell r="AO416">
            <v>0</v>
          </cell>
          <cell r="AP416">
            <v>0</v>
          </cell>
          <cell r="AQ416">
            <v>75000000</v>
          </cell>
          <cell r="AR416">
            <v>0</v>
          </cell>
          <cell r="AS416">
            <v>30000000</v>
          </cell>
        </row>
        <row r="417">
          <cell r="D417" t="str">
            <v>9201170707-C</v>
          </cell>
          <cell r="E417" t="str">
            <v>ANGOL</v>
          </cell>
          <cell r="F417" t="str">
            <v>09201</v>
          </cell>
          <cell r="G417" t="str">
            <v>092</v>
          </cell>
          <cell r="H417" t="str">
            <v>09</v>
          </cell>
          <cell r="I417" t="str">
            <v>OBRA  (Abastos)</v>
          </cell>
          <cell r="J417">
            <v>11</v>
          </cell>
          <cell r="K417" t="str">
            <v>GORE ARAUCANÍA</v>
          </cell>
          <cell r="L417" t="str">
            <v>ARRASTRE CONVERGENCIA</v>
          </cell>
          <cell r="M417" t="str">
            <v>D(H)1008 06-08-2018 Fondo de Convergencia</v>
          </cell>
          <cell r="N417" t="str">
            <v>DECRETOS REGIONALES</v>
          </cell>
          <cell r="O417" t="str">
            <v>CONSTRUCCION SISTEMA INDIVIDUAL DE AGUA POTABLE, SECTOR BUTACO</v>
          </cell>
          <cell r="P417" t="str">
            <v>11925/2018</v>
          </cell>
          <cell r="Q417">
            <v>43391</v>
          </cell>
          <cell r="R417">
            <v>89273507</v>
          </cell>
          <cell r="S417">
            <v>0</v>
          </cell>
          <cell r="X417">
            <v>0</v>
          </cell>
          <cell r="AA417">
            <v>0</v>
          </cell>
          <cell r="AF417">
            <v>2524507</v>
          </cell>
          <cell r="AG417" t="str">
            <v>16712/2019</v>
          </cell>
          <cell r="AH417">
            <v>43818</v>
          </cell>
          <cell r="AI417">
            <v>86749000</v>
          </cell>
          <cell r="AJ417">
            <v>8927351</v>
          </cell>
          <cell r="AK417">
            <v>8927351</v>
          </cell>
          <cell r="AL417">
            <v>0</v>
          </cell>
          <cell r="AM417">
            <v>0</v>
          </cell>
          <cell r="AN417">
            <v>0</v>
          </cell>
          <cell r="AO417">
            <v>6402844</v>
          </cell>
          <cell r="AP417">
            <v>0</v>
          </cell>
          <cell r="AQ417">
            <v>86749000</v>
          </cell>
          <cell r="AR417">
            <v>0</v>
          </cell>
          <cell r="AS417">
            <v>80346156</v>
          </cell>
        </row>
        <row r="418">
          <cell r="D418" t="str">
            <v>9201170708-C</v>
          </cell>
          <cell r="E418" t="str">
            <v>ANGOL</v>
          </cell>
          <cell r="F418" t="str">
            <v>09201</v>
          </cell>
          <cell r="G418" t="str">
            <v>092</v>
          </cell>
          <cell r="H418" t="str">
            <v>09</v>
          </cell>
          <cell r="I418" t="str">
            <v>OBRA  (Abastos)</v>
          </cell>
          <cell r="J418">
            <v>11</v>
          </cell>
          <cell r="K418" t="str">
            <v>GORE ARAUCANÍA</v>
          </cell>
          <cell r="L418" t="str">
            <v>ARRASTRE ABASTOS</v>
          </cell>
          <cell r="M418" t="str">
            <v>D(H)315 27-02-2018 GORE Araucania</v>
          </cell>
          <cell r="N418" t="str">
            <v>DECRETOS REGIONALES</v>
          </cell>
          <cell r="O418" t="str">
            <v>AGUA PARA EL BUEN VIVIR DIVERSOS SECTORES RURALES, ANGOL</v>
          </cell>
          <cell r="P418" t="str">
            <v>8722/2018</v>
          </cell>
          <cell r="Q418">
            <v>43314</v>
          </cell>
          <cell r="R418">
            <v>221617626</v>
          </cell>
          <cell r="S418">
            <v>0</v>
          </cell>
          <cell r="X418">
            <v>0</v>
          </cell>
          <cell r="AA418">
            <v>0</v>
          </cell>
          <cell r="AF418">
            <v>2116890</v>
          </cell>
          <cell r="AG418" t="str">
            <v>16712/2019</v>
          </cell>
          <cell r="AH418">
            <v>43818</v>
          </cell>
          <cell r="AI418">
            <v>219500736</v>
          </cell>
          <cell r="AJ418">
            <v>155132338</v>
          </cell>
          <cell r="AK418">
            <v>155132338</v>
          </cell>
          <cell r="AL418">
            <v>0</v>
          </cell>
          <cell r="AM418">
            <v>153015448</v>
          </cell>
          <cell r="AN418">
            <v>0</v>
          </cell>
          <cell r="AO418">
            <v>0</v>
          </cell>
          <cell r="AP418">
            <v>0</v>
          </cell>
          <cell r="AQ418">
            <v>219500736</v>
          </cell>
          <cell r="AR418">
            <v>0</v>
          </cell>
          <cell r="AS418">
            <v>66485288</v>
          </cell>
        </row>
        <row r="419">
          <cell r="D419" t="str">
            <v>9201170709-C</v>
          </cell>
          <cell r="E419" t="str">
            <v>ANGOL</v>
          </cell>
          <cell r="F419" t="str">
            <v>09201</v>
          </cell>
          <cell r="G419" t="str">
            <v>092</v>
          </cell>
          <cell r="H419" t="str">
            <v>09</v>
          </cell>
          <cell r="I419" t="str">
            <v>OBRA  (Abastos)</v>
          </cell>
          <cell r="J419">
            <v>11</v>
          </cell>
          <cell r="K419" t="str">
            <v>GORE ARAUCANÍA</v>
          </cell>
          <cell r="L419" t="str">
            <v>ARRASTRE CONVERGENCIA</v>
          </cell>
          <cell r="M419" t="str">
            <v>D(H)1008 06-08-2018 Fondo de Convergencia</v>
          </cell>
          <cell r="N419" t="str">
            <v>DECRETOS REGIONALES</v>
          </cell>
          <cell r="O419" t="str">
            <v>CONSTRUCCIÓN SISTEMA INDIVIDUAL DE AGUA POTABLE, SECTOR EL MANZANO</v>
          </cell>
          <cell r="P419" t="str">
            <v>12004/2018</v>
          </cell>
          <cell r="Q419">
            <v>43391</v>
          </cell>
          <cell r="R419">
            <v>168535238</v>
          </cell>
          <cell r="S419">
            <v>0</v>
          </cell>
          <cell r="X419">
            <v>0</v>
          </cell>
          <cell r="AA419">
            <v>0</v>
          </cell>
          <cell r="AF419">
            <v>0</v>
          </cell>
          <cell r="AI419">
            <v>168535238</v>
          </cell>
          <cell r="AJ419">
            <v>16853524</v>
          </cell>
          <cell r="AK419">
            <v>16853524</v>
          </cell>
          <cell r="AL419">
            <v>0</v>
          </cell>
          <cell r="AM419">
            <v>16853524</v>
          </cell>
          <cell r="AN419">
            <v>0</v>
          </cell>
          <cell r="AO419">
            <v>0</v>
          </cell>
          <cell r="AP419">
            <v>0</v>
          </cell>
          <cell r="AQ419">
            <v>168535238</v>
          </cell>
          <cell r="AR419">
            <v>0</v>
          </cell>
          <cell r="AS419">
            <v>151681714</v>
          </cell>
        </row>
        <row r="420">
          <cell r="D420" t="str">
            <v>9201170712-C</v>
          </cell>
          <cell r="E420" t="str">
            <v>ANGOL</v>
          </cell>
          <cell r="F420" t="str">
            <v>09201</v>
          </cell>
          <cell r="G420" t="str">
            <v>092</v>
          </cell>
          <cell r="H420" t="str">
            <v>09</v>
          </cell>
          <cell r="I420" t="str">
            <v>OBRA  (Abastos)</v>
          </cell>
          <cell r="J420">
            <v>11</v>
          </cell>
          <cell r="K420" t="str">
            <v>GORE ARAUCANÍA</v>
          </cell>
          <cell r="L420" t="str">
            <v>ARRASTRE CONVERGENCIA</v>
          </cell>
          <cell r="M420" t="str">
            <v>D(H)1008 06-08-2018 Fondo de Convergencia</v>
          </cell>
          <cell r="N420" t="str">
            <v>DECRETOS REGIONALES</v>
          </cell>
          <cell r="O420" t="str">
            <v>CONSTRUCCIÓN SISTEMA INDIVIDUAL DE AGUA POTABLE, SECTOR LA ARCADIA</v>
          </cell>
          <cell r="P420" t="str">
            <v>12007/2018</v>
          </cell>
          <cell r="Q420">
            <v>43391</v>
          </cell>
          <cell r="R420">
            <v>125863697</v>
          </cell>
          <cell r="S420">
            <v>0</v>
          </cell>
          <cell r="X420">
            <v>0</v>
          </cell>
          <cell r="AA420">
            <v>0</v>
          </cell>
          <cell r="AF420">
            <v>10054184</v>
          </cell>
          <cell r="AG420" t="str">
            <v>16712/2019</v>
          </cell>
          <cell r="AH420">
            <v>43818</v>
          </cell>
          <cell r="AI420">
            <v>115809513</v>
          </cell>
          <cell r="AJ420">
            <v>12586370</v>
          </cell>
          <cell r="AK420">
            <v>12586370</v>
          </cell>
          <cell r="AL420">
            <v>0</v>
          </cell>
          <cell r="AM420">
            <v>0</v>
          </cell>
          <cell r="AN420">
            <v>0</v>
          </cell>
          <cell r="AO420">
            <v>2532186</v>
          </cell>
          <cell r="AP420">
            <v>0</v>
          </cell>
          <cell r="AQ420">
            <v>113106153</v>
          </cell>
          <cell r="AR420">
            <v>2703360</v>
          </cell>
          <cell r="AS420">
            <v>113277327</v>
          </cell>
        </row>
        <row r="421">
          <cell r="D421" t="str">
            <v>9201181006-C</v>
          </cell>
          <cell r="E421" t="str">
            <v>ANGOL</v>
          </cell>
          <cell r="F421" t="str">
            <v>09201</v>
          </cell>
          <cell r="G421" t="str">
            <v>092</v>
          </cell>
          <cell r="H421" t="str">
            <v>09</v>
          </cell>
          <cell r="I421" t="str">
            <v>ASISTENCIA TÉCNICA</v>
          </cell>
          <cell r="J421">
            <v>10</v>
          </cell>
          <cell r="K421" t="str">
            <v>PMB</v>
          </cell>
          <cell r="L421" t="str">
            <v>ARRASTRE</v>
          </cell>
          <cell r="M421" t="str">
            <v>S/I</v>
          </cell>
          <cell r="N421" t="str">
            <v>PROYECTOS PMB</v>
          </cell>
          <cell r="O421" t="str">
            <v>CONTRATACIÓN DE PROFESIONALES PARA ASISTENCIA TÉCNICA EN ABASTOS DE AGUA POTABLE EN SECTORES RURALES DE LA CORDILLERA DE NAHUELBUTA, ANGOL</v>
          </cell>
          <cell r="P421" t="str">
            <v>12674/2018</v>
          </cell>
          <cell r="Q421">
            <v>43402</v>
          </cell>
          <cell r="R421">
            <v>67200000</v>
          </cell>
          <cell r="S421">
            <v>0</v>
          </cell>
          <cell r="X421">
            <v>0</v>
          </cell>
          <cell r="AA421">
            <v>0</v>
          </cell>
          <cell r="AF421">
            <v>4</v>
          </cell>
          <cell r="AG421" t="str">
            <v>16712/2019</v>
          </cell>
          <cell r="AH421">
            <v>43818</v>
          </cell>
          <cell r="AI421">
            <v>67199996</v>
          </cell>
          <cell r="AJ421">
            <v>43680000</v>
          </cell>
          <cell r="AK421">
            <v>43680000</v>
          </cell>
          <cell r="AL421">
            <v>0</v>
          </cell>
          <cell r="AM421">
            <v>43679996</v>
          </cell>
          <cell r="AN421">
            <v>0</v>
          </cell>
          <cell r="AO421">
            <v>0</v>
          </cell>
          <cell r="AP421">
            <v>0</v>
          </cell>
          <cell r="AQ421">
            <v>67199996</v>
          </cell>
          <cell r="AR421">
            <v>0</v>
          </cell>
          <cell r="AS421">
            <v>23520000</v>
          </cell>
        </row>
        <row r="422">
          <cell r="D422" t="str">
            <v>9202140717-C</v>
          </cell>
          <cell r="E422" t="str">
            <v>COLLIPULLI</v>
          </cell>
          <cell r="F422" t="str">
            <v>09202</v>
          </cell>
          <cell r="G422" t="str">
            <v>092</v>
          </cell>
          <cell r="H422" t="str">
            <v>09</v>
          </cell>
          <cell r="I422" t="str">
            <v>OBRA  (Abastos)</v>
          </cell>
          <cell r="J422">
            <v>11</v>
          </cell>
          <cell r="K422" t="str">
            <v>GORE ARAUCANÍA</v>
          </cell>
          <cell r="L422" t="str">
            <v>ARRASTRE CONVERGENCIA</v>
          </cell>
          <cell r="M422" t="str">
            <v>D(H)315 27-02-2018 GORE Araucania</v>
          </cell>
          <cell r="N422" t="str">
            <v>DECRETOS REGIONALES</v>
          </cell>
          <cell r="O422" t="str">
            <v>CONSTRUCCIÓN SISTEMA PROFUNDO DE ABASTO DE AGUA SECTOR CANADÁ, COLLIPULLI</v>
          </cell>
          <cell r="P422" t="str">
            <v xml:space="preserve"> 8566/2018</v>
          </cell>
          <cell r="Q422">
            <v>43311</v>
          </cell>
          <cell r="R422">
            <v>165000000</v>
          </cell>
          <cell r="S422">
            <v>0</v>
          </cell>
          <cell r="X422">
            <v>0</v>
          </cell>
          <cell r="AA422">
            <v>0</v>
          </cell>
          <cell r="AF422">
            <v>7221014</v>
          </cell>
          <cell r="AG422" t="str">
            <v>13282/2019</v>
          </cell>
          <cell r="AH422">
            <v>43754</v>
          </cell>
          <cell r="AI422">
            <v>157778986</v>
          </cell>
          <cell r="AJ422">
            <v>115500000</v>
          </cell>
          <cell r="AK422">
            <v>115500000</v>
          </cell>
          <cell r="AL422">
            <v>0</v>
          </cell>
          <cell r="AM422">
            <v>108278986</v>
          </cell>
          <cell r="AN422">
            <v>0</v>
          </cell>
          <cell r="AO422">
            <v>0</v>
          </cell>
          <cell r="AP422">
            <v>0</v>
          </cell>
          <cell r="AQ422">
            <v>157778986</v>
          </cell>
          <cell r="AR422">
            <v>0</v>
          </cell>
          <cell r="AS422">
            <v>49500000</v>
          </cell>
        </row>
        <row r="423">
          <cell r="D423" t="str">
            <v>9202140720-C</v>
          </cell>
          <cell r="E423" t="str">
            <v>COLLIPULLI</v>
          </cell>
          <cell r="F423" t="str">
            <v>09202</v>
          </cell>
          <cell r="G423" t="str">
            <v>092</v>
          </cell>
          <cell r="H423" t="str">
            <v>09</v>
          </cell>
          <cell r="I423" t="str">
            <v>OBRA (Otros)</v>
          </cell>
          <cell r="J423">
            <v>13</v>
          </cell>
          <cell r="K423" t="str">
            <v>GORE ARAUCANÍA</v>
          </cell>
          <cell r="L423" t="str">
            <v>ARRASTRE CONVERGENCIA</v>
          </cell>
          <cell r="M423" t="str">
            <v>D(H)1008 06-08-2018 Fondo de Convergencia</v>
          </cell>
          <cell r="N423" t="str">
            <v>DECRETOS REGIONALES</v>
          </cell>
          <cell r="O423" t="str">
            <v>“EXTENSIÓN RED DE AGUA POTABLE SECTOR SURORIENTE”</v>
          </cell>
          <cell r="P423" t="str">
            <v>12038/2018</v>
          </cell>
          <cell r="Q423">
            <v>43391</v>
          </cell>
          <cell r="R423">
            <v>163164389</v>
          </cell>
          <cell r="S423">
            <v>0</v>
          </cell>
          <cell r="X423">
            <v>0</v>
          </cell>
          <cell r="AA423">
            <v>0</v>
          </cell>
          <cell r="AF423">
            <v>0</v>
          </cell>
          <cell r="AI423">
            <v>163164389</v>
          </cell>
          <cell r="AJ423">
            <v>16316439</v>
          </cell>
          <cell r="AK423">
            <v>16316439</v>
          </cell>
          <cell r="AL423">
            <v>0</v>
          </cell>
          <cell r="AM423">
            <v>0</v>
          </cell>
          <cell r="AN423">
            <v>0</v>
          </cell>
          <cell r="AO423">
            <v>16316439</v>
          </cell>
          <cell r="AP423">
            <v>0</v>
          </cell>
          <cell r="AQ423">
            <v>0</v>
          </cell>
          <cell r="AR423">
            <v>163164389</v>
          </cell>
          <cell r="AS423">
            <v>146847950</v>
          </cell>
        </row>
        <row r="424">
          <cell r="D424" t="str">
            <v>9202150721-C</v>
          </cell>
          <cell r="E424" t="str">
            <v>COLLIPULLI</v>
          </cell>
          <cell r="F424" t="str">
            <v>09202</v>
          </cell>
          <cell r="G424" t="str">
            <v>092</v>
          </cell>
          <cell r="H424" t="str">
            <v>09</v>
          </cell>
          <cell r="I424" t="str">
            <v>OBRA  (Abastos)</v>
          </cell>
          <cell r="J424">
            <v>11</v>
          </cell>
          <cell r="K424" t="str">
            <v>GORE ARAUCANÍA</v>
          </cell>
          <cell r="L424" t="str">
            <v>ARRASTRE CONVERGENCIA</v>
          </cell>
          <cell r="M424" t="str">
            <v>D(H)1008 06-08-2018 Fondo de Convergencia</v>
          </cell>
          <cell r="N424" t="str">
            <v>DECRETOS REGIONALES</v>
          </cell>
          <cell r="O424" t="str">
            <v>ABASTO DE AGUA POTABLE SECTOR EDÉN-LAS TIJERAS-LAS TOSCAS-VIVA CHILE</v>
          </cell>
          <cell r="P424" t="str">
            <v>12018/2018</v>
          </cell>
          <cell r="Q424">
            <v>43391</v>
          </cell>
          <cell r="R424">
            <v>101785675</v>
          </cell>
          <cell r="S424">
            <v>0</v>
          </cell>
          <cell r="X424">
            <v>0</v>
          </cell>
          <cell r="AA424">
            <v>0</v>
          </cell>
          <cell r="AF424">
            <v>0</v>
          </cell>
          <cell r="AI424">
            <v>101785675</v>
          </cell>
          <cell r="AJ424">
            <v>42139</v>
          </cell>
          <cell r="AK424">
            <v>10178568</v>
          </cell>
          <cell r="AL424">
            <v>0</v>
          </cell>
          <cell r="AM424">
            <v>0</v>
          </cell>
          <cell r="AN424">
            <v>0</v>
          </cell>
          <cell r="AO424">
            <v>42139</v>
          </cell>
          <cell r="AP424">
            <v>10136429</v>
          </cell>
          <cell r="AQ424">
            <v>0</v>
          </cell>
          <cell r="AR424">
            <v>101785675</v>
          </cell>
          <cell r="AS424">
            <v>91607107</v>
          </cell>
        </row>
        <row r="425">
          <cell r="D425" t="str">
            <v>9202150722-C</v>
          </cell>
          <cell r="E425" t="str">
            <v>COLLIPULLI</v>
          </cell>
          <cell r="F425" t="str">
            <v>09202</v>
          </cell>
          <cell r="G425" t="str">
            <v>092</v>
          </cell>
          <cell r="H425" t="str">
            <v>09</v>
          </cell>
          <cell r="I425" t="str">
            <v>OBRA  (Abastos)</v>
          </cell>
          <cell r="J425">
            <v>11</v>
          </cell>
          <cell r="K425" t="str">
            <v>GORE ARAUCANÍA</v>
          </cell>
          <cell r="L425" t="str">
            <v>ARRASTRE CONVERGENCIA</v>
          </cell>
          <cell r="M425" t="str">
            <v>D(H)1008 06-08-2018 Fondo de Convergencia</v>
          </cell>
          <cell r="N425" t="str">
            <v>DECRETOS REGIONALES</v>
          </cell>
          <cell r="O425" t="str">
            <v>ABASTO DE AGUA POTABLE SECTOR BAJO MALLECO II, COMUNA DE COLLIPULLI.</v>
          </cell>
          <cell r="P425" t="str">
            <v>12023/2018</v>
          </cell>
          <cell r="Q425">
            <v>43391</v>
          </cell>
          <cell r="R425">
            <v>105714286</v>
          </cell>
          <cell r="S425">
            <v>0</v>
          </cell>
          <cell r="X425">
            <v>0</v>
          </cell>
          <cell r="AA425">
            <v>0</v>
          </cell>
          <cell r="AF425">
            <v>0</v>
          </cell>
          <cell r="AI425">
            <v>105714286</v>
          </cell>
          <cell r="AJ425">
            <v>4552576</v>
          </cell>
          <cell r="AK425">
            <v>10571429</v>
          </cell>
          <cell r="AL425">
            <v>0</v>
          </cell>
          <cell r="AM425">
            <v>0</v>
          </cell>
          <cell r="AN425">
            <v>0</v>
          </cell>
          <cell r="AO425">
            <v>4552576</v>
          </cell>
          <cell r="AP425">
            <v>6018853</v>
          </cell>
          <cell r="AQ425">
            <v>0</v>
          </cell>
          <cell r="AR425">
            <v>105714286</v>
          </cell>
          <cell r="AS425">
            <v>95142857</v>
          </cell>
        </row>
        <row r="426">
          <cell r="D426" t="str">
            <v>9202150724-C</v>
          </cell>
          <cell r="E426" t="str">
            <v>COLLIPULLI</v>
          </cell>
          <cell r="F426" t="str">
            <v>09202</v>
          </cell>
          <cell r="G426" t="str">
            <v>092</v>
          </cell>
          <cell r="H426" t="str">
            <v>09</v>
          </cell>
          <cell r="I426" t="str">
            <v>OBRA  (Abastos)</v>
          </cell>
          <cell r="J426">
            <v>11</v>
          </cell>
          <cell r="K426" t="str">
            <v>GORE ARAUCANÍA</v>
          </cell>
          <cell r="L426" t="str">
            <v>ARRASTRE CONVERGENCIA</v>
          </cell>
          <cell r="M426" t="str">
            <v>D(H)1008 06-08-2018 Fondo de Convergencia</v>
          </cell>
          <cell r="N426" t="str">
            <v>DECRETOS REGIONALES</v>
          </cell>
          <cell r="O426" t="str">
            <v>ABASTO DE AGUA POTABLE SECTOR ORIENTE I, COMUNA DE COLLIPULLI</v>
          </cell>
          <cell r="P426" t="str">
            <v>12027/2018</v>
          </cell>
          <cell r="Q426">
            <v>43391</v>
          </cell>
          <cell r="R426">
            <v>113214272</v>
          </cell>
          <cell r="S426">
            <v>0</v>
          </cell>
          <cell r="X426">
            <v>0</v>
          </cell>
          <cell r="AA426">
            <v>0</v>
          </cell>
          <cell r="AF426">
            <v>0</v>
          </cell>
          <cell r="AI426">
            <v>113214272</v>
          </cell>
          <cell r="AJ426">
            <v>10048</v>
          </cell>
          <cell r="AK426">
            <v>11321427</v>
          </cell>
          <cell r="AL426">
            <v>0</v>
          </cell>
          <cell r="AM426">
            <v>0</v>
          </cell>
          <cell r="AN426">
            <v>0</v>
          </cell>
          <cell r="AO426">
            <v>10048</v>
          </cell>
          <cell r="AP426">
            <v>11311379</v>
          </cell>
          <cell r="AQ426">
            <v>0</v>
          </cell>
          <cell r="AR426">
            <v>113214272</v>
          </cell>
          <cell r="AS426">
            <v>101892845</v>
          </cell>
        </row>
        <row r="427">
          <cell r="D427" t="str">
            <v>9202150725-C</v>
          </cell>
          <cell r="E427" t="str">
            <v>COLLIPULLI</v>
          </cell>
          <cell r="F427" t="str">
            <v>09202</v>
          </cell>
          <cell r="G427" t="str">
            <v>092</v>
          </cell>
          <cell r="H427" t="str">
            <v>09</v>
          </cell>
          <cell r="I427" t="str">
            <v>OBRA  (Abastos)</v>
          </cell>
          <cell r="J427">
            <v>11</v>
          </cell>
          <cell r="K427" t="str">
            <v>GORE ARAUCANÍA</v>
          </cell>
          <cell r="L427" t="str">
            <v>ARRASTRE CONVERGENCIA</v>
          </cell>
          <cell r="M427" t="str">
            <v>D(H)1008 06-08-2018 Fondo de Convergencia</v>
          </cell>
          <cell r="N427" t="str">
            <v>DECRETOS REGIONALES</v>
          </cell>
          <cell r="O427" t="str">
            <v>ABASTO DE AGUA POTABLE SECTOR ORIENTE II, COMUNA DE COLLIPULLI</v>
          </cell>
          <cell r="P427" t="str">
            <v>12025/2018</v>
          </cell>
          <cell r="Q427">
            <v>43391</v>
          </cell>
          <cell r="R427">
            <v>111428587</v>
          </cell>
          <cell r="S427">
            <v>0</v>
          </cell>
          <cell r="X427">
            <v>0</v>
          </cell>
          <cell r="AA427">
            <v>0</v>
          </cell>
          <cell r="AF427">
            <v>0</v>
          </cell>
          <cell r="AI427">
            <v>111428587</v>
          </cell>
          <cell r="AJ427">
            <v>77431</v>
          </cell>
          <cell r="AK427">
            <v>11142859</v>
          </cell>
          <cell r="AL427">
            <v>0</v>
          </cell>
          <cell r="AM427">
            <v>0</v>
          </cell>
          <cell r="AN427">
            <v>0</v>
          </cell>
          <cell r="AO427">
            <v>77431</v>
          </cell>
          <cell r="AP427">
            <v>11065428</v>
          </cell>
          <cell r="AQ427">
            <v>0</v>
          </cell>
          <cell r="AR427">
            <v>111428587</v>
          </cell>
          <cell r="AS427">
            <v>100285728</v>
          </cell>
        </row>
        <row r="428">
          <cell r="D428" t="str">
            <v>9202150726-C</v>
          </cell>
          <cell r="E428" t="str">
            <v>COLLIPULLI</v>
          </cell>
          <cell r="F428" t="str">
            <v>09202</v>
          </cell>
          <cell r="G428" t="str">
            <v>092</v>
          </cell>
          <cell r="H428" t="str">
            <v>09</v>
          </cell>
          <cell r="I428" t="str">
            <v>OBRA  (Abastos)</v>
          </cell>
          <cell r="J428">
            <v>11</v>
          </cell>
          <cell r="K428" t="str">
            <v>GORE ARAUCANÍA</v>
          </cell>
          <cell r="L428" t="str">
            <v>ARRASTRE CONVERGENCIA</v>
          </cell>
          <cell r="M428" t="str">
            <v>D(H)1008 06-08-2018 Fondo de Convergencia</v>
          </cell>
          <cell r="N428" t="str">
            <v>DECRETOS REGIONALES</v>
          </cell>
          <cell r="O428" t="str">
            <v>ABASTO DE AGUA POTABLE SECTOR ORIENTE III, COMUNA DE COLLIPULLI.</v>
          </cell>
          <cell r="P428" t="str">
            <v>12019/2018</v>
          </cell>
          <cell r="Q428">
            <v>43391</v>
          </cell>
          <cell r="R428">
            <v>126071326</v>
          </cell>
          <cell r="S428">
            <v>0</v>
          </cell>
          <cell r="X428">
            <v>0</v>
          </cell>
          <cell r="AA428">
            <v>0</v>
          </cell>
          <cell r="AF428">
            <v>0</v>
          </cell>
          <cell r="AI428">
            <v>126071326</v>
          </cell>
          <cell r="AJ428">
            <v>11294</v>
          </cell>
          <cell r="AK428">
            <v>12607133</v>
          </cell>
          <cell r="AL428">
            <v>0</v>
          </cell>
          <cell r="AM428">
            <v>0</v>
          </cell>
          <cell r="AN428">
            <v>0</v>
          </cell>
          <cell r="AO428">
            <v>11294</v>
          </cell>
          <cell r="AP428">
            <v>12595839</v>
          </cell>
          <cell r="AQ428">
            <v>0</v>
          </cell>
          <cell r="AR428">
            <v>126071326</v>
          </cell>
          <cell r="AS428">
            <v>113464193</v>
          </cell>
        </row>
        <row r="429">
          <cell r="D429" t="str">
            <v>9202150727-C</v>
          </cell>
          <cell r="E429" t="str">
            <v>COLLIPULLI</v>
          </cell>
          <cell r="F429" t="str">
            <v>09202</v>
          </cell>
          <cell r="G429" t="str">
            <v>092</v>
          </cell>
          <cell r="H429" t="str">
            <v>09</v>
          </cell>
          <cell r="I429" t="str">
            <v>OBRA  (Abastos)</v>
          </cell>
          <cell r="J429">
            <v>11</v>
          </cell>
          <cell r="K429" t="str">
            <v>GORE ARAUCANÍA</v>
          </cell>
          <cell r="L429" t="str">
            <v>ARRASTRE CONVERGENCIA</v>
          </cell>
          <cell r="M429" t="str">
            <v>D(H)1008 06-08-2018 Fondo de Convergencia</v>
          </cell>
          <cell r="N429" t="str">
            <v>DECRETOS REGIONALES</v>
          </cell>
          <cell r="O429" t="str">
            <v>ABASTO DE AGUA POTABLE SECTOR RAUCO, COLLIPULLI</v>
          </cell>
          <cell r="P429" t="str">
            <v>12012/2018</v>
          </cell>
          <cell r="Q429">
            <v>43391</v>
          </cell>
          <cell r="R429">
            <v>83214325</v>
          </cell>
          <cell r="S429">
            <v>0</v>
          </cell>
          <cell r="X429">
            <v>0</v>
          </cell>
          <cell r="AA429">
            <v>0</v>
          </cell>
          <cell r="AF429">
            <v>0</v>
          </cell>
          <cell r="AI429">
            <v>83214325</v>
          </cell>
          <cell r="AJ429">
            <v>2760811</v>
          </cell>
          <cell r="AK429">
            <v>8321433</v>
          </cell>
          <cell r="AL429">
            <v>0</v>
          </cell>
          <cell r="AM429">
            <v>0</v>
          </cell>
          <cell r="AN429">
            <v>0</v>
          </cell>
          <cell r="AO429">
            <v>2760811</v>
          </cell>
          <cell r="AP429">
            <v>5560622</v>
          </cell>
          <cell r="AQ429">
            <v>0</v>
          </cell>
          <cell r="AR429">
            <v>83214325</v>
          </cell>
          <cell r="AS429">
            <v>74892892</v>
          </cell>
        </row>
        <row r="430">
          <cell r="D430" t="str">
            <v>9202150728-C</v>
          </cell>
          <cell r="E430" t="str">
            <v>COLLIPULLI</v>
          </cell>
          <cell r="F430" t="str">
            <v>09202</v>
          </cell>
          <cell r="G430" t="str">
            <v>092</v>
          </cell>
          <cell r="H430" t="str">
            <v>09</v>
          </cell>
          <cell r="I430" t="str">
            <v>OBRA  (Abastos)</v>
          </cell>
          <cell r="J430">
            <v>11</v>
          </cell>
          <cell r="K430" t="str">
            <v>GORE ARAUCANÍA</v>
          </cell>
          <cell r="L430" t="str">
            <v>ARRASTRE CONVERGENCIA</v>
          </cell>
          <cell r="M430" t="str">
            <v>D(H)1008 06-08-2018 Fondo de Convergencia</v>
          </cell>
          <cell r="N430" t="str">
            <v>DECRETOS REGIONALES</v>
          </cell>
          <cell r="O430" t="str">
            <v>ABASTO DE AGUA POTABLE SECTOR R-35, COMUNA DE COLLIPULLI</v>
          </cell>
          <cell r="P430" t="str">
            <v>12016/2018</v>
          </cell>
          <cell r="Q430">
            <v>43391</v>
          </cell>
          <cell r="R430">
            <v>112499802</v>
          </cell>
          <cell r="S430">
            <v>0</v>
          </cell>
          <cell r="X430">
            <v>0</v>
          </cell>
          <cell r="AA430">
            <v>0</v>
          </cell>
          <cell r="AF430">
            <v>0</v>
          </cell>
          <cell r="AI430">
            <v>112499802</v>
          </cell>
          <cell r="AJ430">
            <v>81245</v>
          </cell>
          <cell r="AK430">
            <v>11249980</v>
          </cell>
          <cell r="AL430">
            <v>0</v>
          </cell>
          <cell r="AM430">
            <v>0</v>
          </cell>
          <cell r="AN430">
            <v>0</v>
          </cell>
          <cell r="AO430">
            <v>81245</v>
          </cell>
          <cell r="AP430">
            <v>11168735</v>
          </cell>
          <cell r="AQ430">
            <v>0</v>
          </cell>
          <cell r="AR430">
            <v>112499802</v>
          </cell>
          <cell r="AS430">
            <v>101249822</v>
          </cell>
        </row>
        <row r="431">
          <cell r="D431" t="str">
            <v>9202160730-C</v>
          </cell>
          <cell r="E431" t="str">
            <v>COLLIPULLI</v>
          </cell>
          <cell r="F431" t="str">
            <v>09202</v>
          </cell>
          <cell r="G431" t="str">
            <v>092</v>
          </cell>
          <cell r="H431" t="str">
            <v>09</v>
          </cell>
          <cell r="I431" t="str">
            <v>OBRA  (Abastos)</v>
          </cell>
          <cell r="J431">
            <v>11</v>
          </cell>
          <cell r="K431" t="str">
            <v>GORE ARAUCANÍA</v>
          </cell>
          <cell r="L431" t="str">
            <v>ARRASTRE CONVERGENCIA</v>
          </cell>
          <cell r="M431" t="str">
            <v>D(H)1008 06-08-2018 Fondo de Convergencia</v>
          </cell>
          <cell r="N431" t="str">
            <v>DECRETOS REGIONALES</v>
          </cell>
          <cell r="O431" t="str">
            <v>ABASTO DE AGUA POTABLE SECTOR CHANCAGUA Y OTROS, COLLIPULLI</v>
          </cell>
          <cell r="P431" t="str">
            <v>12005/2018</v>
          </cell>
          <cell r="Q431">
            <v>43391</v>
          </cell>
          <cell r="R431">
            <v>74285887</v>
          </cell>
          <cell r="S431">
            <v>0</v>
          </cell>
          <cell r="X431">
            <v>0</v>
          </cell>
          <cell r="AA431">
            <v>0</v>
          </cell>
          <cell r="AF431">
            <v>0</v>
          </cell>
          <cell r="AI431">
            <v>74285887</v>
          </cell>
          <cell r="AJ431">
            <v>2911523</v>
          </cell>
          <cell r="AK431">
            <v>7428589</v>
          </cell>
          <cell r="AL431">
            <v>0</v>
          </cell>
          <cell r="AM431">
            <v>0</v>
          </cell>
          <cell r="AN431">
            <v>0</v>
          </cell>
          <cell r="AO431">
            <v>2911523</v>
          </cell>
          <cell r="AP431">
            <v>4517066</v>
          </cell>
          <cell r="AQ431">
            <v>0</v>
          </cell>
          <cell r="AR431">
            <v>74285887</v>
          </cell>
          <cell r="AS431">
            <v>66857298</v>
          </cell>
        </row>
        <row r="432">
          <cell r="D432" t="str">
            <v>9202170731-C</v>
          </cell>
          <cell r="E432" t="str">
            <v>COLLIPULLI</v>
          </cell>
          <cell r="F432" t="str">
            <v>09202</v>
          </cell>
          <cell r="G432" t="str">
            <v>092</v>
          </cell>
          <cell r="H432" t="str">
            <v>09</v>
          </cell>
          <cell r="I432" t="str">
            <v>OBRA  (Abastos)</v>
          </cell>
          <cell r="J432">
            <v>11</v>
          </cell>
          <cell r="K432" t="str">
            <v>GORE ARAUCANÍA</v>
          </cell>
          <cell r="L432" t="str">
            <v>ARRASTRE CONVERGENCIA</v>
          </cell>
          <cell r="M432" t="str">
            <v>D(H)1008 06-08-2018 Fondo de Convergencia</v>
          </cell>
          <cell r="N432" t="str">
            <v>DECRETOS REGIONALES</v>
          </cell>
          <cell r="O432" t="str">
            <v>ABASTO DE AGUA POTABLE SECTOR PEMEHUE I, COLLIPULLI</v>
          </cell>
          <cell r="P432" t="str">
            <v>12017/2018</v>
          </cell>
          <cell r="Q432">
            <v>43391</v>
          </cell>
          <cell r="R432">
            <v>80695716</v>
          </cell>
          <cell r="S432">
            <v>0</v>
          </cell>
          <cell r="X432">
            <v>0</v>
          </cell>
          <cell r="AA432">
            <v>0</v>
          </cell>
          <cell r="AF432">
            <v>0</v>
          </cell>
          <cell r="AI432">
            <v>80695716</v>
          </cell>
          <cell r="AJ432">
            <v>0</v>
          </cell>
          <cell r="AK432">
            <v>8069572</v>
          </cell>
          <cell r="AL432">
            <v>0</v>
          </cell>
          <cell r="AM432">
            <v>0</v>
          </cell>
          <cell r="AN432">
            <v>0</v>
          </cell>
          <cell r="AO432">
            <v>0</v>
          </cell>
          <cell r="AP432">
            <v>8069572</v>
          </cell>
          <cell r="AQ432">
            <v>0</v>
          </cell>
          <cell r="AR432">
            <v>80695716</v>
          </cell>
          <cell r="AS432">
            <v>72626144</v>
          </cell>
        </row>
        <row r="433">
          <cell r="D433" t="str">
            <v>9202170732-C</v>
          </cell>
          <cell r="E433" t="str">
            <v>COLLIPULLI</v>
          </cell>
          <cell r="F433" t="str">
            <v>09202</v>
          </cell>
          <cell r="G433" t="str">
            <v>092</v>
          </cell>
          <cell r="H433" t="str">
            <v>09</v>
          </cell>
          <cell r="I433" t="str">
            <v>OBRA  (Abastos)</v>
          </cell>
          <cell r="J433">
            <v>11</v>
          </cell>
          <cell r="K433" t="str">
            <v>GORE ARAUCANÍA</v>
          </cell>
          <cell r="L433" t="str">
            <v>ARRASTRE CONVERGENCIA</v>
          </cell>
          <cell r="M433" t="str">
            <v>D(H)1008 06-08-2018 Fondo de Convergencia</v>
          </cell>
          <cell r="N433" t="str">
            <v>DECRETOS REGIONALES</v>
          </cell>
          <cell r="O433" t="str">
            <v>ABASTO DE AGUA POTABLE SECTOR PEMEHUE II, COLLIPULLI</v>
          </cell>
          <cell r="P433" t="str">
            <v>12009/2018</v>
          </cell>
          <cell r="Q433">
            <v>43391</v>
          </cell>
          <cell r="R433">
            <v>93558248</v>
          </cell>
          <cell r="S433">
            <v>0</v>
          </cell>
          <cell r="X433">
            <v>0</v>
          </cell>
          <cell r="AA433">
            <v>0</v>
          </cell>
          <cell r="AF433">
            <v>0</v>
          </cell>
          <cell r="AI433">
            <v>93558248</v>
          </cell>
          <cell r="AJ433">
            <v>0</v>
          </cell>
          <cell r="AK433">
            <v>9355825</v>
          </cell>
          <cell r="AL433">
            <v>0</v>
          </cell>
          <cell r="AM433">
            <v>0</v>
          </cell>
          <cell r="AN433">
            <v>0</v>
          </cell>
          <cell r="AO433">
            <v>0</v>
          </cell>
          <cell r="AP433">
            <v>9355825</v>
          </cell>
          <cell r="AQ433">
            <v>0</v>
          </cell>
          <cell r="AR433">
            <v>93558248</v>
          </cell>
          <cell r="AS433">
            <v>84202423</v>
          </cell>
        </row>
        <row r="434">
          <cell r="D434" t="str">
            <v>9203170711-C</v>
          </cell>
          <cell r="E434" t="str">
            <v>CURACAUTÍN</v>
          </cell>
          <cell r="F434" t="str">
            <v>09203</v>
          </cell>
          <cell r="G434" t="str">
            <v>092</v>
          </cell>
          <cell r="H434" t="str">
            <v>09</v>
          </cell>
          <cell r="I434" t="str">
            <v>OBRA  (Abastos)</v>
          </cell>
          <cell r="J434">
            <v>11</v>
          </cell>
          <cell r="K434" t="str">
            <v>GORE ARAUCANÍA</v>
          </cell>
          <cell r="L434" t="str">
            <v>ARRASTRE CONVERGENCIA</v>
          </cell>
          <cell r="M434" t="str">
            <v>D(H)315 27-02-2018 GORE Araucania</v>
          </cell>
          <cell r="N434" t="str">
            <v>DECRETOS REGIONALES</v>
          </cell>
          <cell r="O434" t="str">
            <v>ABASTO DE AGUA POTABLE” RADALCO ESTE LOS MONOS</v>
          </cell>
          <cell r="P434" t="str">
            <v xml:space="preserve"> 8521/2018</v>
          </cell>
          <cell r="Q434">
            <v>43308</v>
          </cell>
          <cell r="R434">
            <v>132187533</v>
          </cell>
          <cell r="S434">
            <v>0</v>
          </cell>
          <cell r="X434">
            <v>0</v>
          </cell>
          <cell r="AA434">
            <v>0</v>
          </cell>
          <cell r="AF434">
            <v>0</v>
          </cell>
          <cell r="AI434">
            <v>132187533</v>
          </cell>
          <cell r="AJ434">
            <v>92531273</v>
          </cell>
          <cell r="AK434">
            <v>92531273</v>
          </cell>
          <cell r="AL434">
            <v>0</v>
          </cell>
          <cell r="AM434">
            <v>0</v>
          </cell>
          <cell r="AN434">
            <v>0</v>
          </cell>
          <cell r="AO434">
            <v>92531273</v>
          </cell>
          <cell r="AP434">
            <v>0</v>
          </cell>
          <cell r="AQ434">
            <v>132083600</v>
          </cell>
          <cell r="AR434">
            <v>103933</v>
          </cell>
          <cell r="AS434">
            <v>39656260</v>
          </cell>
        </row>
        <row r="435">
          <cell r="D435" t="str">
            <v>9203170712-C</v>
          </cell>
          <cell r="E435" t="str">
            <v>CURACAUTÍN</v>
          </cell>
          <cell r="F435" t="str">
            <v>09203</v>
          </cell>
          <cell r="G435" t="str">
            <v>092</v>
          </cell>
          <cell r="H435" t="str">
            <v>09</v>
          </cell>
          <cell r="I435" t="str">
            <v>OBRA  (Abastos)</v>
          </cell>
          <cell r="J435">
            <v>11</v>
          </cell>
          <cell r="K435" t="str">
            <v>GORE ARAUCANÍA</v>
          </cell>
          <cell r="L435" t="str">
            <v>ARRASTRE CONVERGENCIA</v>
          </cell>
          <cell r="M435" t="str">
            <v>D(H)1008 06-08-2018 Fondo de Convergencia</v>
          </cell>
          <cell r="N435" t="str">
            <v>DECRETOS REGIONALES</v>
          </cell>
          <cell r="O435" t="str">
            <v>ABASTO DE AGUA POTABLE RADALCO EL DILLO</v>
          </cell>
          <cell r="P435" t="str">
            <v>12015/2018</v>
          </cell>
          <cell r="Q435">
            <v>43391</v>
          </cell>
          <cell r="R435">
            <v>125578156</v>
          </cell>
          <cell r="S435">
            <v>0</v>
          </cell>
          <cell r="X435">
            <v>0</v>
          </cell>
          <cell r="AA435">
            <v>0</v>
          </cell>
          <cell r="AF435">
            <v>0</v>
          </cell>
          <cell r="AI435">
            <v>125578156</v>
          </cell>
          <cell r="AJ435">
            <v>12557816</v>
          </cell>
          <cell r="AK435">
            <v>12557816</v>
          </cell>
          <cell r="AL435">
            <v>0</v>
          </cell>
          <cell r="AM435">
            <v>0</v>
          </cell>
          <cell r="AN435">
            <v>0</v>
          </cell>
          <cell r="AO435">
            <v>12557816</v>
          </cell>
          <cell r="AP435">
            <v>0</v>
          </cell>
          <cell r="AQ435">
            <v>125479420</v>
          </cell>
          <cell r="AR435">
            <v>98736</v>
          </cell>
          <cell r="AS435">
            <v>113020340</v>
          </cell>
        </row>
        <row r="436">
          <cell r="D436" t="str">
            <v>9204161006-C</v>
          </cell>
          <cell r="E436" t="str">
            <v>ERCILLA</v>
          </cell>
          <cell r="F436" t="str">
            <v>09204</v>
          </cell>
          <cell r="G436" t="str">
            <v>092</v>
          </cell>
          <cell r="H436" t="str">
            <v>09</v>
          </cell>
          <cell r="I436" t="str">
            <v>ASISTENCIA TÉCNICA</v>
          </cell>
          <cell r="J436">
            <v>10</v>
          </cell>
          <cell r="K436" t="str">
            <v>PMB</v>
          </cell>
          <cell r="L436" t="str">
            <v>ARRASTRE</v>
          </cell>
          <cell r="M436" t="str">
            <v>S/I</v>
          </cell>
          <cell r="N436" t="str">
            <v>PROYECTOS PMB</v>
          </cell>
          <cell r="O436" t="str">
            <v>ASISTENCIA TÉCNICA PARA LA GENERACION DE CARTERA DE PROYECTOS DE SANEAMIENTO SANITARIO EN ESCUELAS, POSTAS Y OTROS RECINTOS MUNICIPALES</v>
          </cell>
          <cell r="P436" t="str">
            <v>9051/2018</v>
          </cell>
          <cell r="Q436">
            <v>43320</v>
          </cell>
          <cell r="R436">
            <v>60000000</v>
          </cell>
          <cell r="S436">
            <v>0</v>
          </cell>
          <cell r="X436">
            <v>0</v>
          </cell>
          <cell r="AA436">
            <v>0</v>
          </cell>
          <cell r="AF436">
            <v>0</v>
          </cell>
          <cell r="AI436">
            <v>60000000</v>
          </cell>
          <cell r="AJ436">
            <v>30000000</v>
          </cell>
          <cell r="AK436">
            <v>30000000</v>
          </cell>
          <cell r="AL436">
            <v>0</v>
          </cell>
          <cell r="AM436">
            <v>30000000</v>
          </cell>
          <cell r="AN436">
            <v>0</v>
          </cell>
          <cell r="AO436">
            <v>0</v>
          </cell>
          <cell r="AP436">
            <v>0</v>
          </cell>
          <cell r="AQ436">
            <v>60000000</v>
          </cell>
          <cell r="AR436">
            <v>0</v>
          </cell>
          <cell r="AS436">
            <v>30000000</v>
          </cell>
        </row>
        <row r="437">
          <cell r="D437" t="str">
            <v>9204170728-C</v>
          </cell>
          <cell r="E437" t="str">
            <v>ERCILLA</v>
          </cell>
          <cell r="F437" t="str">
            <v>09204</v>
          </cell>
          <cell r="G437" t="str">
            <v>092</v>
          </cell>
          <cell r="H437" t="str">
            <v>09</v>
          </cell>
          <cell r="I437" t="str">
            <v>OBRA (Otros)</v>
          </cell>
          <cell r="J437">
            <v>13</v>
          </cell>
          <cell r="K437" t="str">
            <v>GORE ARAUCANÍA</v>
          </cell>
          <cell r="L437" t="str">
            <v>ARRASTRE CONVERGENCIA</v>
          </cell>
          <cell r="M437" t="str">
            <v>D(H)1008 06-08-2018 Fondo de Convergencia</v>
          </cell>
          <cell r="N437" t="str">
            <v>DECRETOS REGIONALES</v>
          </cell>
          <cell r="O437" t="str">
            <v>EXTENSION RED ALCANTARILLADO CALLE LAUTARO ENTRE ONGOLMO Y GUACOLDA</v>
          </cell>
          <cell r="P437" t="str">
            <v>12003/2018</v>
          </cell>
          <cell r="Q437">
            <v>43391</v>
          </cell>
          <cell r="R437">
            <v>141853988</v>
          </cell>
          <cell r="S437">
            <v>0</v>
          </cell>
          <cell r="X437">
            <v>0</v>
          </cell>
          <cell r="AA437">
            <v>0</v>
          </cell>
          <cell r="AF437">
            <v>0</v>
          </cell>
          <cell r="AI437">
            <v>141853988</v>
          </cell>
          <cell r="AJ437">
            <v>14185399</v>
          </cell>
          <cell r="AK437">
            <v>14185399</v>
          </cell>
          <cell r="AL437">
            <v>0</v>
          </cell>
          <cell r="AM437">
            <v>0</v>
          </cell>
          <cell r="AN437">
            <v>0</v>
          </cell>
          <cell r="AO437">
            <v>14185399</v>
          </cell>
          <cell r="AP437">
            <v>0</v>
          </cell>
          <cell r="AQ437">
            <v>134761288</v>
          </cell>
          <cell r="AR437">
            <v>7092700</v>
          </cell>
          <cell r="AS437">
            <v>127668589</v>
          </cell>
        </row>
        <row r="438">
          <cell r="D438" t="str">
            <v>9205170718-C</v>
          </cell>
          <cell r="E438" t="str">
            <v>LONQUIMAY</v>
          </cell>
          <cell r="F438" t="str">
            <v>09205</v>
          </cell>
          <cell r="G438" t="str">
            <v>092</v>
          </cell>
          <cell r="H438" t="str">
            <v>09</v>
          </cell>
          <cell r="I438" t="str">
            <v>OBRA  (Abastos)</v>
          </cell>
          <cell r="J438">
            <v>11</v>
          </cell>
          <cell r="K438" t="str">
            <v>GORE ARAUCANÍA</v>
          </cell>
          <cell r="L438" t="str">
            <v>ARRASTRE CONVERGENCIA</v>
          </cell>
          <cell r="M438" t="str">
            <v>D(H)1008 06-08-2018 Fondo de Convergencia</v>
          </cell>
          <cell r="N438" t="str">
            <v>DECRETOS REGIONALES</v>
          </cell>
          <cell r="O438" t="str">
            <v>ABASTO DE AGUA POTABLE SECTOR LLANQUEN</v>
          </cell>
          <cell r="P438" t="str">
            <v>12032/2018</v>
          </cell>
          <cell r="Q438">
            <v>43391</v>
          </cell>
          <cell r="R438">
            <v>133978363</v>
          </cell>
          <cell r="S438">
            <v>0</v>
          </cell>
          <cell r="X438">
            <v>0</v>
          </cell>
          <cell r="AA438">
            <v>0</v>
          </cell>
          <cell r="AF438">
            <v>0</v>
          </cell>
          <cell r="AI438">
            <v>133978363</v>
          </cell>
          <cell r="AJ438">
            <v>13397836</v>
          </cell>
          <cell r="AK438">
            <v>13397836</v>
          </cell>
          <cell r="AL438">
            <v>0</v>
          </cell>
          <cell r="AM438">
            <v>9370882</v>
          </cell>
          <cell r="AN438">
            <v>0</v>
          </cell>
          <cell r="AO438">
            <v>4026954</v>
          </cell>
          <cell r="AP438">
            <v>0</v>
          </cell>
          <cell r="AQ438">
            <v>129951409</v>
          </cell>
          <cell r="AR438">
            <v>4026954</v>
          </cell>
          <cell r="AS438">
            <v>120580527</v>
          </cell>
        </row>
        <row r="439">
          <cell r="D439" t="str">
            <v>9205180720-C</v>
          </cell>
          <cell r="E439" t="str">
            <v>LONQUIMAY</v>
          </cell>
          <cell r="F439" t="str">
            <v>09205</v>
          </cell>
          <cell r="G439" t="str">
            <v>092</v>
          </cell>
          <cell r="H439" t="str">
            <v>09</v>
          </cell>
          <cell r="I439" t="str">
            <v>OBRA (Otros)</v>
          </cell>
          <cell r="J439">
            <v>13</v>
          </cell>
          <cell r="K439" t="str">
            <v>GORE ARAUCANÍA</v>
          </cell>
          <cell r="L439" t="str">
            <v>ARRASTRE CONVERGENCIA</v>
          </cell>
          <cell r="M439" t="str">
            <v>D(H)1008 06-08-2018 Fondo de Convergencia</v>
          </cell>
          <cell r="N439" t="str">
            <v>DECRETOS REGIONALES</v>
          </cell>
          <cell r="O439" t="str">
            <v>CONSTRUCCION REDES ALCANTARILLADO Y PEAS, SECTOR LAS BRISAS, LONQUIMAY</v>
          </cell>
          <cell r="P439" t="str">
            <v>12006/2018</v>
          </cell>
          <cell r="Q439">
            <v>43391</v>
          </cell>
          <cell r="R439">
            <v>234977023</v>
          </cell>
          <cell r="S439">
            <v>0</v>
          </cell>
          <cell r="X439">
            <v>0</v>
          </cell>
          <cell r="AA439">
            <v>0</v>
          </cell>
          <cell r="AF439">
            <v>0</v>
          </cell>
          <cell r="AI439">
            <v>234977023</v>
          </cell>
          <cell r="AJ439">
            <v>23497702</v>
          </cell>
          <cell r="AK439">
            <v>23497702</v>
          </cell>
          <cell r="AL439">
            <v>0</v>
          </cell>
          <cell r="AM439">
            <v>15227880</v>
          </cell>
          <cell r="AN439">
            <v>0</v>
          </cell>
          <cell r="AO439">
            <v>8269822</v>
          </cell>
          <cell r="AP439">
            <v>0</v>
          </cell>
          <cell r="AQ439">
            <v>226707201</v>
          </cell>
          <cell r="AR439">
            <v>8269822</v>
          </cell>
          <cell r="AS439">
            <v>211479321</v>
          </cell>
        </row>
        <row r="440">
          <cell r="D440" t="str">
            <v>9205180721-C</v>
          </cell>
          <cell r="E440" t="str">
            <v>LONQUIMAY</v>
          </cell>
          <cell r="F440" t="str">
            <v>09205</v>
          </cell>
          <cell r="G440" t="str">
            <v>092</v>
          </cell>
          <cell r="H440" t="str">
            <v>09</v>
          </cell>
          <cell r="I440" t="str">
            <v>OBRA (Otros)</v>
          </cell>
          <cell r="J440">
            <v>13</v>
          </cell>
          <cell r="K440" t="str">
            <v>GORE ARAUCANÍA</v>
          </cell>
          <cell r="L440" t="str">
            <v>ARRASTRE CONVERGENCIA</v>
          </cell>
          <cell r="M440" t="str">
            <v>D(H)1008 06-08-2018 Fondo de Convergencia</v>
          </cell>
          <cell r="N440" t="str">
            <v>DECRETOS REGIONALES</v>
          </cell>
          <cell r="O440" t="str">
            <v>CONSTRUCCION REDES DE AGUA POTABLE SECTOR LAS BRISAS , LONQUIMAY</v>
          </cell>
          <cell r="P440" t="str">
            <v>11986/2018</v>
          </cell>
          <cell r="Q440">
            <v>43391</v>
          </cell>
          <cell r="R440">
            <v>206267417</v>
          </cell>
          <cell r="S440">
            <v>0</v>
          </cell>
          <cell r="X440">
            <v>0</v>
          </cell>
          <cell r="AA440">
            <v>0</v>
          </cell>
          <cell r="AF440">
            <v>10066343</v>
          </cell>
          <cell r="AG440" t="str">
            <v>12760/2019</v>
          </cell>
          <cell r="AH440">
            <v>43746</v>
          </cell>
          <cell r="AI440">
            <v>196201074</v>
          </cell>
          <cell r="AJ440">
            <v>20626742</v>
          </cell>
          <cell r="AK440">
            <v>20626742</v>
          </cell>
          <cell r="AL440">
            <v>0</v>
          </cell>
          <cell r="AM440">
            <v>10560399</v>
          </cell>
          <cell r="AN440">
            <v>0</v>
          </cell>
          <cell r="AO440">
            <v>0</v>
          </cell>
          <cell r="AP440">
            <v>0</v>
          </cell>
          <cell r="AQ440">
            <v>196201074</v>
          </cell>
          <cell r="AR440">
            <v>0</v>
          </cell>
          <cell r="AS440">
            <v>185640675</v>
          </cell>
        </row>
        <row r="441">
          <cell r="D441" t="str">
            <v>9205180722-C</v>
          </cell>
          <cell r="E441" t="str">
            <v>LONQUIMAY</v>
          </cell>
          <cell r="F441" t="str">
            <v>09205</v>
          </cell>
          <cell r="G441" t="str">
            <v>092</v>
          </cell>
          <cell r="H441" t="str">
            <v>09</v>
          </cell>
          <cell r="I441" t="str">
            <v>OBRA (Otros)</v>
          </cell>
          <cell r="J441">
            <v>13</v>
          </cell>
          <cell r="K441" t="str">
            <v>PMB</v>
          </cell>
          <cell r="L441" t="str">
            <v>ARRASTRE</v>
          </cell>
          <cell r="M441" t="str">
            <v>S/I</v>
          </cell>
          <cell r="N441" t="str">
            <v>PROYECTOS PMB</v>
          </cell>
          <cell r="O441" t="str">
            <v>HABILITACIÓN S.E.E FOTOVOLTAICA COMUNIDAD INDIGENA PEDRO CALFUQUEO, ICALMA LONQUIMAY.</v>
          </cell>
          <cell r="P441" t="str">
            <v>13799/2018</v>
          </cell>
          <cell r="Q441">
            <v>43430</v>
          </cell>
          <cell r="R441">
            <v>146020586</v>
          </cell>
          <cell r="S441">
            <v>0</v>
          </cell>
          <cell r="X441">
            <v>0</v>
          </cell>
          <cell r="AA441">
            <v>0</v>
          </cell>
          <cell r="AF441">
            <v>75217</v>
          </cell>
          <cell r="AG441" t="str">
            <v>12760/2019</v>
          </cell>
          <cell r="AH441">
            <v>43746</v>
          </cell>
          <cell r="AI441">
            <v>145945369</v>
          </cell>
          <cell r="AJ441">
            <v>131418527</v>
          </cell>
          <cell r="AK441">
            <v>131418527</v>
          </cell>
          <cell r="AL441">
            <v>0</v>
          </cell>
          <cell r="AM441">
            <v>131343310</v>
          </cell>
          <cell r="AN441">
            <v>0</v>
          </cell>
          <cell r="AO441">
            <v>0</v>
          </cell>
          <cell r="AP441">
            <v>0</v>
          </cell>
          <cell r="AQ441">
            <v>145945369</v>
          </cell>
          <cell r="AR441">
            <v>0</v>
          </cell>
          <cell r="AS441">
            <v>14602059</v>
          </cell>
        </row>
        <row r="442">
          <cell r="D442" t="str">
            <v>9206160712-C</v>
          </cell>
          <cell r="E442" t="str">
            <v>LOS SAUCES</v>
          </cell>
          <cell r="F442" t="str">
            <v>09206</v>
          </cell>
          <cell r="G442" t="str">
            <v>092</v>
          </cell>
          <cell r="H442" t="str">
            <v>09</v>
          </cell>
          <cell r="I442" t="str">
            <v>OBRA (Otros)</v>
          </cell>
          <cell r="J442">
            <v>13</v>
          </cell>
          <cell r="K442" t="str">
            <v>GORE ARAUCANÍA</v>
          </cell>
          <cell r="L442" t="str">
            <v>ARRASTRE CONVERGENCIA</v>
          </cell>
          <cell r="M442" t="str">
            <v>D(H)1008 06-08-2018 Fondo de Convergencia</v>
          </cell>
          <cell r="N442" t="str">
            <v>DECRETOS REGIONALES</v>
          </cell>
          <cell r="O442" t="str">
            <v>EXTENSION RED DE AGUA POTABLE Y ALCANTARILLADO CALLE EL MAITEN, LOS SAUCES</v>
          </cell>
          <cell r="P442" t="str">
            <v>12008/2018</v>
          </cell>
          <cell r="Q442">
            <v>43391</v>
          </cell>
          <cell r="R442">
            <v>44799258</v>
          </cell>
          <cell r="S442">
            <v>0</v>
          </cell>
          <cell r="X442">
            <v>0</v>
          </cell>
          <cell r="Y442" t="str">
            <v>16191/2019</v>
          </cell>
          <cell r="Z442">
            <v>43812</v>
          </cell>
          <cell r="AA442">
            <v>0</v>
          </cell>
          <cell r="AF442">
            <v>0</v>
          </cell>
          <cell r="AI442">
            <v>44799258</v>
          </cell>
          <cell r="AJ442">
            <v>4479926</v>
          </cell>
          <cell r="AK442">
            <v>4479926</v>
          </cell>
          <cell r="AL442">
            <v>0</v>
          </cell>
          <cell r="AM442">
            <v>0</v>
          </cell>
          <cell r="AN442">
            <v>0</v>
          </cell>
          <cell r="AO442">
            <v>4479926</v>
          </cell>
          <cell r="AP442">
            <v>0</v>
          </cell>
          <cell r="AQ442">
            <v>40749417</v>
          </cell>
          <cell r="AR442">
            <v>4049841</v>
          </cell>
          <cell r="AS442">
            <v>40319332</v>
          </cell>
        </row>
        <row r="443">
          <cell r="D443" t="str">
            <v>9206160712-C</v>
          </cell>
          <cell r="E443" t="str">
            <v>LOS SAUCES</v>
          </cell>
          <cell r="F443" t="str">
            <v>09206</v>
          </cell>
          <cell r="G443" t="str">
            <v>092</v>
          </cell>
          <cell r="H443" t="str">
            <v>09</v>
          </cell>
          <cell r="I443" t="str">
            <v>OBRA (Otros)</v>
          </cell>
          <cell r="J443">
            <v>13</v>
          </cell>
          <cell r="K443" t="str">
            <v>GORE ARAUCANÍA</v>
          </cell>
          <cell r="L443" t="str">
            <v>ARRASTRE CONVERGENCIA</v>
          </cell>
          <cell r="M443" t="str">
            <v>D(H)1008 06-08-2018 Fondo de Convergencia</v>
          </cell>
          <cell r="N443" t="str">
            <v>DECRETOS REGIONALES</v>
          </cell>
          <cell r="O443" t="str">
            <v>EXTENSION RED DE AGUA POTABLE Y ALCANTARILLADO CALLE EL MAITEN, LOS SAUCES</v>
          </cell>
          <cell r="P443" t="str">
            <v>16191/2019</v>
          </cell>
          <cell r="Q443">
            <v>43812</v>
          </cell>
          <cell r="R443">
            <v>11226246</v>
          </cell>
          <cell r="S443">
            <v>0</v>
          </cell>
          <cell r="Y443" t="str">
            <v>16191/2019</v>
          </cell>
          <cell r="Z443">
            <v>43812</v>
          </cell>
          <cell r="AA443">
            <v>0</v>
          </cell>
          <cell r="AF443">
            <v>0</v>
          </cell>
          <cell r="AI443">
            <v>11226246</v>
          </cell>
          <cell r="AJ443">
            <v>0</v>
          </cell>
          <cell r="AK443">
            <v>11226246</v>
          </cell>
          <cell r="AL443">
            <v>11226246</v>
          </cell>
          <cell r="AM443">
            <v>0</v>
          </cell>
          <cell r="AN443">
            <v>0</v>
          </cell>
          <cell r="AO443">
            <v>11226246</v>
          </cell>
          <cell r="AP443">
            <v>0</v>
          </cell>
          <cell r="AQ443">
            <v>40749417</v>
          </cell>
          <cell r="AR443">
            <v>-29523171</v>
          </cell>
          <cell r="AS443">
            <v>0</v>
          </cell>
        </row>
        <row r="444">
          <cell r="D444" t="str">
            <v>9206180401-C</v>
          </cell>
          <cell r="E444" t="str">
            <v>LOS SAUCES</v>
          </cell>
          <cell r="F444" t="str">
            <v>09206</v>
          </cell>
          <cell r="G444" t="str">
            <v>092</v>
          </cell>
          <cell r="H444" t="str">
            <v>09</v>
          </cell>
          <cell r="I444" t="str">
            <v>ESTUDIO</v>
          </cell>
          <cell r="J444">
            <v>15</v>
          </cell>
          <cell r="K444" t="str">
            <v>PMB</v>
          </cell>
          <cell r="L444" t="str">
            <v>ARRASTRE</v>
          </cell>
          <cell r="M444" t="str">
            <v>S/I</v>
          </cell>
          <cell r="N444" t="str">
            <v>PROYECTOS PMB</v>
          </cell>
          <cell r="O444" t="str">
            <v>ESTUDIO HIDROGEOLÓGICO PARA EL TERRITORIO DE LA COMUNA DE LOS SAUCES</v>
          </cell>
          <cell r="P444" t="str">
            <v>11927/2018</v>
          </cell>
          <cell r="Q444">
            <v>43391</v>
          </cell>
          <cell r="R444">
            <v>60000000</v>
          </cell>
          <cell r="S444">
            <v>0</v>
          </cell>
          <cell r="X444">
            <v>0</v>
          </cell>
          <cell r="AA444">
            <v>0</v>
          </cell>
          <cell r="AF444">
            <v>0</v>
          </cell>
          <cell r="AI444">
            <v>60000000</v>
          </cell>
          <cell r="AJ444">
            <v>30000000</v>
          </cell>
          <cell r="AK444">
            <v>30000000</v>
          </cell>
          <cell r="AL444">
            <v>0</v>
          </cell>
          <cell r="AM444">
            <v>28000000</v>
          </cell>
          <cell r="AN444">
            <v>0</v>
          </cell>
          <cell r="AO444">
            <v>2000000</v>
          </cell>
          <cell r="AP444">
            <v>0</v>
          </cell>
          <cell r="AQ444">
            <v>58000000</v>
          </cell>
          <cell r="AR444">
            <v>2000000</v>
          </cell>
          <cell r="AS444">
            <v>30000000</v>
          </cell>
        </row>
        <row r="445">
          <cell r="D445" t="str">
            <v>9206181007-C</v>
          </cell>
          <cell r="E445" t="str">
            <v>LOS SAUCES</v>
          </cell>
          <cell r="F445" t="str">
            <v>09206</v>
          </cell>
          <cell r="G445" t="str">
            <v>092</v>
          </cell>
          <cell r="H445" t="str">
            <v>09</v>
          </cell>
          <cell r="I445" t="str">
            <v>ASISTENCIA TÉCNICA</v>
          </cell>
          <cell r="J445">
            <v>10</v>
          </cell>
          <cell r="K445" t="str">
            <v>PMB</v>
          </cell>
          <cell r="L445" t="str">
            <v>ARRASTRE</v>
          </cell>
          <cell r="M445" t="str">
            <v>S/I</v>
          </cell>
          <cell r="N445" t="str">
            <v>PROYECTOS PMB</v>
          </cell>
          <cell r="O445" t="str">
            <v>CONTRATACIÓN DE PROFESIONALES PARA GENERACIÓN DE PROYECTOS DE AGUA POTABLE EN SECTORES RURALES DE LA COMUNA DE LOS SAUCES</v>
          </cell>
          <cell r="P445" t="str">
            <v xml:space="preserve"> 8507/2018</v>
          </cell>
          <cell r="Q445">
            <v>43308</v>
          </cell>
          <cell r="R445">
            <v>81000000</v>
          </cell>
          <cell r="S445">
            <v>0</v>
          </cell>
          <cell r="X445">
            <v>0</v>
          </cell>
          <cell r="AA445">
            <v>0</v>
          </cell>
          <cell r="AF445">
            <v>0</v>
          </cell>
          <cell r="AI445">
            <v>81000000</v>
          </cell>
          <cell r="AJ445">
            <v>40500000</v>
          </cell>
          <cell r="AK445">
            <v>40500000</v>
          </cell>
          <cell r="AL445">
            <v>0</v>
          </cell>
          <cell r="AM445">
            <v>40429999</v>
          </cell>
          <cell r="AN445">
            <v>0</v>
          </cell>
          <cell r="AO445">
            <v>70001</v>
          </cell>
          <cell r="AP445">
            <v>0</v>
          </cell>
          <cell r="AQ445">
            <v>80929999</v>
          </cell>
          <cell r="AR445">
            <v>70001</v>
          </cell>
          <cell r="AS445">
            <v>40500000</v>
          </cell>
        </row>
        <row r="446">
          <cell r="D446" t="str">
            <v>9207171002-C</v>
          </cell>
          <cell r="E446" t="str">
            <v>LUMACO</v>
          </cell>
          <cell r="F446" t="str">
            <v>09207</v>
          </cell>
          <cell r="G446" t="str">
            <v>092</v>
          </cell>
          <cell r="H446" t="str">
            <v>09</v>
          </cell>
          <cell r="I446" t="str">
            <v>ASISTENCIA TÉCNICA</v>
          </cell>
          <cell r="J446">
            <v>10</v>
          </cell>
          <cell r="K446" t="str">
            <v>PMB</v>
          </cell>
          <cell r="L446" t="str">
            <v>ARRASTRE</v>
          </cell>
          <cell r="M446" t="str">
            <v>S/I</v>
          </cell>
          <cell r="N446" t="str">
            <v>PROYECTOS PMB</v>
          </cell>
          <cell r="O446" t="str">
            <v>ASISTENCIA TÉCNICA PARA SOLUCIONES URBANAS Y RURALES DE LUMACO</v>
          </cell>
          <cell r="P446" t="str">
            <v>9062/2018</v>
          </cell>
          <cell r="Q446">
            <v>43320</v>
          </cell>
          <cell r="R446">
            <v>88200000</v>
          </cell>
          <cell r="S446">
            <v>0</v>
          </cell>
          <cell r="X446">
            <v>0</v>
          </cell>
          <cell r="AA446">
            <v>0</v>
          </cell>
          <cell r="AF446">
            <v>0</v>
          </cell>
          <cell r="AI446">
            <v>88200000</v>
          </cell>
          <cell r="AJ446">
            <v>44100000</v>
          </cell>
          <cell r="AK446">
            <v>44100000</v>
          </cell>
          <cell r="AL446">
            <v>0</v>
          </cell>
          <cell r="AM446">
            <v>44100000</v>
          </cell>
          <cell r="AN446">
            <v>0</v>
          </cell>
          <cell r="AO446">
            <v>0</v>
          </cell>
          <cell r="AP446">
            <v>0</v>
          </cell>
          <cell r="AQ446">
            <v>96654000</v>
          </cell>
          <cell r="AR446">
            <v>-8454000</v>
          </cell>
          <cell r="AS446">
            <v>44100000</v>
          </cell>
        </row>
        <row r="447">
          <cell r="D447" t="str">
            <v>9208160702-C</v>
          </cell>
          <cell r="E447" t="str">
            <v>PURÉN</v>
          </cell>
          <cell r="F447" t="str">
            <v>09208</v>
          </cell>
          <cell r="G447" t="str">
            <v>092</v>
          </cell>
          <cell r="H447" t="str">
            <v>09</v>
          </cell>
          <cell r="I447" t="str">
            <v>OBRA  (Abastos)</v>
          </cell>
          <cell r="J447">
            <v>11</v>
          </cell>
          <cell r="K447" t="str">
            <v>GORE ARAUCANÍA</v>
          </cell>
          <cell r="L447" t="str">
            <v>ARRASTRE ABASTOS</v>
          </cell>
          <cell r="M447" t="str">
            <v>D(H)315 27-02-2018 GORE Araucania</v>
          </cell>
          <cell r="N447" t="str">
            <v>DECRETOS REGIONALES</v>
          </cell>
          <cell r="O447" t="str">
            <v>ABASTO DE AGUA POTABLE SECTOR PINGUIDAHUE ARRIBA</v>
          </cell>
          <cell r="P447" t="str">
            <v xml:space="preserve"> 8701/2018</v>
          </cell>
          <cell r="Q447">
            <v>43314</v>
          </cell>
          <cell r="R447">
            <v>104487554</v>
          </cell>
          <cell r="S447">
            <v>0</v>
          </cell>
          <cell r="X447">
            <v>0</v>
          </cell>
          <cell r="AA447">
            <v>0</v>
          </cell>
          <cell r="AF447">
            <v>0</v>
          </cell>
          <cell r="AI447">
            <v>104487554</v>
          </cell>
          <cell r="AJ447">
            <v>73141288</v>
          </cell>
          <cell r="AK447">
            <v>73141288</v>
          </cell>
          <cell r="AL447">
            <v>0</v>
          </cell>
          <cell r="AM447">
            <v>0</v>
          </cell>
          <cell r="AN447">
            <v>0</v>
          </cell>
          <cell r="AO447">
            <v>73141288</v>
          </cell>
          <cell r="AP447">
            <v>0</v>
          </cell>
          <cell r="AQ447">
            <v>0</v>
          </cell>
          <cell r="AR447">
            <v>104487554</v>
          </cell>
          <cell r="AS447">
            <v>31346266</v>
          </cell>
        </row>
        <row r="448">
          <cell r="D448" t="str">
            <v>9208170705-C</v>
          </cell>
          <cell r="E448" t="str">
            <v>PURÉN</v>
          </cell>
          <cell r="F448" t="str">
            <v>09208</v>
          </cell>
          <cell r="G448" t="str">
            <v>092</v>
          </cell>
          <cell r="H448" t="str">
            <v>09</v>
          </cell>
          <cell r="I448" t="str">
            <v>OBRA  (Abastos)</v>
          </cell>
          <cell r="J448">
            <v>11</v>
          </cell>
          <cell r="K448" t="str">
            <v>GORE ARAUCANÍA</v>
          </cell>
          <cell r="L448" t="str">
            <v>ARRASTRE ABASTOS</v>
          </cell>
          <cell r="M448" t="str">
            <v>D(H)315 27-02-2018 GORE Araucania</v>
          </cell>
          <cell r="N448" t="str">
            <v>DECRETOS REGIONALES</v>
          </cell>
          <cell r="O448" t="str">
            <v>AGUA PARA EL BUEN VIVIR DIVERSOS SECTORES RURALES, PUREN</v>
          </cell>
          <cell r="P448" t="str">
            <v xml:space="preserve"> 8699/2018</v>
          </cell>
          <cell r="Q448">
            <v>43314</v>
          </cell>
          <cell r="R448">
            <v>230141381</v>
          </cell>
          <cell r="S448">
            <v>0</v>
          </cell>
          <cell r="X448">
            <v>0</v>
          </cell>
          <cell r="AA448">
            <v>0</v>
          </cell>
          <cell r="AF448">
            <v>0</v>
          </cell>
          <cell r="AI448">
            <v>230141381</v>
          </cell>
          <cell r="AJ448">
            <v>161098967</v>
          </cell>
          <cell r="AK448">
            <v>161098967</v>
          </cell>
          <cell r="AL448">
            <v>0</v>
          </cell>
          <cell r="AM448">
            <v>0</v>
          </cell>
          <cell r="AN448">
            <v>0</v>
          </cell>
          <cell r="AO448">
            <v>161098967</v>
          </cell>
          <cell r="AP448">
            <v>0</v>
          </cell>
          <cell r="AQ448">
            <v>0</v>
          </cell>
          <cell r="AR448">
            <v>230141381</v>
          </cell>
          <cell r="AS448">
            <v>69042414</v>
          </cell>
        </row>
        <row r="449">
          <cell r="D449" t="str">
            <v>9208170706-C</v>
          </cell>
          <cell r="E449" t="str">
            <v>PURÉN</v>
          </cell>
          <cell r="F449" t="str">
            <v>09208</v>
          </cell>
          <cell r="G449" t="str">
            <v>092</v>
          </cell>
          <cell r="H449" t="str">
            <v>09</v>
          </cell>
          <cell r="I449" t="str">
            <v>OBRA  (Abastos)</v>
          </cell>
          <cell r="J449">
            <v>11</v>
          </cell>
          <cell r="K449" t="str">
            <v>GORE ARAUCANÍA</v>
          </cell>
          <cell r="L449" t="str">
            <v>ARRASTRE CONVERGENCIA</v>
          </cell>
          <cell r="M449" t="str">
            <v>D(H)1008 06-08-2018 Fondo de Convergencia</v>
          </cell>
          <cell r="N449" t="str">
            <v>DECRETOS REGIONALES</v>
          </cell>
          <cell r="O449" t="str">
            <v>AGUA PARA EL BUEN VIVIR SECTOR; HUENOCOLLE Y PICHIHUENOCOLLE, PUREN</v>
          </cell>
          <cell r="P449" t="str">
            <v>11988/2018</v>
          </cell>
          <cell r="Q449">
            <v>43391</v>
          </cell>
          <cell r="R449">
            <v>123594445</v>
          </cell>
          <cell r="S449">
            <v>0</v>
          </cell>
          <cell r="X449">
            <v>0</v>
          </cell>
          <cell r="AA449">
            <v>0</v>
          </cell>
          <cell r="AF449">
            <v>0</v>
          </cell>
          <cell r="AI449">
            <v>123594445</v>
          </cell>
          <cell r="AJ449">
            <v>12359445</v>
          </cell>
          <cell r="AK449">
            <v>12359445</v>
          </cell>
          <cell r="AL449">
            <v>0</v>
          </cell>
          <cell r="AM449">
            <v>0</v>
          </cell>
          <cell r="AN449">
            <v>0</v>
          </cell>
          <cell r="AO449">
            <v>12359445</v>
          </cell>
          <cell r="AP449">
            <v>0</v>
          </cell>
          <cell r="AQ449">
            <v>0</v>
          </cell>
          <cell r="AR449">
            <v>123594445</v>
          </cell>
          <cell r="AS449">
            <v>111235000</v>
          </cell>
        </row>
        <row r="450">
          <cell r="D450" t="str">
            <v>9208181005-C</v>
          </cell>
          <cell r="E450" t="str">
            <v>PURÉN</v>
          </cell>
          <cell r="F450" t="str">
            <v>09208</v>
          </cell>
          <cell r="G450" t="str">
            <v>092</v>
          </cell>
          <cell r="H450" t="str">
            <v>09</v>
          </cell>
          <cell r="I450" t="str">
            <v>ASISTENCIA TÉCNICA</v>
          </cell>
          <cell r="J450">
            <v>10</v>
          </cell>
          <cell r="K450" t="str">
            <v>PMB</v>
          </cell>
          <cell r="L450" t="str">
            <v>ARRASTRE</v>
          </cell>
          <cell r="M450" t="str">
            <v>S/I</v>
          </cell>
          <cell r="N450" t="str">
            <v>PROYECTOS PMB</v>
          </cell>
          <cell r="O450" t="str">
            <v>ELABORACIÓN CARTERA PROYECTOS DE ABASTO, COMUNA DE PUREN</v>
          </cell>
          <cell r="P450" t="str">
            <v>12440/2018</v>
          </cell>
          <cell r="Q450">
            <v>43398</v>
          </cell>
          <cell r="R450">
            <v>54000000</v>
          </cell>
          <cell r="S450">
            <v>0</v>
          </cell>
          <cell r="X450">
            <v>0</v>
          </cell>
          <cell r="AA450">
            <v>0</v>
          </cell>
          <cell r="AF450">
            <v>0</v>
          </cell>
          <cell r="AI450">
            <v>54000000</v>
          </cell>
          <cell r="AJ450">
            <v>35100000</v>
          </cell>
          <cell r="AK450">
            <v>35100000</v>
          </cell>
          <cell r="AL450">
            <v>0</v>
          </cell>
          <cell r="AM450">
            <v>35100000</v>
          </cell>
          <cell r="AN450">
            <v>0</v>
          </cell>
          <cell r="AO450">
            <v>0</v>
          </cell>
          <cell r="AP450">
            <v>0</v>
          </cell>
          <cell r="AQ450">
            <v>54000000</v>
          </cell>
          <cell r="AR450">
            <v>0</v>
          </cell>
          <cell r="AS450">
            <v>18900000</v>
          </cell>
        </row>
        <row r="451">
          <cell r="D451" t="str">
            <v>9209130706-C</v>
          </cell>
          <cell r="E451" t="str">
            <v>RENAICO</v>
          </cell>
          <cell r="F451" t="str">
            <v>09209</v>
          </cell>
          <cell r="G451" t="str">
            <v>092</v>
          </cell>
          <cell r="H451" t="str">
            <v>09</v>
          </cell>
          <cell r="I451" t="str">
            <v>OBRA  (Abastos)</v>
          </cell>
          <cell r="J451">
            <v>11</v>
          </cell>
          <cell r="K451" t="str">
            <v>GORE ARAUCANÍA</v>
          </cell>
          <cell r="L451" t="str">
            <v>ARRASTRE ABASTOS</v>
          </cell>
          <cell r="M451" t="str">
            <v>D(H)315 27-02-2018 GORE Araucania</v>
          </cell>
          <cell r="N451" t="str">
            <v>DECRETOS REGIONALES</v>
          </cell>
          <cell r="O451" t="str">
            <v>ABASTOS DE AGUA POTABLE, SECTOR EL LABRADOR, COMUNA DE RENAICO</v>
          </cell>
          <cell r="P451" t="str">
            <v xml:space="preserve"> 8568/2018</v>
          </cell>
          <cell r="Q451">
            <v>43311</v>
          </cell>
          <cell r="R451">
            <v>176429698</v>
          </cell>
          <cell r="S451">
            <v>0</v>
          </cell>
          <cell r="X451">
            <v>0</v>
          </cell>
          <cell r="AA451">
            <v>0</v>
          </cell>
          <cell r="AF451">
            <v>27457</v>
          </cell>
          <cell r="AG451" t="str">
            <v>16712/2019</v>
          </cell>
          <cell r="AH451">
            <v>43818</v>
          </cell>
          <cell r="AI451">
            <v>176402241</v>
          </cell>
          <cell r="AJ451">
            <v>123500789</v>
          </cell>
          <cell r="AK451">
            <v>123500789</v>
          </cell>
          <cell r="AL451">
            <v>0</v>
          </cell>
          <cell r="AM451">
            <v>123473332</v>
          </cell>
          <cell r="AN451">
            <v>0</v>
          </cell>
          <cell r="AO451">
            <v>0</v>
          </cell>
          <cell r="AP451">
            <v>0</v>
          </cell>
          <cell r="AQ451">
            <v>176402241</v>
          </cell>
          <cell r="AR451">
            <v>0</v>
          </cell>
          <cell r="AS451">
            <v>52928909</v>
          </cell>
        </row>
        <row r="452">
          <cell r="D452" t="str">
            <v>9209140704-C</v>
          </cell>
          <cell r="E452" t="str">
            <v>RENAICO</v>
          </cell>
          <cell r="F452" t="str">
            <v>09209</v>
          </cell>
          <cell r="G452" t="str">
            <v>092</v>
          </cell>
          <cell r="H452" t="str">
            <v>09</v>
          </cell>
          <cell r="I452" t="str">
            <v>OBRA  (Abastos)</v>
          </cell>
          <cell r="J452">
            <v>11</v>
          </cell>
          <cell r="K452" t="str">
            <v>GORE ARAUCANÍA</v>
          </cell>
          <cell r="L452" t="str">
            <v>ARRASTRE CONVERGENCIA</v>
          </cell>
          <cell r="M452" t="str">
            <v>D(H)1008 06-08-2018 Fondo de Convergencia</v>
          </cell>
          <cell r="N452" t="str">
            <v>DECRETOS REGIONALES</v>
          </cell>
          <cell r="O452" t="str">
            <v>ABASTO DE AGUA POTABLE SECTOR EL ALMENDRO I, COMUNA DE RENAICO</v>
          </cell>
          <cell r="P452" t="str">
            <v>12020/2018</v>
          </cell>
          <cell r="Q452">
            <v>43391</v>
          </cell>
          <cell r="R452">
            <v>176429698</v>
          </cell>
          <cell r="S452">
            <v>0</v>
          </cell>
          <cell r="X452">
            <v>0</v>
          </cell>
          <cell r="AA452">
            <v>0</v>
          </cell>
          <cell r="AF452">
            <v>5245218</v>
          </cell>
          <cell r="AG452" t="str">
            <v>14872/2019</v>
          </cell>
          <cell r="AH452">
            <v>43795</v>
          </cell>
          <cell r="AI452">
            <v>171184480</v>
          </cell>
          <cell r="AJ452">
            <v>17642970</v>
          </cell>
          <cell r="AK452">
            <v>17642970</v>
          </cell>
          <cell r="AL452">
            <v>0</v>
          </cell>
          <cell r="AM452">
            <v>12397752</v>
          </cell>
          <cell r="AN452">
            <v>0</v>
          </cell>
          <cell r="AO452">
            <v>0</v>
          </cell>
          <cell r="AP452">
            <v>0</v>
          </cell>
          <cell r="AQ452">
            <v>171184480</v>
          </cell>
          <cell r="AR452">
            <v>0</v>
          </cell>
          <cell r="AS452">
            <v>158786728</v>
          </cell>
        </row>
        <row r="453">
          <cell r="D453" t="str">
            <v>9209180713-C</v>
          </cell>
          <cell r="E453" t="str">
            <v>RENAICO</v>
          </cell>
          <cell r="F453" t="str">
            <v>09209</v>
          </cell>
          <cell r="G453" t="str">
            <v>092</v>
          </cell>
          <cell r="H453" t="str">
            <v>09</v>
          </cell>
          <cell r="I453" t="str">
            <v>OBRA (Otros)</v>
          </cell>
          <cell r="J453">
            <v>13</v>
          </cell>
          <cell r="K453" t="str">
            <v>GORE ARAUCANÍA</v>
          </cell>
          <cell r="L453" t="str">
            <v>ARRASTRE CONVERGENCIA</v>
          </cell>
          <cell r="M453" t="str">
            <v>D(H)1008 06-08-2018 Fondo de Convergencia</v>
          </cell>
          <cell r="N453" t="str">
            <v>DECRETOS REGIONALES</v>
          </cell>
          <cell r="O453" t="str">
            <v>CONSTRUCCIÓN INFRAESTRUCTURA SANITARIA SECTOR MANZANARES,COMUNA DE RENAICO</v>
          </cell>
          <cell r="P453" t="str">
            <v>12010/2018</v>
          </cell>
          <cell r="Q453">
            <v>43391</v>
          </cell>
          <cell r="R453">
            <v>82013899</v>
          </cell>
          <cell r="S453">
            <v>0</v>
          </cell>
          <cell r="X453">
            <v>0</v>
          </cell>
          <cell r="AA453">
            <v>0</v>
          </cell>
          <cell r="AF453">
            <v>0</v>
          </cell>
          <cell r="AI453">
            <v>82013899</v>
          </cell>
          <cell r="AJ453">
            <v>8201390</v>
          </cell>
          <cell r="AK453">
            <v>8201390</v>
          </cell>
          <cell r="AL453">
            <v>0</v>
          </cell>
          <cell r="AM453">
            <v>8201364</v>
          </cell>
          <cell r="AN453">
            <v>0</v>
          </cell>
          <cell r="AO453">
            <v>26</v>
          </cell>
          <cell r="AP453">
            <v>0</v>
          </cell>
          <cell r="AQ453">
            <v>82013873</v>
          </cell>
          <cell r="AR453">
            <v>26</v>
          </cell>
          <cell r="AS453">
            <v>73812509</v>
          </cell>
        </row>
        <row r="454">
          <cell r="D454" t="str">
            <v>9209180714-C</v>
          </cell>
          <cell r="E454" t="str">
            <v>RENAICO</v>
          </cell>
          <cell r="F454" t="str">
            <v>09209</v>
          </cell>
          <cell r="G454" t="str">
            <v>092</v>
          </cell>
          <cell r="H454" t="str">
            <v>09</v>
          </cell>
          <cell r="I454" t="str">
            <v>OBRA (Otros)</v>
          </cell>
          <cell r="J454">
            <v>13</v>
          </cell>
          <cell r="K454" t="str">
            <v>GORE ARAUCANÍA</v>
          </cell>
          <cell r="L454" t="str">
            <v>ARRASTRE CONVERGENCIA</v>
          </cell>
          <cell r="M454" t="str">
            <v>D(H)1008 06-08-2018 Fondo de Convergencia</v>
          </cell>
          <cell r="N454" t="str">
            <v>DECRETOS REGIONALES</v>
          </cell>
          <cell r="O454" t="str">
            <v>CONSTRUCCIÓN INFRAESTRUCTURA SANITARIA SECTOR HUELEHUEICO,COMUNA DE RENAICO</v>
          </cell>
          <cell r="P454" t="str">
            <v>12013/2018</v>
          </cell>
          <cell r="Q454">
            <v>43391</v>
          </cell>
          <cell r="R454">
            <v>119292944</v>
          </cell>
          <cell r="S454">
            <v>0</v>
          </cell>
          <cell r="X454">
            <v>0</v>
          </cell>
          <cell r="AA454">
            <v>0</v>
          </cell>
          <cell r="AF454">
            <v>0</v>
          </cell>
          <cell r="AI454">
            <v>119292944</v>
          </cell>
          <cell r="AJ454">
            <v>11929294</v>
          </cell>
          <cell r="AK454">
            <v>11929294</v>
          </cell>
          <cell r="AL454">
            <v>0</v>
          </cell>
          <cell r="AM454">
            <v>11912335</v>
          </cell>
          <cell r="AN454">
            <v>0</v>
          </cell>
          <cell r="AO454">
            <v>16959</v>
          </cell>
          <cell r="AP454">
            <v>0</v>
          </cell>
          <cell r="AQ454">
            <v>119275985</v>
          </cell>
          <cell r="AR454">
            <v>16959</v>
          </cell>
          <cell r="AS454">
            <v>107363650</v>
          </cell>
        </row>
        <row r="455">
          <cell r="D455" t="str">
            <v>9209180715-C</v>
          </cell>
          <cell r="E455" t="str">
            <v>RENAICO</v>
          </cell>
          <cell r="F455" t="str">
            <v>09209</v>
          </cell>
          <cell r="G455" t="str">
            <v>092</v>
          </cell>
          <cell r="H455" t="str">
            <v>09</v>
          </cell>
          <cell r="I455" t="str">
            <v>OBRA  (Abastos)</v>
          </cell>
          <cell r="J455">
            <v>11</v>
          </cell>
          <cell r="K455" t="str">
            <v>GORE ARAUCANÍA</v>
          </cell>
          <cell r="L455" t="str">
            <v>ARRASTRE CONVERGENCIA</v>
          </cell>
          <cell r="M455" t="str">
            <v>D(H)1008 06-08-2018 Fondo de Convergencia</v>
          </cell>
          <cell r="N455" t="str">
            <v>DECRETOS REGIONALES</v>
          </cell>
          <cell r="O455" t="str">
            <v>ABASTO DE AGUA POTABLE SECTOR EL ALMENDRO III, COMUNA DE RENAICO</v>
          </cell>
          <cell r="P455" t="str">
            <v>12026/2018</v>
          </cell>
          <cell r="Q455">
            <v>43391</v>
          </cell>
          <cell r="R455">
            <v>152237913</v>
          </cell>
          <cell r="S455">
            <v>0</v>
          </cell>
          <cell r="X455">
            <v>0</v>
          </cell>
          <cell r="AA455">
            <v>0</v>
          </cell>
          <cell r="AF455">
            <v>5999553</v>
          </cell>
          <cell r="AG455" t="str">
            <v>14872/2019</v>
          </cell>
          <cell r="AH455">
            <v>43795</v>
          </cell>
          <cell r="AI455">
            <v>146238360</v>
          </cell>
          <cell r="AJ455">
            <v>15223791</v>
          </cell>
          <cell r="AK455">
            <v>15223791</v>
          </cell>
          <cell r="AL455">
            <v>0</v>
          </cell>
          <cell r="AM455">
            <v>9224238</v>
          </cell>
          <cell r="AN455">
            <v>0</v>
          </cell>
          <cell r="AO455">
            <v>0</v>
          </cell>
          <cell r="AP455">
            <v>0</v>
          </cell>
          <cell r="AQ455">
            <v>146238360</v>
          </cell>
          <cell r="AR455">
            <v>0</v>
          </cell>
          <cell r="AS455">
            <v>137014122</v>
          </cell>
        </row>
        <row r="456">
          <cell r="D456" t="str">
            <v>9210160707-C</v>
          </cell>
          <cell r="E456" t="str">
            <v>TRAIGUÉN</v>
          </cell>
          <cell r="F456" t="str">
            <v>09210</v>
          </cell>
          <cell r="G456" t="str">
            <v>092</v>
          </cell>
          <cell r="H456" t="str">
            <v>09</v>
          </cell>
          <cell r="I456" t="str">
            <v>OBRA  (Abastos)</v>
          </cell>
          <cell r="J456">
            <v>11</v>
          </cell>
          <cell r="K456" t="str">
            <v>GORE ARAUCANÍA</v>
          </cell>
          <cell r="L456" t="str">
            <v>ARRASTRE CONVERGENCIA</v>
          </cell>
          <cell r="M456" t="str">
            <v>D(H)1008 06-08-2018 Fondo de Convergencia</v>
          </cell>
          <cell r="N456" t="str">
            <v>DECRETOS REGIONALES</v>
          </cell>
          <cell r="O456" t="str">
            <v>ABASTO AGUA POTABLE SECTOR NANCAHUE</v>
          </cell>
          <cell r="P456" t="str">
            <v>12039/2018</v>
          </cell>
          <cell r="Q456">
            <v>43391</v>
          </cell>
          <cell r="R456">
            <v>33888607</v>
          </cell>
          <cell r="S456">
            <v>0</v>
          </cell>
          <cell r="X456">
            <v>0</v>
          </cell>
          <cell r="AA456">
            <v>0</v>
          </cell>
          <cell r="AF456">
            <v>0</v>
          </cell>
          <cell r="AI456">
            <v>33888607</v>
          </cell>
          <cell r="AJ456">
            <v>0</v>
          </cell>
          <cell r="AK456">
            <v>3388861</v>
          </cell>
          <cell r="AL456">
            <v>0</v>
          </cell>
          <cell r="AM456">
            <v>0</v>
          </cell>
          <cell r="AN456">
            <v>0</v>
          </cell>
          <cell r="AO456">
            <v>0</v>
          </cell>
          <cell r="AP456">
            <v>3388861</v>
          </cell>
          <cell r="AQ456">
            <v>0</v>
          </cell>
          <cell r="AR456">
            <v>33888607</v>
          </cell>
          <cell r="AS456">
            <v>30499746</v>
          </cell>
        </row>
        <row r="457">
          <cell r="D457" t="str">
            <v>9210160708-C</v>
          </cell>
          <cell r="E457" t="str">
            <v>TRAIGUÉN</v>
          </cell>
          <cell r="F457" t="str">
            <v>09210</v>
          </cell>
          <cell r="G457" t="str">
            <v>092</v>
          </cell>
          <cell r="H457" t="str">
            <v>09</v>
          </cell>
          <cell r="I457" t="str">
            <v>OBRA  (Abastos)</v>
          </cell>
          <cell r="J457">
            <v>11</v>
          </cell>
          <cell r="K457" t="str">
            <v>GORE ARAUCANÍA</v>
          </cell>
          <cell r="L457" t="str">
            <v>ARRASTRE CONVERGENCIA</v>
          </cell>
          <cell r="M457" t="str">
            <v>S/I</v>
          </cell>
          <cell r="N457" t="str">
            <v>DECRETOS REGIONALES</v>
          </cell>
          <cell r="O457" t="str">
            <v>ABASTO AGUA POTABLE SECTOR SANTA ELENA</v>
          </cell>
          <cell r="P457" t="str">
            <v xml:space="preserve"> 9595/2018</v>
          </cell>
          <cell r="Q457">
            <v>43335</v>
          </cell>
          <cell r="R457">
            <v>43961694</v>
          </cell>
          <cell r="S457">
            <v>0</v>
          </cell>
          <cell r="X457">
            <v>0</v>
          </cell>
          <cell r="AA457">
            <v>0</v>
          </cell>
          <cell r="AF457">
            <v>0</v>
          </cell>
          <cell r="AI457">
            <v>43961694</v>
          </cell>
          <cell r="AJ457">
            <v>0</v>
          </cell>
          <cell r="AK457">
            <v>21980847</v>
          </cell>
          <cell r="AL457">
            <v>0</v>
          </cell>
          <cell r="AM457">
            <v>0</v>
          </cell>
          <cell r="AN457">
            <v>0</v>
          </cell>
          <cell r="AO457">
            <v>0</v>
          </cell>
          <cell r="AP457">
            <v>21980847</v>
          </cell>
          <cell r="AQ457">
            <v>0</v>
          </cell>
          <cell r="AR457">
            <v>43961694</v>
          </cell>
          <cell r="AS457">
            <v>21980847</v>
          </cell>
        </row>
        <row r="458">
          <cell r="D458" t="str">
            <v>9210160709-C</v>
          </cell>
          <cell r="E458" t="str">
            <v>TRAIGUÉN</v>
          </cell>
          <cell r="F458" t="str">
            <v>09210</v>
          </cell>
          <cell r="G458" t="str">
            <v>092</v>
          </cell>
          <cell r="H458" t="str">
            <v>09</v>
          </cell>
          <cell r="I458" t="str">
            <v>OBRA  (Abastos)</v>
          </cell>
          <cell r="J458">
            <v>11</v>
          </cell>
          <cell r="K458" t="str">
            <v>GORE ARAUCANÍA</v>
          </cell>
          <cell r="L458" t="str">
            <v>ARRASTRE CONVERGENCIA</v>
          </cell>
          <cell r="M458" t="str">
            <v>D(H)1008 06-08-2018 Fondo de Convergencia</v>
          </cell>
          <cell r="N458" t="str">
            <v>DECRETOS REGIONALES</v>
          </cell>
          <cell r="O458" t="str">
            <v>ABASTO DE AGUA POTABLE SECTOR CHANCO MARIGUAL BAJO</v>
          </cell>
          <cell r="P458" t="str">
            <v>12024/2018</v>
          </cell>
          <cell r="Q458">
            <v>43391</v>
          </cell>
          <cell r="R458">
            <v>54805599</v>
          </cell>
          <cell r="S458">
            <v>0</v>
          </cell>
          <cell r="X458">
            <v>0</v>
          </cell>
          <cell r="AA458">
            <v>0</v>
          </cell>
          <cell r="AF458">
            <v>0</v>
          </cell>
          <cell r="AI458">
            <v>54805599</v>
          </cell>
          <cell r="AJ458">
            <v>5480560</v>
          </cell>
          <cell r="AK458">
            <v>5480560</v>
          </cell>
          <cell r="AL458">
            <v>0</v>
          </cell>
          <cell r="AM458">
            <v>0</v>
          </cell>
          <cell r="AN458">
            <v>0</v>
          </cell>
          <cell r="AO458">
            <v>5480560</v>
          </cell>
          <cell r="AP458">
            <v>0</v>
          </cell>
          <cell r="AQ458">
            <v>54623933</v>
          </cell>
          <cell r="AR458">
            <v>181666</v>
          </cell>
          <cell r="AS458">
            <v>49325039</v>
          </cell>
        </row>
        <row r="459">
          <cell r="D459" t="str">
            <v>9210160712-C</v>
          </cell>
          <cell r="E459" t="str">
            <v>TRAIGUÉN</v>
          </cell>
          <cell r="F459" t="str">
            <v>09210</v>
          </cell>
          <cell r="G459" t="str">
            <v>092</v>
          </cell>
          <cell r="H459" t="str">
            <v>09</v>
          </cell>
          <cell r="I459" t="str">
            <v>OBRA  (Abastos)</v>
          </cell>
          <cell r="J459">
            <v>11</v>
          </cell>
          <cell r="K459" t="str">
            <v>GORE ARAUCANÍA</v>
          </cell>
          <cell r="L459" t="str">
            <v>ARRASTRE ABASTOS</v>
          </cell>
          <cell r="M459" t="str">
            <v>D(H)315 27-02-2018 GORE Araucania</v>
          </cell>
          <cell r="N459" t="str">
            <v>DECRETOS REGIONALES</v>
          </cell>
          <cell r="O459" t="str">
            <v>ABASTO DE AGUA POTABLE SECTOR CHANCO MARIGUAL ALTO</v>
          </cell>
          <cell r="P459" t="str">
            <v>8703/2018</v>
          </cell>
          <cell r="Q459">
            <v>43314</v>
          </cell>
          <cell r="R459">
            <v>108010412</v>
          </cell>
          <cell r="S459">
            <v>0</v>
          </cell>
          <cell r="X459">
            <v>0</v>
          </cell>
          <cell r="AA459">
            <v>0</v>
          </cell>
          <cell r="AF459">
            <v>0</v>
          </cell>
          <cell r="AI459">
            <v>108010412</v>
          </cell>
          <cell r="AJ459">
            <v>75607288</v>
          </cell>
          <cell r="AK459">
            <v>75607288</v>
          </cell>
          <cell r="AL459">
            <v>0</v>
          </cell>
          <cell r="AM459">
            <v>74428232</v>
          </cell>
          <cell r="AN459">
            <v>0</v>
          </cell>
          <cell r="AO459">
            <v>1179056</v>
          </cell>
          <cell r="AP459">
            <v>0</v>
          </cell>
          <cell r="AQ459">
            <v>106831356</v>
          </cell>
          <cell r="AR459">
            <v>1179056</v>
          </cell>
          <cell r="AS459">
            <v>32403124</v>
          </cell>
        </row>
        <row r="460">
          <cell r="D460" t="str">
            <v>9210160713-C</v>
          </cell>
          <cell r="E460" t="str">
            <v>TRAIGUÉN</v>
          </cell>
          <cell r="F460" t="str">
            <v>09210</v>
          </cell>
          <cell r="G460" t="str">
            <v>092</v>
          </cell>
          <cell r="H460" t="str">
            <v>09</v>
          </cell>
          <cell r="I460" t="str">
            <v>OBRA (Otros)</v>
          </cell>
          <cell r="J460">
            <v>13</v>
          </cell>
          <cell r="K460" t="str">
            <v>GORE ARAUCANÍA</v>
          </cell>
          <cell r="L460" t="str">
            <v>ARRASTRE CONVERGENCIA</v>
          </cell>
          <cell r="M460" t="str">
            <v>D(H)1008 06-08-2018 Fondo de Convergencia</v>
          </cell>
          <cell r="N460" t="str">
            <v>DECRETOS REGIONALES</v>
          </cell>
          <cell r="O460" t="str">
            <v>EXTENSIÓN A.S PASAJE ENDESA, A.P Y A.S CALLE LAGOS, TRAIGUÉN</v>
          </cell>
          <cell r="P460" t="str">
            <v>12001/2018</v>
          </cell>
          <cell r="Q460">
            <v>43391</v>
          </cell>
          <cell r="R460">
            <v>148003317</v>
          </cell>
          <cell r="S460">
            <v>0</v>
          </cell>
          <cell r="X460">
            <v>0</v>
          </cell>
          <cell r="AA460">
            <v>0</v>
          </cell>
          <cell r="AF460">
            <v>0</v>
          </cell>
          <cell r="AI460">
            <v>148003317</v>
          </cell>
          <cell r="AJ460">
            <v>14800332</v>
          </cell>
          <cell r="AK460">
            <v>14800332</v>
          </cell>
          <cell r="AL460">
            <v>0</v>
          </cell>
          <cell r="AM460">
            <v>0</v>
          </cell>
          <cell r="AN460">
            <v>0</v>
          </cell>
          <cell r="AO460">
            <v>14800332</v>
          </cell>
          <cell r="AP460">
            <v>0</v>
          </cell>
          <cell r="AQ460">
            <v>146275953</v>
          </cell>
          <cell r="AR460">
            <v>1727364</v>
          </cell>
          <cell r="AS460">
            <v>133202985</v>
          </cell>
        </row>
        <row r="461">
          <cell r="D461" t="str">
            <v>9210160714-C</v>
          </cell>
          <cell r="E461" t="str">
            <v>TRAIGUÉN</v>
          </cell>
          <cell r="F461" t="str">
            <v>09210</v>
          </cell>
          <cell r="G461" t="str">
            <v>092</v>
          </cell>
          <cell r="H461" t="str">
            <v>09</v>
          </cell>
          <cell r="I461" t="str">
            <v>OBRA (Otros)</v>
          </cell>
          <cell r="J461">
            <v>13</v>
          </cell>
          <cell r="K461" t="str">
            <v>GORE ARAUCANÍA</v>
          </cell>
          <cell r="L461" t="str">
            <v>ARRASTRE CONVERGENCIA</v>
          </cell>
          <cell r="M461" t="str">
            <v>D(H)1008 06-08-2018 Fondo de Convergencia</v>
          </cell>
          <cell r="N461" t="str">
            <v>DECRETOS REGIONALES</v>
          </cell>
          <cell r="O461" t="str">
            <v>EXTENSIÓN AP. Y AS. CALLE SERRANO, CALLE PISAGUA Y CALLE BALMACEDA, TRAIGUÉN</v>
          </cell>
          <cell r="P461" t="str">
            <v>11996/2018</v>
          </cell>
          <cell r="Q461">
            <v>43391</v>
          </cell>
          <cell r="R461">
            <v>173797303</v>
          </cell>
          <cell r="S461">
            <v>0</v>
          </cell>
          <cell r="X461">
            <v>0</v>
          </cell>
          <cell r="AA461">
            <v>0</v>
          </cell>
          <cell r="AF461">
            <v>0</v>
          </cell>
          <cell r="AI461">
            <v>173797303</v>
          </cell>
          <cell r="AJ461">
            <v>17379730</v>
          </cell>
          <cell r="AK461">
            <v>17379730</v>
          </cell>
          <cell r="AL461">
            <v>0</v>
          </cell>
          <cell r="AM461">
            <v>16373031</v>
          </cell>
          <cell r="AN461">
            <v>0</v>
          </cell>
          <cell r="AO461">
            <v>1006699</v>
          </cell>
          <cell r="AP461">
            <v>0</v>
          </cell>
          <cell r="AQ461">
            <v>172790604</v>
          </cell>
          <cell r="AR461">
            <v>1006699</v>
          </cell>
          <cell r="AS461">
            <v>156417573</v>
          </cell>
        </row>
        <row r="462">
          <cell r="D462" t="str">
            <v>9211160727-C</v>
          </cell>
          <cell r="E462" t="str">
            <v>VICTORIA</v>
          </cell>
          <cell r="F462" t="str">
            <v>09211</v>
          </cell>
          <cell r="G462" t="str">
            <v>092</v>
          </cell>
          <cell r="H462" t="str">
            <v>09</v>
          </cell>
          <cell r="I462" t="str">
            <v>OBRA  (Abastos)</v>
          </cell>
          <cell r="J462">
            <v>11</v>
          </cell>
          <cell r="K462" t="str">
            <v>GORE ARAUCANÍA</v>
          </cell>
          <cell r="L462" t="str">
            <v>ARRASTRE ABASTOS</v>
          </cell>
          <cell r="M462" t="str">
            <v>D(H)315 27-02-2018 GORE Araucania</v>
          </cell>
          <cell r="N462" t="str">
            <v>DECRETOS REGIONALES</v>
          </cell>
          <cell r="O462" t="str">
            <v>ABASTO AGUA POTABLE COMUNIDAD INDÍGENA JUAN CANULEO PINOLEO II</v>
          </cell>
          <cell r="P462" t="str">
            <v xml:space="preserve"> 8719/2018</v>
          </cell>
          <cell r="Q462">
            <v>43314</v>
          </cell>
          <cell r="R462">
            <v>130000000</v>
          </cell>
          <cell r="S462">
            <v>0</v>
          </cell>
          <cell r="X462">
            <v>0</v>
          </cell>
          <cell r="AA462">
            <v>0</v>
          </cell>
          <cell r="AF462">
            <v>0</v>
          </cell>
          <cell r="AI462">
            <v>130000000</v>
          </cell>
          <cell r="AJ462">
            <v>0</v>
          </cell>
          <cell r="AK462">
            <v>91000000</v>
          </cell>
          <cell r="AL462">
            <v>0</v>
          </cell>
          <cell r="AM462">
            <v>0</v>
          </cell>
          <cell r="AN462">
            <v>0</v>
          </cell>
          <cell r="AO462">
            <v>0</v>
          </cell>
          <cell r="AP462">
            <v>91000000</v>
          </cell>
          <cell r="AQ462">
            <v>0</v>
          </cell>
          <cell r="AR462">
            <v>130000000</v>
          </cell>
          <cell r="AS462">
            <v>39000000</v>
          </cell>
        </row>
        <row r="463">
          <cell r="D463" t="str">
            <v>9211160728-C</v>
          </cell>
          <cell r="E463" t="str">
            <v>VICTORIA</v>
          </cell>
          <cell r="F463" t="str">
            <v>09211</v>
          </cell>
          <cell r="G463" t="str">
            <v>092</v>
          </cell>
          <cell r="H463" t="str">
            <v>09</v>
          </cell>
          <cell r="I463" t="str">
            <v>OBRA  (Abastos)</v>
          </cell>
          <cell r="J463">
            <v>11</v>
          </cell>
          <cell r="K463" t="str">
            <v>GORE ARAUCANÍA</v>
          </cell>
          <cell r="L463" t="str">
            <v>ARRASTRE ABASTOS</v>
          </cell>
          <cell r="M463" t="str">
            <v>D(H)315 27-02-2018 GORE Araucania</v>
          </cell>
          <cell r="N463" t="str">
            <v>DECRETOS REGIONALES</v>
          </cell>
          <cell r="O463" t="str">
            <v>ABASTO AGUA POTABLE COMUNIDAD INDÍGENA MIGUEL HUENTELEN</v>
          </cell>
          <cell r="P463" t="str">
            <v xml:space="preserve"> 8536/2018</v>
          </cell>
          <cell r="Q463">
            <v>43311</v>
          </cell>
          <cell r="R463">
            <v>105000000</v>
          </cell>
          <cell r="S463">
            <v>0</v>
          </cell>
          <cell r="X463">
            <v>0</v>
          </cell>
          <cell r="AA463">
            <v>0</v>
          </cell>
          <cell r="AF463">
            <v>0</v>
          </cell>
          <cell r="AI463">
            <v>105000000</v>
          </cell>
          <cell r="AJ463">
            <v>0</v>
          </cell>
          <cell r="AK463">
            <v>73500000</v>
          </cell>
          <cell r="AL463">
            <v>0</v>
          </cell>
          <cell r="AM463">
            <v>0</v>
          </cell>
          <cell r="AN463">
            <v>0</v>
          </cell>
          <cell r="AO463">
            <v>0</v>
          </cell>
          <cell r="AP463">
            <v>73500000</v>
          </cell>
          <cell r="AQ463">
            <v>0</v>
          </cell>
          <cell r="AR463">
            <v>105000000</v>
          </cell>
          <cell r="AS463">
            <v>31500000</v>
          </cell>
        </row>
        <row r="464">
          <cell r="D464" t="str">
            <v>9211171004-C</v>
          </cell>
          <cell r="E464" t="str">
            <v>VICTORIA</v>
          </cell>
          <cell r="F464" t="str">
            <v>09211</v>
          </cell>
          <cell r="G464" t="str">
            <v>092</v>
          </cell>
          <cell r="H464" t="str">
            <v>09</v>
          </cell>
          <cell r="I464" t="str">
            <v>ASISTENCIA TÉCNICA</v>
          </cell>
          <cell r="J464">
            <v>10</v>
          </cell>
          <cell r="K464" t="str">
            <v>PMB</v>
          </cell>
          <cell r="L464" t="str">
            <v>ARRASTRE</v>
          </cell>
          <cell r="M464" t="str">
            <v>S/I</v>
          </cell>
          <cell r="N464" t="str">
            <v>PROYECTOS PMB</v>
          </cell>
          <cell r="O464" t="str">
            <v>ASISTENCIA TECNICA PARA LA ELABORACION DE PROYECTOS DE SANEAMIENTO SANITARIO ,COMUNA DE VICTORIA</v>
          </cell>
          <cell r="P464" t="str">
            <v>12387/2018</v>
          </cell>
          <cell r="Q464">
            <v>43396</v>
          </cell>
          <cell r="R464">
            <v>51600000</v>
          </cell>
          <cell r="S464">
            <v>0</v>
          </cell>
          <cell r="X464">
            <v>0</v>
          </cell>
          <cell r="AA464">
            <v>0</v>
          </cell>
          <cell r="AF464">
            <v>0</v>
          </cell>
          <cell r="AI464">
            <v>51600000</v>
          </cell>
          <cell r="AJ464">
            <v>33540000</v>
          </cell>
          <cell r="AK464">
            <v>33540000</v>
          </cell>
          <cell r="AL464">
            <v>0</v>
          </cell>
          <cell r="AM464">
            <v>32340000</v>
          </cell>
          <cell r="AN464">
            <v>0</v>
          </cell>
          <cell r="AO464">
            <v>1200000</v>
          </cell>
          <cell r="AP464">
            <v>0</v>
          </cell>
          <cell r="AQ464">
            <v>50400000</v>
          </cell>
          <cell r="AR464">
            <v>1200000</v>
          </cell>
          <cell r="AS464">
            <v>18060000</v>
          </cell>
        </row>
        <row r="465">
          <cell r="D465" t="str">
            <v>9904181010-C</v>
          </cell>
          <cell r="E465" t="str">
            <v>A.M. MALLECO NORTE</v>
          </cell>
          <cell r="F465" t="str">
            <v>09202</v>
          </cell>
          <cell r="G465" t="str">
            <v>0</v>
          </cell>
          <cell r="H465" t="str">
            <v>09</v>
          </cell>
          <cell r="I465" t="str">
            <v>ASISTENCIA TÉCNICA</v>
          </cell>
          <cell r="J465">
            <v>10</v>
          </cell>
          <cell r="K465" t="str">
            <v>GORE ARAUCANÍA</v>
          </cell>
          <cell r="L465" t="str">
            <v>ARRASTRE</v>
          </cell>
          <cell r="M465" t="str">
            <v>D(H)315 27-02-2018 GORE Araucania AT</v>
          </cell>
          <cell r="N465" t="str">
            <v>DECRETOS REGIONALES</v>
          </cell>
          <cell r="O465" t="str">
            <v>ASISTENCIA TEC. PARA ELAB. DE CARTERA DE PROYECTOS FONDO DE CONVERGENCIA REGIONAL PARA LAS COMUNAS DE LA ASOCIACIÓN DE MUNICIPALIDADES MALLECO NORTE</v>
          </cell>
          <cell r="P465" t="str">
            <v>12894/2018</v>
          </cell>
          <cell r="Q465">
            <v>43410</v>
          </cell>
          <cell r="R465">
            <v>165000000</v>
          </cell>
          <cell r="S465">
            <v>0</v>
          </cell>
          <cell r="X465">
            <v>0</v>
          </cell>
          <cell r="AA465">
            <v>0</v>
          </cell>
          <cell r="AF465">
            <v>0</v>
          </cell>
          <cell r="AI465">
            <v>165000000</v>
          </cell>
          <cell r="AJ465">
            <v>99000000</v>
          </cell>
          <cell r="AK465">
            <v>99000000</v>
          </cell>
          <cell r="AL465">
            <v>0</v>
          </cell>
          <cell r="AM465">
            <v>99000000</v>
          </cell>
          <cell r="AN465">
            <v>0</v>
          </cell>
          <cell r="AO465">
            <v>0</v>
          </cell>
          <cell r="AP465">
            <v>0</v>
          </cell>
          <cell r="AQ465">
            <v>165000000</v>
          </cell>
          <cell r="AR465">
            <v>0</v>
          </cell>
          <cell r="AS465">
            <v>66000000</v>
          </cell>
        </row>
        <row r="466">
          <cell r="D466" t="str">
            <v>9905181006-C</v>
          </cell>
          <cell r="E466" t="str">
            <v>A.M. DE ALCALDES MAPUCHES</v>
          </cell>
          <cell r="F466" t="str">
            <v>09101</v>
          </cell>
          <cell r="G466" t="str">
            <v>0</v>
          </cell>
          <cell r="H466" t="str">
            <v>09</v>
          </cell>
          <cell r="I466" t="str">
            <v>ASISTENCIA TÉCNICA</v>
          </cell>
          <cell r="J466">
            <v>10</v>
          </cell>
          <cell r="K466" t="str">
            <v>PMB</v>
          </cell>
          <cell r="L466" t="str">
            <v>ARRASTRE</v>
          </cell>
          <cell r="M466" t="str">
            <v>S/I</v>
          </cell>
          <cell r="N466" t="str">
            <v>PROYECTOS PMB</v>
          </cell>
          <cell r="O466" t="str">
            <v>ASISTENCIA TECNICA PARA ELABORACIÓN DE PROYECTOS EN COMUNAS PERTENECIENTES A AMCAM 2018</v>
          </cell>
          <cell r="P466" t="str">
            <v xml:space="preserve"> 8573/2018</v>
          </cell>
          <cell r="Q466">
            <v>43312</v>
          </cell>
          <cell r="R466">
            <v>229200000</v>
          </cell>
          <cell r="S466">
            <v>0</v>
          </cell>
          <cell r="X466">
            <v>0</v>
          </cell>
          <cell r="AA466">
            <v>0</v>
          </cell>
          <cell r="AF466">
            <v>0</v>
          </cell>
          <cell r="AI466">
            <v>229200000</v>
          </cell>
          <cell r="AJ466">
            <v>137520000</v>
          </cell>
          <cell r="AK466">
            <v>137520000</v>
          </cell>
          <cell r="AL466">
            <v>0</v>
          </cell>
          <cell r="AM466">
            <v>137520000</v>
          </cell>
          <cell r="AN466">
            <v>0</v>
          </cell>
          <cell r="AO466">
            <v>0</v>
          </cell>
          <cell r="AP466">
            <v>0</v>
          </cell>
          <cell r="AQ466">
            <v>229200000</v>
          </cell>
          <cell r="AR466">
            <v>0</v>
          </cell>
          <cell r="AS466">
            <v>91680000</v>
          </cell>
        </row>
        <row r="467">
          <cell r="D467" t="str">
            <v>9911180601-C</v>
          </cell>
          <cell r="E467" t="str">
            <v>A.M. CORDILLERANAS DE LA ARAUCANÍA</v>
          </cell>
          <cell r="F467" t="str">
            <v>09205</v>
          </cell>
          <cell r="G467" t="str">
            <v>0</v>
          </cell>
          <cell r="H467" t="str">
            <v>09</v>
          </cell>
          <cell r="I467" t="str">
            <v>ASISTENCIA LEGAL (Otros)</v>
          </cell>
          <cell r="J467">
            <v>13</v>
          </cell>
          <cell r="K467" t="str">
            <v>GORE ARAUCANÍA</v>
          </cell>
          <cell r="L467" t="str">
            <v>ARRASTRE</v>
          </cell>
          <cell r="M467" t="str">
            <v>D(H)315 27-02-2018 GORE Araucania AT</v>
          </cell>
          <cell r="N467" t="str">
            <v>DECRETOS REGIONALES</v>
          </cell>
          <cell r="O467" t="str">
            <v>ASISTENCIA LEGAL PARA REGULARIZACION Y SANEAMIENTO DE TERRENOS VARIOS SECTORES RURALES Y/O URBANOS DE LAS COMUNAS QUE INTEGRAN LA ASOC. DE MUNICIPIOS</v>
          </cell>
          <cell r="P467" t="str">
            <v>12908/2018</v>
          </cell>
          <cell r="Q467">
            <v>43411</v>
          </cell>
          <cell r="R467">
            <v>93600000</v>
          </cell>
          <cell r="S467">
            <v>0</v>
          </cell>
          <cell r="X467">
            <v>0</v>
          </cell>
          <cell r="AA467">
            <v>0</v>
          </cell>
          <cell r="AF467">
            <v>0</v>
          </cell>
          <cell r="AI467">
            <v>93600000</v>
          </cell>
          <cell r="AJ467">
            <v>63648000</v>
          </cell>
          <cell r="AK467">
            <v>63648000</v>
          </cell>
          <cell r="AL467">
            <v>0</v>
          </cell>
          <cell r="AM467">
            <v>63648000</v>
          </cell>
          <cell r="AN467">
            <v>0</v>
          </cell>
          <cell r="AO467">
            <v>0</v>
          </cell>
          <cell r="AP467">
            <v>0</v>
          </cell>
          <cell r="AQ467">
            <v>93600000</v>
          </cell>
          <cell r="AR467">
            <v>0</v>
          </cell>
          <cell r="AS467">
            <v>29952000</v>
          </cell>
        </row>
        <row r="468">
          <cell r="D468" t="str">
            <v>9911181002-C</v>
          </cell>
          <cell r="E468" t="str">
            <v>A.M. CORDILLERANAS DE LA ARAUCANÍA</v>
          </cell>
          <cell r="F468" t="str">
            <v>09205</v>
          </cell>
          <cell r="G468" t="str">
            <v>0</v>
          </cell>
          <cell r="H468" t="str">
            <v>09</v>
          </cell>
          <cell r="I468" t="str">
            <v>ASISTENCIA TÉCNICA</v>
          </cell>
          <cell r="J468">
            <v>10</v>
          </cell>
          <cell r="K468" t="str">
            <v>GORE ARAUCANÍA</v>
          </cell>
          <cell r="L468" t="str">
            <v>ARRASTRE</v>
          </cell>
          <cell r="M468" t="str">
            <v>D(H)315 27-02-2018 GORE Araucania AT</v>
          </cell>
          <cell r="N468" t="str">
            <v>DECRETOS REGIONALES</v>
          </cell>
          <cell r="O468" t="str">
            <v>CONSULTORÍA PARA LA REGULARIZACIÓN Y SANEAMIENTO SANITARIO DE ESTABLECIMIENTOS EDUCACIONALES MUNICIPALES RURALES DE LA ASOCIACION CORDILLERA ARAUCANI</v>
          </cell>
          <cell r="P468" t="str">
            <v>13794/2018</v>
          </cell>
          <cell r="Q468">
            <v>43430</v>
          </cell>
          <cell r="R468">
            <v>206400000</v>
          </cell>
          <cell r="S468">
            <v>0</v>
          </cell>
          <cell r="X468">
            <v>0</v>
          </cell>
          <cell r="AA468">
            <v>0</v>
          </cell>
          <cell r="AF468">
            <v>0</v>
          </cell>
          <cell r="AI468">
            <v>206400000</v>
          </cell>
          <cell r="AJ468">
            <v>123840000</v>
          </cell>
          <cell r="AK468">
            <v>123840000</v>
          </cell>
          <cell r="AL468">
            <v>0</v>
          </cell>
          <cell r="AM468">
            <v>123840000</v>
          </cell>
          <cell r="AN468">
            <v>0</v>
          </cell>
          <cell r="AO468">
            <v>0</v>
          </cell>
          <cell r="AP468">
            <v>0</v>
          </cell>
          <cell r="AQ468">
            <v>206400000</v>
          </cell>
          <cell r="AR468">
            <v>0</v>
          </cell>
          <cell r="AS468">
            <v>82560000</v>
          </cell>
        </row>
        <row r="469">
          <cell r="D469">
            <v>9112140719</v>
          </cell>
          <cell r="E469" t="str">
            <v>PADRE LAS CASAS</v>
          </cell>
          <cell r="F469" t="str">
            <v>09112</v>
          </cell>
          <cell r="G469" t="str">
            <v>091</v>
          </cell>
          <cell r="H469" t="str">
            <v>09</v>
          </cell>
          <cell r="I469" t="str">
            <v>OBRA (Otros)</v>
          </cell>
          <cell r="J469">
            <v>13</v>
          </cell>
          <cell r="K469" t="str">
            <v>PMB</v>
          </cell>
          <cell r="L469" t="str">
            <v>PMB</v>
          </cell>
          <cell r="M469" t="str">
            <v>PROYECTOS 2019</v>
          </cell>
          <cell r="N469" t="str">
            <v>PROYECTOS PMB</v>
          </cell>
          <cell r="O469" t="str">
            <v xml:space="preserve">CONSTRUCCION C.S.CODOPILLE,NIAGARA,HUICHAHUE,ITENANTO, P.LAS CASAS </v>
          </cell>
          <cell r="P469" t="str">
            <v>290/2014</v>
          </cell>
          <cell r="Q469">
            <v>43805</v>
          </cell>
          <cell r="R469">
            <v>49231304</v>
          </cell>
          <cell r="S469">
            <v>0</v>
          </cell>
          <cell r="T469" t="str">
            <v>223/2017</v>
          </cell>
          <cell r="U469">
            <v>43096</v>
          </cell>
          <cell r="X469">
            <v>0</v>
          </cell>
          <cell r="Y469" t="str">
            <v>30/2019 - 144/2019 - 188/2019</v>
          </cell>
          <cell r="Z469" t="str">
            <v>20-02-2019 - 30-07-2019 - 08-10-2019 - 06-12-2019</v>
          </cell>
          <cell r="AA469">
            <v>0</v>
          </cell>
          <cell r="AB469" t="str">
            <v>2080/2018</v>
          </cell>
          <cell r="AC469" t="str">
            <v>E4305/2018</v>
          </cell>
          <cell r="AD469" t="str">
            <v>5864/2018</v>
          </cell>
          <cell r="AE469">
            <v>43251</v>
          </cell>
          <cell r="AF469">
            <v>0</v>
          </cell>
          <cell r="AG469" t="str">
            <v>10631/2019</v>
          </cell>
          <cell r="AH469">
            <v>43703</v>
          </cell>
          <cell r="AI469">
            <v>0</v>
          </cell>
          <cell r="AJ469">
            <v>0</v>
          </cell>
          <cell r="AK469">
            <v>49231304</v>
          </cell>
          <cell r="AL469">
            <v>49231304</v>
          </cell>
          <cell r="AM469">
            <v>49231304</v>
          </cell>
          <cell r="AN469">
            <v>0</v>
          </cell>
          <cell r="AO469">
            <v>0</v>
          </cell>
          <cell r="AP469">
            <v>0</v>
          </cell>
          <cell r="AQ469">
            <v>2822548994</v>
          </cell>
          <cell r="AR469">
            <v>-2822548994</v>
          </cell>
          <cell r="AS469">
            <v>0</v>
          </cell>
        </row>
        <row r="470">
          <cell r="D470">
            <v>9102140401</v>
          </cell>
          <cell r="E470" t="str">
            <v>CARAHUE</v>
          </cell>
          <cell r="F470" t="str">
            <v>09102</v>
          </cell>
          <cell r="G470" t="str">
            <v>091</v>
          </cell>
          <cell r="H470" t="str">
            <v>09</v>
          </cell>
          <cell r="I470" t="str">
            <v>ESTUDIO</v>
          </cell>
          <cell r="J470">
            <v>15</v>
          </cell>
          <cell r="K470" t="str">
            <v>PMB</v>
          </cell>
          <cell r="L470" t="str">
            <v>PMB</v>
          </cell>
          <cell r="M470" t="str">
            <v>PROYECTOS 2019</v>
          </cell>
          <cell r="N470" t="str">
            <v>PROYECTOS PMB</v>
          </cell>
          <cell r="O470" t="str">
            <v>CONSTRUCCION INFRESTRUCTURAS SANITARIAS NEHUENTUE, CARAHUE</v>
          </cell>
          <cell r="P470" t="str">
            <v>7077/2014</v>
          </cell>
          <cell r="Q470">
            <v>41841</v>
          </cell>
          <cell r="R470">
            <v>21230000</v>
          </cell>
          <cell r="S470">
            <v>0</v>
          </cell>
          <cell r="X470">
            <v>0</v>
          </cell>
          <cell r="Y470" t="str">
            <v>2905/2019</v>
          </cell>
          <cell r="Z470">
            <v>43538</v>
          </cell>
          <cell r="AA470">
            <v>0</v>
          </cell>
          <cell r="AF470">
            <v>0</v>
          </cell>
          <cell r="AI470">
            <v>21230000</v>
          </cell>
          <cell r="AJ470">
            <v>0</v>
          </cell>
          <cell r="AK470">
            <v>21230000</v>
          </cell>
          <cell r="AL470">
            <v>21230000</v>
          </cell>
          <cell r="AM470">
            <v>21230000</v>
          </cell>
          <cell r="AN470">
            <v>0</v>
          </cell>
          <cell r="AO470">
            <v>0</v>
          </cell>
          <cell r="AP470">
            <v>0</v>
          </cell>
          <cell r="AQ470">
            <v>120700004</v>
          </cell>
          <cell r="AR470">
            <v>-99470004</v>
          </cell>
          <cell r="AS470">
            <v>0</v>
          </cell>
        </row>
        <row r="471">
          <cell r="D471" t="str">
            <v>10302181001-C</v>
          </cell>
          <cell r="E471" t="str">
            <v>PUERTO OCTAY</v>
          </cell>
          <cell r="F471">
            <v>10302</v>
          </cell>
          <cell r="G471">
            <v>103</v>
          </cell>
          <cell r="H471">
            <v>10</v>
          </cell>
          <cell r="I471" t="str">
            <v>ASISTENCIA TÉCNICA</v>
          </cell>
          <cell r="J471">
            <v>10</v>
          </cell>
          <cell r="K471" t="str">
            <v>PMB</v>
          </cell>
          <cell r="L471" t="str">
            <v>PMB</v>
          </cell>
          <cell r="M471" t="str">
            <v>PROYECTOS 2019</v>
          </cell>
          <cell r="N471" t="str">
            <v>PROYECTOS PMB</v>
          </cell>
          <cell r="O471" t="str">
            <v>SEGUIMIENTO Y APOYO TÉCNICO PARA SANEAMIENTO SANITARIOS Y DE SERVICIOS BÁSICOS SECTORES RURALES Y URBANO, COMUNA DE PUERTO OCTAY.</v>
          </cell>
          <cell r="P471" t="str">
            <v>1941/2019</v>
          </cell>
          <cell r="Q471">
            <v>43511</v>
          </cell>
          <cell r="R471">
            <v>64800000</v>
          </cell>
          <cell r="S471">
            <v>0</v>
          </cell>
          <cell r="X471">
            <v>0</v>
          </cell>
          <cell r="AA471">
            <v>0</v>
          </cell>
          <cell r="AF471">
            <v>0</v>
          </cell>
          <cell r="AI471">
            <v>64800000</v>
          </cell>
          <cell r="AJ471">
            <v>0</v>
          </cell>
          <cell r="AK471">
            <v>64800000</v>
          </cell>
          <cell r="AL471">
            <v>64800000</v>
          </cell>
          <cell r="AM471">
            <v>64800000</v>
          </cell>
          <cell r="AN471">
            <v>0</v>
          </cell>
          <cell r="AO471">
            <v>0</v>
          </cell>
          <cell r="AP471">
            <v>0</v>
          </cell>
          <cell r="AQ471">
            <v>64800000</v>
          </cell>
          <cell r="AR471">
            <v>0</v>
          </cell>
          <cell r="AS471">
            <v>0</v>
          </cell>
        </row>
        <row r="472">
          <cell r="D472" t="str">
            <v>11301180701-C</v>
          </cell>
          <cell r="E472" t="str">
            <v>COCHRANE</v>
          </cell>
          <cell r="F472">
            <v>11301</v>
          </cell>
          <cell r="G472">
            <v>113</v>
          </cell>
          <cell r="H472">
            <v>11</v>
          </cell>
          <cell r="I472" t="str">
            <v>OBRA (Otros)</v>
          </cell>
          <cell r="J472">
            <v>13</v>
          </cell>
          <cell r="K472" t="str">
            <v>PMB</v>
          </cell>
          <cell r="L472" t="str">
            <v>PMB</v>
          </cell>
          <cell r="M472" t="str">
            <v>PROYECTOS 2019</v>
          </cell>
          <cell r="N472" t="str">
            <v>PROYECTOS PMB</v>
          </cell>
          <cell r="O472" t="str">
            <v>CONSTRUCCION AGUA POTABLE RURAL ENTRADA NORTE DE COCHRANE</v>
          </cell>
          <cell r="P472" t="str">
            <v>1939/2019</v>
          </cell>
          <cell r="Q472">
            <v>43511</v>
          </cell>
          <cell r="R472">
            <v>231000000</v>
          </cell>
          <cell r="S472">
            <v>0</v>
          </cell>
          <cell r="X472">
            <v>0</v>
          </cell>
          <cell r="AA472">
            <v>0</v>
          </cell>
          <cell r="AF472">
            <v>0</v>
          </cell>
          <cell r="AI472">
            <v>231000000</v>
          </cell>
          <cell r="AJ472">
            <v>0</v>
          </cell>
          <cell r="AK472">
            <v>231000000</v>
          </cell>
          <cell r="AL472">
            <v>231000000</v>
          </cell>
          <cell r="AM472">
            <v>231000000</v>
          </cell>
          <cell r="AN472">
            <v>0</v>
          </cell>
          <cell r="AO472">
            <v>0</v>
          </cell>
          <cell r="AP472">
            <v>0</v>
          </cell>
          <cell r="AQ472">
            <v>231000000</v>
          </cell>
          <cell r="AR472">
            <v>0</v>
          </cell>
          <cell r="AS472">
            <v>0</v>
          </cell>
        </row>
        <row r="473">
          <cell r="D473" t="str">
            <v>16204180708-C</v>
          </cell>
          <cell r="E473" t="str">
            <v>NINHUE</v>
          </cell>
          <cell r="F473" t="str">
            <v>08408</v>
          </cell>
          <cell r="G473" t="str">
            <v>084</v>
          </cell>
          <cell r="H473" t="str">
            <v>16</v>
          </cell>
          <cell r="I473" t="str">
            <v>OBRA (Otros)</v>
          </cell>
          <cell r="J473">
            <v>13</v>
          </cell>
          <cell r="K473" t="str">
            <v>PMB</v>
          </cell>
          <cell r="L473" t="str">
            <v>PMB</v>
          </cell>
          <cell r="M473" t="str">
            <v>PROYECTOS 2019</v>
          </cell>
          <cell r="N473" t="str">
            <v>PROYECTOS PMB</v>
          </cell>
          <cell r="O473" t="str">
            <v>MEJORAMIENTO DE SOLUCIONES DE ABASTECIMIENTO DE AGUA DE LOS SECTORES DE TALHUAN</v>
          </cell>
          <cell r="P473" t="str">
            <v>2228/2019</v>
          </cell>
          <cell r="Q473">
            <v>43518</v>
          </cell>
          <cell r="R473">
            <v>162718354</v>
          </cell>
          <cell r="S473">
            <v>0</v>
          </cell>
          <cell r="X473">
            <v>0</v>
          </cell>
          <cell r="AA473">
            <v>0</v>
          </cell>
          <cell r="AF473">
            <v>0</v>
          </cell>
          <cell r="AG473" t="str">
            <v>16712/2019</v>
          </cell>
          <cell r="AH473">
            <v>43818</v>
          </cell>
          <cell r="AI473">
            <v>162718354</v>
          </cell>
          <cell r="AJ473">
            <v>0</v>
          </cell>
          <cell r="AK473">
            <v>162718354</v>
          </cell>
          <cell r="AL473">
            <v>162718354</v>
          </cell>
          <cell r="AM473">
            <v>162718354</v>
          </cell>
          <cell r="AN473">
            <v>0</v>
          </cell>
          <cell r="AO473">
            <v>0</v>
          </cell>
          <cell r="AP473">
            <v>0</v>
          </cell>
          <cell r="AQ473">
            <v>162718354</v>
          </cell>
          <cell r="AR473">
            <v>0</v>
          </cell>
          <cell r="AS473">
            <v>0</v>
          </cell>
        </row>
        <row r="474">
          <cell r="D474" t="str">
            <v>3303181001-C</v>
          </cell>
          <cell r="E474" t="str">
            <v>FREIRINA</v>
          </cell>
          <cell r="F474" t="str">
            <v>03303</v>
          </cell>
          <cell r="G474" t="str">
            <v>033</v>
          </cell>
          <cell r="H474" t="str">
            <v>03</v>
          </cell>
          <cell r="I474" t="str">
            <v>ASISTENCIA TÉCNICA</v>
          </cell>
          <cell r="J474">
            <v>10</v>
          </cell>
          <cell r="K474" t="str">
            <v>PMB</v>
          </cell>
          <cell r="L474" t="str">
            <v>PMB</v>
          </cell>
          <cell r="M474" t="str">
            <v>PROYECTOS 2019</v>
          </cell>
          <cell r="N474" t="str">
            <v>PROYECTOS PMB</v>
          </cell>
          <cell r="O474" t="str">
            <v>ELABORACION Y APOYO EN DESARROLLO DE PROYECTOS DE LA COMUNA DE FREIRINA</v>
          </cell>
          <cell r="P474" t="str">
            <v>1265/2019</v>
          </cell>
          <cell r="Q474">
            <v>43496</v>
          </cell>
          <cell r="R474">
            <v>34800000</v>
          </cell>
          <cell r="S474">
            <v>0</v>
          </cell>
          <cell r="X474">
            <v>0</v>
          </cell>
          <cell r="AA474">
            <v>0</v>
          </cell>
          <cell r="AF474">
            <v>0</v>
          </cell>
          <cell r="AI474">
            <v>34800000</v>
          </cell>
          <cell r="AJ474">
            <v>0</v>
          </cell>
          <cell r="AK474">
            <v>34800000</v>
          </cell>
          <cell r="AL474">
            <v>34800000</v>
          </cell>
          <cell r="AM474">
            <v>34800000</v>
          </cell>
          <cell r="AN474">
            <v>0</v>
          </cell>
          <cell r="AO474">
            <v>0</v>
          </cell>
          <cell r="AP474">
            <v>0</v>
          </cell>
          <cell r="AQ474">
            <v>33020000</v>
          </cell>
          <cell r="AR474">
            <v>1780000</v>
          </cell>
          <cell r="AS474">
            <v>0</v>
          </cell>
        </row>
        <row r="475">
          <cell r="D475" t="str">
            <v>5802190701-C</v>
          </cell>
          <cell r="E475" t="str">
            <v>LIMACHE</v>
          </cell>
          <cell r="F475" t="str">
            <v>05802</v>
          </cell>
          <cell r="G475" t="str">
            <v>058</v>
          </cell>
          <cell r="H475" t="str">
            <v>05</v>
          </cell>
          <cell r="I475" t="str">
            <v>OBRA (Otros)</v>
          </cell>
          <cell r="J475">
            <v>13</v>
          </cell>
          <cell r="K475" t="str">
            <v>PMB</v>
          </cell>
          <cell r="L475" t="str">
            <v>PMB</v>
          </cell>
          <cell r="M475" t="str">
            <v>PROYECTOS 2019</v>
          </cell>
          <cell r="N475" t="str">
            <v>PROYECTOS PMB</v>
          </cell>
          <cell r="O475" t="str">
            <v>RESTITUCIÓN DE SERVICIOS BÁSICOS AGUA POTABLE, ALCANTARILLADO Y ELECTRICIDAD POR EMERGENCIA SECTOR LOS MAITENES, COMUNA DE LIMACHE</v>
          </cell>
          <cell r="P475" t="str">
            <v>117/2019</v>
          </cell>
          <cell r="Q475">
            <v>43472</v>
          </cell>
          <cell r="R475">
            <v>35153046</v>
          </cell>
          <cell r="S475">
            <v>0</v>
          </cell>
          <cell r="X475">
            <v>0</v>
          </cell>
          <cell r="AA475">
            <v>0</v>
          </cell>
          <cell r="AF475">
            <v>0</v>
          </cell>
          <cell r="AI475">
            <v>35153046</v>
          </cell>
          <cell r="AJ475">
            <v>0</v>
          </cell>
          <cell r="AK475">
            <v>35153046</v>
          </cell>
          <cell r="AL475">
            <v>35153046</v>
          </cell>
          <cell r="AM475">
            <v>35153046</v>
          </cell>
          <cell r="AN475">
            <v>0</v>
          </cell>
          <cell r="AO475">
            <v>0</v>
          </cell>
          <cell r="AP475">
            <v>0</v>
          </cell>
          <cell r="AQ475">
            <v>29840500</v>
          </cell>
          <cell r="AR475">
            <v>5312546</v>
          </cell>
          <cell r="AS475">
            <v>0</v>
          </cell>
        </row>
        <row r="476">
          <cell r="D476" t="str">
            <v>8202181001-C</v>
          </cell>
          <cell r="E476" t="str">
            <v>ARAUCO</v>
          </cell>
          <cell r="F476" t="str">
            <v>08202</v>
          </cell>
          <cell r="G476" t="str">
            <v>082</v>
          </cell>
          <cell r="H476" t="str">
            <v>08</v>
          </cell>
          <cell r="I476" t="str">
            <v>ASISTENCIA TÉCNICA</v>
          </cell>
          <cell r="J476">
            <v>10</v>
          </cell>
          <cell r="K476" t="str">
            <v>PMB</v>
          </cell>
          <cell r="L476" t="str">
            <v>PMB</v>
          </cell>
          <cell r="M476" t="str">
            <v>PROYECTOS 2019</v>
          </cell>
          <cell r="N476" t="str">
            <v>PROYECTOS PMB</v>
          </cell>
          <cell r="O476" t="str">
            <v>ASISTENCIA TÉCNICA PARA FORMULACIÓN Y EVALUACIÓN DE PROYECTOS DE INFRAESTRUCTURA SANITARIA EN VARIAS LOCALIDADES, COMUNA DE ARAUCO.</v>
          </cell>
          <cell r="P476" t="str">
            <v>1940/2019</v>
          </cell>
          <cell r="Q476">
            <v>43511</v>
          </cell>
          <cell r="R476">
            <v>90000000</v>
          </cell>
          <cell r="S476">
            <v>0</v>
          </cell>
          <cell r="X476">
            <v>0</v>
          </cell>
          <cell r="AA476">
            <v>0</v>
          </cell>
          <cell r="AF476">
            <v>0</v>
          </cell>
          <cell r="AI476">
            <v>90000000</v>
          </cell>
          <cell r="AJ476">
            <v>0</v>
          </cell>
          <cell r="AK476">
            <v>90000000</v>
          </cell>
          <cell r="AL476">
            <v>90000000</v>
          </cell>
          <cell r="AM476">
            <v>90000000</v>
          </cell>
          <cell r="AN476">
            <v>0</v>
          </cell>
          <cell r="AO476">
            <v>0</v>
          </cell>
          <cell r="AP476">
            <v>0</v>
          </cell>
          <cell r="AQ476">
            <v>90000000</v>
          </cell>
          <cell r="AR476">
            <v>0</v>
          </cell>
          <cell r="AS476">
            <v>0</v>
          </cell>
        </row>
        <row r="477">
          <cell r="D477" t="str">
            <v>8305181001-C</v>
          </cell>
          <cell r="E477" t="str">
            <v>MULCHÉN</v>
          </cell>
          <cell r="F477" t="str">
            <v>08305</v>
          </cell>
          <cell r="G477" t="str">
            <v>083</v>
          </cell>
          <cell r="H477" t="str">
            <v>08</v>
          </cell>
          <cell r="I477" t="str">
            <v>ASISTENCIA TÉCNICA</v>
          </cell>
          <cell r="J477">
            <v>10</v>
          </cell>
          <cell r="K477" t="str">
            <v>PMB</v>
          </cell>
          <cell r="L477" t="str">
            <v>PMB</v>
          </cell>
          <cell r="M477" t="str">
            <v>PROYECTOS 2019</v>
          </cell>
          <cell r="N477" t="str">
            <v>PROYECTOS PMB</v>
          </cell>
          <cell r="O477" t="str">
            <v>ASISTENCIA TECNICA SANEAMIENTO SANITARIO SECTOR BUREO MAMULEO Y M. IZAURIETA, MULCHEN</v>
          </cell>
          <cell r="P477" t="str">
            <v>956/2019</v>
          </cell>
          <cell r="Q477">
            <v>43490</v>
          </cell>
          <cell r="R477">
            <v>49800000</v>
          </cell>
          <cell r="S477">
            <v>0</v>
          </cell>
          <cell r="X477">
            <v>0</v>
          </cell>
          <cell r="AA477">
            <v>0</v>
          </cell>
          <cell r="AF477">
            <v>0</v>
          </cell>
          <cell r="AI477">
            <v>49800000</v>
          </cell>
          <cell r="AJ477">
            <v>0</v>
          </cell>
          <cell r="AK477">
            <v>49800000</v>
          </cell>
          <cell r="AL477">
            <v>49800000</v>
          </cell>
          <cell r="AM477">
            <v>49800000</v>
          </cell>
          <cell r="AN477">
            <v>0</v>
          </cell>
          <cell r="AO477">
            <v>0</v>
          </cell>
          <cell r="AP477">
            <v>0</v>
          </cell>
          <cell r="AQ477">
            <v>56666666</v>
          </cell>
          <cell r="AR477">
            <v>-6866666</v>
          </cell>
          <cell r="AS477">
            <v>0</v>
          </cell>
        </row>
        <row r="478">
          <cell r="D478" t="str">
            <v>8203180801-C</v>
          </cell>
          <cell r="E478" t="str">
            <v>CAÑETE</v>
          </cell>
          <cell r="F478" t="str">
            <v>08203</v>
          </cell>
          <cell r="G478" t="str">
            <v>082</v>
          </cell>
          <cell r="H478" t="str">
            <v>08</v>
          </cell>
          <cell r="I478" t="str">
            <v>ADQUISICIÓN TERRENO (MINVU)</v>
          </cell>
          <cell r="J478">
            <v>12</v>
          </cell>
          <cell r="K478" t="str">
            <v>PMB</v>
          </cell>
          <cell r="L478" t="str">
            <v>PMB</v>
          </cell>
          <cell r="M478" t="str">
            <v>PROYECTOS 2019</v>
          </cell>
          <cell r="N478" t="str">
            <v>PROYECTOS PMB</v>
          </cell>
          <cell r="O478" t="str">
            <v>COMPRA DE TERRENO, PARA FINES RECREATIVOS, ÁREAS VERDES Y CONFIGURACIÓN FERIA FAGAF, COMUNA CAÑETE.</v>
          </cell>
          <cell r="P478" t="str">
            <v>38/2019</v>
          </cell>
          <cell r="Q478">
            <v>43532</v>
          </cell>
          <cell r="R478">
            <v>652000000</v>
          </cell>
          <cell r="S478">
            <v>0</v>
          </cell>
          <cell r="X478">
            <v>0</v>
          </cell>
          <cell r="AA478">
            <v>0</v>
          </cell>
          <cell r="AF478">
            <v>0</v>
          </cell>
          <cell r="AI478">
            <v>652000000</v>
          </cell>
          <cell r="AJ478">
            <v>0</v>
          </cell>
          <cell r="AK478">
            <v>650780000</v>
          </cell>
          <cell r="AL478">
            <v>652000000</v>
          </cell>
          <cell r="AM478">
            <v>650780000</v>
          </cell>
          <cell r="AN478">
            <v>0</v>
          </cell>
          <cell r="AO478">
            <v>0</v>
          </cell>
          <cell r="AP478">
            <v>0</v>
          </cell>
          <cell r="AQ478">
            <v>652000000</v>
          </cell>
          <cell r="AR478">
            <v>0</v>
          </cell>
          <cell r="AS478">
            <v>0</v>
          </cell>
        </row>
        <row r="479">
          <cell r="D479" t="str">
            <v>2203190702-C</v>
          </cell>
          <cell r="E479" t="str">
            <v>SAN PEDRO DE ATACAMA</v>
          </cell>
          <cell r="F479" t="str">
            <v>02203</v>
          </cell>
          <cell r="G479" t="str">
            <v>022</v>
          </cell>
          <cell r="H479" t="str">
            <v>02</v>
          </cell>
          <cell r="I479" t="str">
            <v>OBRA (Otros)</v>
          </cell>
          <cell r="J479">
            <v>13</v>
          </cell>
          <cell r="K479" t="str">
            <v>PMB</v>
          </cell>
          <cell r="L479" t="str">
            <v>PMB</v>
          </cell>
          <cell r="M479" t="str">
            <v>PROYECTOS 2019</v>
          </cell>
          <cell r="N479" t="str">
            <v>PROYECTOS PMB</v>
          </cell>
          <cell r="O479" t="str">
            <v>REPARACIÓN ADUCCIÓN HUATIQUINA- HIERBAS BUENAS, LOCALIDAD DE SAN SANTIAGO DE RIO GRANDE</v>
          </cell>
          <cell r="P479" t="str">
            <v>2613/2019</v>
          </cell>
          <cell r="Q479">
            <v>43530</v>
          </cell>
          <cell r="R479">
            <v>5551865</v>
          </cell>
          <cell r="S479">
            <v>0</v>
          </cell>
          <cell r="X479">
            <v>0</v>
          </cell>
          <cell r="AA479">
            <v>0</v>
          </cell>
          <cell r="AF479">
            <v>0</v>
          </cell>
          <cell r="AI479">
            <v>5551865</v>
          </cell>
          <cell r="AJ479">
            <v>0</v>
          </cell>
          <cell r="AK479">
            <v>5551865</v>
          </cell>
          <cell r="AL479">
            <v>5551865</v>
          </cell>
          <cell r="AM479">
            <v>5551865</v>
          </cell>
          <cell r="AN479">
            <v>0</v>
          </cell>
          <cell r="AO479">
            <v>0</v>
          </cell>
          <cell r="AP479">
            <v>0</v>
          </cell>
          <cell r="AQ479">
            <v>5551865</v>
          </cell>
          <cell r="AR479">
            <v>0</v>
          </cell>
          <cell r="AS479">
            <v>0</v>
          </cell>
        </row>
        <row r="480">
          <cell r="D480" t="str">
            <v>2203190703-C</v>
          </cell>
          <cell r="E480" t="str">
            <v>SAN PEDRO DE ATACAMA</v>
          </cell>
          <cell r="F480" t="str">
            <v>02203</v>
          </cell>
          <cell r="G480" t="str">
            <v>022</v>
          </cell>
          <cell r="H480" t="str">
            <v>02</v>
          </cell>
          <cell r="I480" t="str">
            <v>OBRA (Otros)</v>
          </cell>
          <cell r="J480">
            <v>13</v>
          </cell>
          <cell r="K480" t="str">
            <v>PMB</v>
          </cell>
          <cell r="L480" t="str">
            <v>PMB</v>
          </cell>
          <cell r="M480" t="str">
            <v>PROYECTOS 2019</v>
          </cell>
          <cell r="N480" t="str">
            <v>PROYECTOS PMB</v>
          </cell>
          <cell r="O480" t="str">
            <v>NORMALIZACIÓN CASETA DE GENERADOR-CERCO PERIMETRAL ESTANQUE DE COMBUSTIBLE LOCALIDAD DE RÍO GRANDE</v>
          </cell>
          <cell r="P480" t="str">
            <v>2613/2019</v>
          </cell>
          <cell r="Q480">
            <v>43530</v>
          </cell>
          <cell r="R480">
            <v>54919472</v>
          </cell>
          <cell r="S480">
            <v>0</v>
          </cell>
          <cell r="X480">
            <v>0</v>
          </cell>
          <cell r="AA480">
            <v>0</v>
          </cell>
          <cell r="AF480">
            <v>0</v>
          </cell>
          <cell r="AI480">
            <v>54919472</v>
          </cell>
          <cell r="AJ480">
            <v>0</v>
          </cell>
          <cell r="AK480">
            <v>43935578</v>
          </cell>
          <cell r="AL480">
            <v>43935578</v>
          </cell>
          <cell r="AM480">
            <v>43935578</v>
          </cell>
          <cell r="AN480">
            <v>0</v>
          </cell>
          <cell r="AO480">
            <v>0</v>
          </cell>
          <cell r="AP480">
            <v>10983894</v>
          </cell>
          <cell r="AQ480">
            <v>53927372</v>
          </cell>
          <cell r="AR480">
            <v>992100</v>
          </cell>
          <cell r="AS480">
            <v>0</v>
          </cell>
        </row>
        <row r="481">
          <cell r="D481" t="str">
            <v>5201180401-C</v>
          </cell>
          <cell r="E481" t="str">
            <v>ISLA DE PASCUA</v>
          </cell>
          <cell r="F481" t="str">
            <v>05201</v>
          </cell>
          <cell r="G481" t="str">
            <v>052</v>
          </cell>
          <cell r="H481" t="str">
            <v>05</v>
          </cell>
          <cell r="I481" t="str">
            <v>ESTUDIO</v>
          </cell>
          <cell r="J481">
            <v>15</v>
          </cell>
          <cell r="K481" t="str">
            <v>PMB</v>
          </cell>
          <cell r="L481" t="str">
            <v>PMB</v>
          </cell>
          <cell r="M481" t="str">
            <v>PROYECTOS 2019</v>
          </cell>
          <cell r="N481" t="str">
            <v>PROYECTOS PMB</v>
          </cell>
          <cell r="O481" t="str">
            <v>CATASTRO DE EMPALMES E INSTALACIONES ELECTRICAS ISLA DE PASCUA</v>
          </cell>
          <cell r="P481" t="str">
            <v>2612/2019</v>
          </cell>
          <cell r="Q481">
            <v>43530</v>
          </cell>
          <cell r="R481">
            <v>230798120</v>
          </cell>
          <cell r="S481">
            <v>0</v>
          </cell>
          <cell r="X481">
            <v>0</v>
          </cell>
          <cell r="AA481">
            <v>0</v>
          </cell>
          <cell r="AF481">
            <v>0</v>
          </cell>
          <cell r="AI481">
            <v>230798120</v>
          </cell>
          <cell r="AJ481">
            <v>0</v>
          </cell>
          <cell r="AK481">
            <v>161558684</v>
          </cell>
          <cell r="AL481">
            <v>161558684</v>
          </cell>
          <cell r="AM481">
            <v>161558684</v>
          </cell>
          <cell r="AN481">
            <v>0</v>
          </cell>
          <cell r="AO481">
            <v>0</v>
          </cell>
          <cell r="AP481">
            <v>69239436</v>
          </cell>
          <cell r="AQ481">
            <v>230798120</v>
          </cell>
          <cell r="AR481">
            <v>0</v>
          </cell>
          <cell r="AS481">
            <v>0</v>
          </cell>
        </row>
        <row r="482">
          <cell r="D482" t="str">
            <v>12101190701-C</v>
          </cell>
          <cell r="E482" t="str">
            <v>PUNTA ARENAS</v>
          </cell>
          <cell r="F482">
            <v>12101</v>
          </cell>
          <cell r="G482">
            <v>121</v>
          </cell>
          <cell r="H482">
            <v>12</v>
          </cell>
          <cell r="I482" t="str">
            <v>OBRA (Otros)</v>
          </cell>
          <cell r="J482">
            <v>13</v>
          </cell>
          <cell r="K482" t="str">
            <v>PMB</v>
          </cell>
          <cell r="L482" t="str">
            <v>PMB</v>
          </cell>
          <cell r="M482" t="str">
            <v>PROYECTOS 2019</v>
          </cell>
          <cell r="N482" t="str">
            <v>PROYECTOS PMB</v>
          </cell>
          <cell r="O482" t="str">
            <v>CONSTRUCCION ALUMBRADO PUBLICO E. LILLO Y R. CARNICER, PUNTA ARENAS</v>
          </cell>
          <cell r="P482" t="str">
            <v>2865/2019</v>
          </cell>
          <cell r="Q482">
            <v>43538</v>
          </cell>
          <cell r="R482">
            <v>184307200</v>
          </cell>
          <cell r="S482">
            <v>0</v>
          </cell>
          <cell r="X482">
            <v>0</v>
          </cell>
          <cell r="AA482">
            <v>0</v>
          </cell>
          <cell r="AF482">
            <v>0</v>
          </cell>
          <cell r="AG482" t="str">
            <v>16712/2019</v>
          </cell>
          <cell r="AH482">
            <v>43818</v>
          </cell>
          <cell r="AI482">
            <v>184307200</v>
          </cell>
          <cell r="AJ482">
            <v>0</v>
          </cell>
          <cell r="AK482">
            <v>184307200</v>
          </cell>
          <cell r="AL482">
            <v>184307200</v>
          </cell>
          <cell r="AM482">
            <v>184307200</v>
          </cell>
          <cell r="AN482">
            <v>0</v>
          </cell>
          <cell r="AO482">
            <v>0</v>
          </cell>
          <cell r="AP482">
            <v>0</v>
          </cell>
          <cell r="AQ482">
            <v>0</v>
          </cell>
          <cell r="AR482">
            <v>184307200</v>
          </cell>
          <cell r="AS482">
            <v>0</v>
          </cell>
        </row>
        <row r="483">
          <cell r="D483" t="str">
            <v>12303190401-C</v>
          </cell>
          <cell r="E483" t="str">
            <v>TIMAUKEL</v>
          </cell>
          <cell r="F483">
            <v>12303</v>
          </cell>
          <cell r="G483">
            <v>123</v>
          </cell>
          <cell r="H483">
            <v>12</v>
          </cell>
          <cell r="I483" t="str">
            <v>ESTUDIO</v>
          </cell>
          <cell r="J483">
            <v>15</v>
          </cell>
          <cell r="K483" t="str">
            <v>PMB</v>
          </cell>
          <cell r="L483" t="str">
            <v>PMB</v>
          </cell>
          <cell r="M483" t="str">
            <v>PROYECTOS 2019</v>
          </cell>
          <cell r="N483" t="str">
            <v>PROYECTOS PMB</v>
          </cell>
          <cell r="O483" t="str">
            <v>ESTUDIO DE PREFACTIBILIDAD NORMALIZACION SISTEMA DE AGUA POTABLE VILLA CAMERON,COMUNA DE TIMAUKEL</v>
          </cell>
          <cell r="P483" t="str">
            <v>2900/2019</v>
          </cell>
          <cell r="Q483">
            <v>43538</v>
          </cell>
          <cell r="R483">
            <v>98511000</v>
          </cell>
          <cell r="S483">
            <v>0</v>
          </cell>
          <cell r="X483">
            <v>0</v>
          </cell>
          <cell r="AA483">
            <v>0</v>
          </cell>
          <cell r="AF483">
            <v>0</v>
          </cell>
          <cell r="AG483" t="str">
            <v>14872/2019</v>
          </cell>
          <cell r="AH483">
            <v>43795</v>
          </cell>
          <cell r="AI483">
            <v>98511000</v>
          </cell>
          <cell r="AJ483">
            <v>0</v>
          </cell>
          <cell r="AK483">
            <v>98511000</v>
          </cell>
          <cell r="AL483">
            <v>98511000</v>
          </cell>
          <cell r="AM483">
            <v>98511000</v>
          </cell>
          <cell r="AN483">
            <v>0</v>
          </cell>
          <cell r="AO483">
            <v>0</v>
          </cell>
          <cell r="AP483">
            <v>0</v>
          </cell>
          <cell r="AQ483">
            <v>98511000</v>
          </cell>
          <cell r="AR483">
            <v>0</v>
          </cell>
          <cell r="AS483">
            <v>0</v>
          </cell>
        </row>
        <row r="484">
          <cell r="D484" t="str">
            <v>2202190702-C</v>
          </cell>
          <cell r="E484" t="str">
            <v>OLLAGÜE</v>
          </cell>
          <cell r="F484" t="str">
            <v>02202</v>
          </cell>
          <cell r="G484" t="str">
            <v>022</v>
          </cell>
          <cell r="H484" t="str">
            <v>02</v>
          </cell>
          <cell r="I484" t="str">
            <v>OBRA (Otros)</v>
          </cell>
          <cell r="J484">
            <v>13</v>
          </cell>
          <cell r="K484" t="str">
            <v>PMB</v>
          </cell>
          <cell r="L484" t="str">
            <v>PMB</v>
          </cell>
          <cell r="M484" t="str">
            <v>PROYECTOS 2019</v>
          </cell>
          <cell r="N484" t="str">
            <v>PROYECTOS PMB</v>
          </cell>
          <cell r="O484" t="str">
            <v>REPOSICIÓN Y MEJORAMIENTODEL SISTEMA DE PROTECCIÓN DE LAS VIAS FLUVIALES DE LA LOCALIDAD DE COSCA - OLLAGUE</v>
          </cell>
          <cell r="P484" t="str">
            <v>2672/2019</v>
          </cell>
          <cell r="Q484">
            <v>43532</v>
          </cell>
          <cell r="R484">
            <v>178691620</v>
          </cell>
          <cell r="S484">
            <v>0</v>
          </cell>
          <cell r="X484">
            <v>0</v>
          </cell>
          <cell r="AA484">
            <v>0</v>
          </cell>
          <cell r="AF484">
            <v>0</v>
          </cell>
          <cell r="AI484">
            <v>178691620</v>
          </cell>
          <cell r="AJ484">
            <v>0</v>
          </cell>
          <cell r="AK484">
            <v>178691620</v>
          </cell>
          <cell r="AL484">
            <v>178691620</v>
          </cell>
          <cell r="AM484">
            <v>178691620</v>
          </cell>
          <cell r="AN484">
            <v>0</v>
          </cell>
          <cell r="AO484">
            <v>0</v>
          </cell>
          <cell r="AP484">
            <v>0</v>
          </cell>
          <cell r="AQ484">
            <v>178691620</v>
          </cell>
          <cell r="AR484">
            <v>0</v>
          </cell>
          <cell r="AS484">
            <v>0</v>
          </cell>
        </row>
        <row r="485">
          <cell r="D485" t="str">
            <v>8204181008-C</v>
          </cell>
          <cell r="E485" t="str">
            <v>CONTULMO</v>
          </cell>
          <cell r="F485" t="str">
            <v>08204</v>
          </cell>
          <cell r="G485" t="str">
            <v>082</v>
          </cell>
          <cell r="H485" t="str">
            <v>08</v>
          </cell>
          <cell r="I485" t="str">
            <v>ASISTENCIA TÉCNICA</v>
          </cell>
          <cell r="J485">
            <v>10</v>
          </cell>
          <cell r="K485" t="str">
            <v>PMB</v>
          </cell>
          <cell r="L485" t="str">
            <v>PMB</v>
          </cell>
          <cell r="M485" t="str">
            <v>PROYECTOS 2019</v>
          </cell>
          <cell r="N485" t="str">
            <v>PROYECTOS PMB</v>
          </cell>
          <cell r="O485" t="str">
            <v>ASISTENCIA TECNICA PMB DIVERSOS SECTORES, COMUNA DE CONTULMO</v>
          </cell>
          <cell r="P485" t="str">
            <v>3022/2019</v>
          </cell>
          <cell r="Q485">
            <v>43539</v>
          </cell>
          <cell r="R485">
            <v>60000000</v>
          </cell>
          <cell r="S485">
            <v>0</v>
          </cell>
          <cell r="X485">
            <v>0</v>
          </cell>
          <cell r="AA485">
            <v>0</v>
          </cell>
          <cell r="AF485">
            <v>0</v>
          </cell>
          <cell r="AI485">
            <v>60000000</v>
          </cell>
          <cell r="AJ485">
            <v>0</v>
          </cell>
          <cell r="AK485">
            <v>60000000</v>
          </cell>
          <cell r="AL485">
            <v>60000000</v>
          </cell>
          <cell r="AM485">
            <v>60000000</v>
          </cell>
          <cell r="AN485">
            <v>0</v>
          </cell>
          <cell r="AO485">
            <v>0</v>
          </cell>
          <cell r="AP485">
            <v>0</v>
          </cell>
          <cell r="AQ485">
            <v>60000000</v>
          </cell>
          <cell r="AR485">
            <v>0</v>
          </cell>
          <cell r="AS485">
            <v>0</v>
          </cell>
        </row>
        <row r="486">
          <cell r="D486" t="str">
            <v>7203181001-C</v>
          </cell>
          <cell r="E486" t="str">
            <v>PELLUHUE</v>
          </cell>
          <cell r="F486" t="str">
            <v>07203</v>
          </cell>
          <cell r="G486" t="str">
            <v>071</v>
          </cell>
          <cell r="H486" t="str">
            <v>07</v>
          </cell>
          <cell r="I486" t="str">
            <v>ASISTENCIA TÉCNICA</v>
          </cell>
          <cell r="J486">
            <v>10</v>
          </cell>
          <cell r="K486" t="str">
            <v>PMB</v>
          </cell>
          <cell r="L486" t="str">
            <v>PMB</v>
          </cell>
          <cell r="M486" t="str">
            <v>PROYECTOS 2019</v>
          </cell>
          <cell r="N486" t="str">
            <v>PROYECTOS PMB</v>
          </cell>
          <cell r="O486" t="str">
            <v>CONTRATACIÓN DE PROFESIONALES PARA GENERACIÓN DE PROYECTOS DE SANEAMIENTO SANITARIO Y ELECTRIFICACIÓN EN LA COMUNA DE PELLUHUE</v>
          </cell>
          <cell r="P486" t="str">
            <v>3129/2019</v>
          </cell>
          <cell r="Q486">
            <v>43544</v>
          </cell>
          <cell r="R486">
            <v>44004000</v>
          </cell>
          <cell r="S486">
            <v>0</v>
          </cell>
          <cell r="X486">
            <v>0</v>
          </cell>
          <cell r="AA486">
            <v>0</v>
          </cell>
          <cell r="AF486">
            <v>0</v>
          </cell>
          <cell r="AI486">
            <v>44004000</v>
          </cell>
          <cell r="AJ486">
            <v>0</v>
          </cell>
          <cell r="AK486">
            <v>35203200</v>
          </cell>
          <cell r="AL486">
            <v>35203200</v>
          </cell>
          <cell r="AM486">
            <v>35203200</v>
          </cell>
          <cell r="AN486">
            <v>0</v>
          </cell>
          <cell r="AO486">
            <v>0</v>
          </cell>
          <cell r="AP486">
            <v>8800800</v>
          </cell>
          <cell r="AQ486">
            <v>44004000</v>
          </cell>
          <cell r="AR486">
            <v>0</v>
          </cell>
          <cell r="AS486">
            <v>0</v>
          </cell>
        </row>
        <row r="487">
          <cell r="D487" t="str">
            <v>13128181005-C</v>
          </cell>
          <cell r="E487" t="str">
            <v>RENCA</v>
          </cell>
          <cell r="F487">
            <v>13128</v>
          </cell>
          <cell r="G487">
            <v>131</v>
          </cell>
          <cell r="H487">
            <v>13</v>
          </cell>
          <cell r="I487" t="str">
            <v>ASISTENCIA TÉCNICA</v>
          </cell>
          <cell r="J487">
            <v>10</v>
          </cell>
          <cell r="K487" t="str">
            <v>PMB</v>
          </cell>
          <cell r="L487" t="str">
            <v>PMB</v>
          </cell>
          <cell r="M487" t="str">
            <v>PROYECTOS 2019</v>
          </cell>
          <cell r="N487" t="str">
            <v>PROYECTOS PMB</v>
          </cell>
          <cell r="O487" t="str">
            <v>CONTRATACIÓN ASESORÍA PROFESIONAL DE ARQUITECTURA Y CONSTRUCCIÓN PARA PROYECTOS DE INFRAESTRUCTURA SANITARIA, ENERGIZACIÓN Y PROTECCIÓN DE PATRIMONIO</v>
          </cell>
          <cell r="P487" t="str">
            <v>3012/2019</v>
          </cell>
          <cell r="Q487">
            <v>43539</v>
          </cell>
          <cell r="R487">
            <v>59400000</v>
          </cell>
          <cell r="S487">
            <v>0</v>
          </cell>
          <cell r="X487">
            <v>0</v>
          </cell>
          <cell r="AA487">
            <v>0</v>
          </cell>
          <cell r="AF487">
            <v>0</v>
          </cell>
          <cell r="AI487">
            <v>59400000</v>
          </cell>
          <cell r="AJ487">
            <v>0</v>
          </cell>
          <cell r="AK487">
            <v>47520000</v>
          </cell>
          <cell r="AL487">
            <v>47520000</v>
          </cell>
          <cell r="AM487">
            <v>47520000</v>
          </cell>
          <cell r="AN487">
            <v>0</v>
          </cell>
          <cell r="AO487">
            <v>0</v>
          </cell>
          <cell r="AP487">
            <v>11880000</v>
          </cell>
          <cell r="AQ487">
            <v>38555000</v>
          </cell>
          <cell r="AR487">
            <v>20845000</v>
          </cell>
          <cell r="AS487">
            <v>0</v>
          </cell>
        </row>
        <row r="488">
          <cell r="D488" t="str">
            <v>8109181001-C</v>
          </cell>
          <cell r="E488" t="str">
            <v>SANTA JUANA</v>
          </cell>
          <cell r="F488" t="str">
            <v>08109</v>
          </cell>
          <cell r="G488" t="str">
            <v>081</v>
          </cell>
          <cell r="H488" t="str">
            <v>08</v>
          </cell>
          <cell r="I488" t="str">
            <v>ASISTENCIA TÉCNICA</v>
          </cell>
          <cell r="J488">
            <v>10</v>
          </cell>
          <cell r="K488" t="str">
            <v>PMB</v>
          </cell>
          <cell r="L488" t="str">
            <v>PMB</v>
          </cell>
          <cell r="M488" t="str">
            <v>PROYECTOS 2019</v>
          </cell>
          <cell r="N488" t="str">
            <v>PROYECTOS PMB</v>
          </cell>
          <cell r="O488" t="str">
            <v>ASISTENCIA TÉCNICA PARA LA ELABORACION DE PROYECTOS DE AGUA PARA EL CONSUMO HUMANO AÑO 2019</v>
          </cell>
          <cell r="P488" t="str">
            <v>3011/2019</v>
          </cell>
          <cell r="Q488">
            <v>43539</v>
          </cell>
          <cell r="R488">
            <v>36000000</v>
          </cell>
          <cell r="S488">
            <v>0</v>
          </cell>
          <cell r="X488">
            <v>0</v>
          </cell>
          <cell r="AA488">
            <v>0</v>
          </cell>
          <cell r="AF488">
            <v>0</v>
          </cell>
          <cell r="AI488">
            <v>36000000</v>
          </cell>
          <cell r="AJ488">
            <v>0</v>
          </cell>
          <cell r="AK488">
            <v>28800000</v>
          </cell>
          <cell r="AL488">
            <v>28800000</v>
          </cell>
          <cell r="AM488">
            <v>28800000</v>
          </cell>
          <cell r="AN488">
            <v>0</v>
          </cell>
          <cell r="AO488">
            <v>0</v>
          </cell>
          <cell r="AP488">
            <v>7200000</v>
          </cell>
          <cell r="AQ488">
            <v>27000000</v>
          </cell>
          <cell r="AR488">
            <v>9000000</v>
          </cell>
          <cell r="AS488">
            <v>0</v>
          </cell>
        </row>
        <row r="489">
          <cell r="D489" t="str">
            <v>8311180707-C</v>
          </cell>
          <cell r="E489" t="str">
            <v>SANTA BÁRBARA</v>
          </cell>
          <cell r="F489" t="str">
            <v>08311</v>
          </cell>
          <cell r="G489" t="str">
            <v>083</v>
          </cell>
          <cell r="H489" t="str">
            <v>08</v>
          </cell>
          <cell r="I489" t="str">
            <v>OBRA (Otros)</v>
          </cell>
          <cell r="J489">
            <v>13</v>
          </cell>
          <cell r="K489" t="str">
            <v>PMB</v>
          </cell>
          <cell r="L489" t="str">
            <v>PMB</v>
          </cell>
          <cell r="M489" t="str">
            <v>PROYECTOS 2019</v>
          </cell>
          <cell r="N489" t="str">
            <v>PROYECTOS PMB</v>
          </cell>
          <cell r="O489" t="str">
            <v>INSTALACIÓN SERVICIO DE AGUA POTABLE RURAL, LOCALIDAD DE CERRO NEGRO, COMUNA DE SANTA BÁRBARA</v>
          </cell>
          <cell r="P489" t="str">
            <v>3009/2019</v>
          </cell>
          <cell r="Q489">
            <v>43539</v>
          </cell>
          <cell r="R489">
            <v>181532321</v>
          </cell>
          <cell r="S489">
            <v>0</v>
          </cell>
          <cell r="X489">
            <v>0</v>
          </cell>
          <cell r="AA489">
            <v>0</v>
          </cell>
          <cell r="AF489">
            <v>0</v>
          </cell>
          <cell r="AI489">
            <v>181532321</v>
          </cell>
          <cell r="AJ489">
            <v>0</v>
          </cell>
          <cell r="AK489">
            <v>127072625</v>
          </cell>
          <cell r="AL489">
            <v>127072625</v>
          </cell>
          <cell r="AM489">
            <v>127072625</v>
          </cell>
          <cell r="AN489">
            <v>0</v>
          </cell>
          <cell r="AO489">
            <v>0</v>
          </cell>
          <cell r="AP489">
            <v>54459696</v>
          </cell>
          <cell r="AQ489">
            <v>0</v>
          </cell>
          <cell r="AR489">
            <v>181532321</v>
          </cell>
          <cell r="AS489">
            <v>0</v>
          </cell>
        </row>
        <row r="490">
          <cell r="D490" t="str">
            <v>8205140401-C</v>
          </cell>
          <cell r="E490" t="str">
            <v>CURANILAHUE</v>
          </cell>
          <cell r="F490" t="str">
            <v>08205</v>
          </cell>
          <cell r="G490" t="str">
            <v>082</v>
          </cell>
          <cell r="H490" t="str">
            <v>08</v>
          </cell>
          <cell r="I490" t="str">
            <v>ESTUDIO</v>
          </cell>
          <cell r="J490">
            <v>15</v>
          </cell>
          <cell r="K490" t="str">
            <v>PMB</v>
          </cell>
          <cell r="L490" t="str">
            <v>PMB</v>
          </cell>
          <cell r="M490" t="str">
            <v>PROYECTOS 2019</v>
          </cell>
          <cell r="N490" t="str">
            <v>PROYECTOS PMB</v>
          </cell>
          <cell r="O490" t="str">
            <v>ESTUDIO SANEAMIENTO SANITARIO SECTOR PLEGARIAS</v>
          </cell>
          <cell r="P490" t="str">
            <v>3014/2019</v>
          </cell>
          <cell r="Q490">
            <v>43539</v>
          </cell>
          <cell r="R490">
            <v>32800000</v>
          </cell>
          <cell r="S490">
            <v>0</v>
          </cell>
          <cell r="X490">
            <v>0</v>
          </cell>
          <cell r="AA490">
            <v>0</v>
          </cell>
          <cell r="AF490">
            <v>0</v>
          </cell>
          <cell r="AI490">
            <v>32800000</v>
          </cell>
          <cell r="AJ490">
            <v>0</v>
          </cell>
          <cell r="AK490">
            <v>26240000</v>
          </cell>
          <cell r="AL490">
            <v>26240000</v>
          </cell>
          <cell r="AM490">
            <v>26240000</v>
          </cell>
          <cell r="AN490">
            <v>0</v>
          </cell>
          <cell r="AO490">
            <v>0</v>
          </cell>
          <cell r="AP490">
            <v>6560000</v>
          </cell>
          <cell r="AQ490">
            <v>32700000</v>
          </cell>
          <cell r="AR490">
            <v>100000</v>
          </cell>
          <cell r="AS490">
            <v>0</v>
          </cell>
        </row>
        <row r="491">
          <cell r="D491" t="str">
            <v>8308170704-C</v>
          </cell>
          <cell r="E491" t="str">
            <v>QUILACO</v>
          </cell>
          <cell r="F491" t="str">
            <v>08308</v>
          </cell>
          <cell r="G491" t="str">
            <v>083</v>
          </cell>
          <cell r="H491" t="str">
            <v>08</v>
          </cell>
          <cell r="I491" t="str">
            <v>OBRA (Otros)</v>
          </cell>
          <cell r="J491">
            <v>13</v>
          </cell>
          <cell r="K491" t="str">
            <v>PMB</v>
          </cell>
          <cell r="L491" t="str">
            <v>PMB</v>
          </cell>
          <cell r="M491" t="str">
            <v>PROYECTOS 2019</v>
          </cell>
          <cell r="N491" t="str">
            <v>PROYECTOS PMB</v>
          </cell>
          <cell r="O491" t="str">
            <v>INSTALACION SISTEMA DE AGUA POTABLE RURAL LOCALIDAD DE LA ORILLA, COMUNA DE QUILACO</v>
          </cell>
          <cell r="P491" t="str">
            <v>3036/2019</v>
          </cell>
          <cell r="Q491">
            <v>43539</v>
          </cell>
          <cell r="R491">
            <v>229665787</v>
          </cell>
          <cell r="S491">
            <v>0</v>
          </cell>
          <cell r="X491">
            <v>0</v>
          </cell>
          <cell r="AA491">
            <v>0</v>
          </cell>
          <cell r="AF491">
            <v>0</v>
          </cell>
          <cell r="AI491">
            <v>229665787</v>
          </cell>
          <cell r="AJ491">
            <v>0</v>
          </cell>
          <cell r="AK491">
            <v>160766051</v>
          </cell>
          <cell r="AL491">
            <v>160766051</v>
          </cell>
          <cell r="AM491">
            <v>160766051</v>
          </cell>
          <cell r="AN491">
            <v>0</v>
          </cell>
          <cell r="AO491">
            <v>0</v>
          </cell>
          <cell r="AP491">
            <v>68899736</v>
          </cell>
          <cell r="AQ491">
            <v>0</v>
          </cell>
          <cell r="AR491">
            <v>229665787</v>
          </cell>
          <cell r="AS491">
            <v>0</v>
          </cell>
        </row>
        <row r="492">
          <cell r="D492" t="str">
            <v>7305161004-C</v>
          </cell>
          <cell r="E492" t="str">
            <v>RAUCO</v>
          </cell>
          <cell r="F492" t="str">
            <v>07305</v>
          </cell>
          <cell r="G492" t="str">
            <v>073</v>
          </cell>
          <cell r="H492" t="str">
            <v>07</v>
          </cell>
          <cell r="I492" t="str">
            <v>ASISTENCIA TÉCNICA</v>
          </cell>
          <cell r="J492">
            <v>10</v>
          </cell>
          <cell r="K492" t="str">
            <v>PMB</v>
          </cell>
          <cell r="L492" t="str">
            <v>PMB</v>
          </cell>
          <cell r="M492" t="str">
            <v>PROYECTOS 2019</v>
          </cell>
          <cell r="N492" t="str">
            <v>PROYECTOS PMB</v>
          </cell>
          <cell r="O492" t="str">
            <v>EFICIENCIA ENERGÉTICA DE SISTEMAS ELÉCTRICOS, INFRAESTRUCTURA PÚBLICA, COMUNA DE RAUCO</v>
          </cell>
          <cell r="P492" t="str">
            <v>3038/2019</v>
          </cell>
          <cell r="Q492">
            <v>43539</v>
          </cell>
          <cell r="R492">
            <v>36000000</v>
          </cell>
          <cell r="S492">
            <v>0</v>
          </cell>
          <cell r="X492">
            <v>0</v>
          </cell>
          <cell r="AA492">
            <v>0</v>
          </cell>
          <cell r="AF492">
            <v>0</v>
          </cell>
          <cell r="AI492">
            <v>36000000</v>
          </cell>
          <cell r="AJ492">
            <v>0</v>
          </cell>
          <cell r="AK492">
            <v>28800000</v>
          </cell>
          <cell r="AL492">
            <v>28800000</v>
          </cell>
          <cell r="AM492">
            <v>28800000</v>
          </cell>
          <cell r="AN492">
            <v>0</v>
          </cell>
          <cell r="AO492">
            <v>0</v>
          </cell>
          <cell r="AP492">
            <v>7200000</v>
          </cell>
          <cell r="AQ492">
            <v>0</v>
          </cell>
          <cell r="AR492">
            <v>36000000</v>
          </cell>
          <cell r="AS492">
            <v>0</v>
          </cell>
        </row>
        <row r="493">
          <cell r="D493" t="str">
            <v>10106181001-C</v>
          </cell>
          <cell r="E493" t="str">
            <v>LOS MUERMOS</v>
          </cell>
          <cell r="F493">
            <v>10106</v>
          </cell>
          <cell r="G493">
            <v>101</v>
          </cell>
          <cell r="H493">
            <v>10</v>
          </cell>
          <cell r="I493" t="str">
            <v>ASISTENCIA TÉCNICA</v>
          </cell>
          <cell r="J493">
            <v>10</v>
          </cell>
          <cell r="K493" t="str">
            <v>PMB</v>
          </cell>
          <cell r="L493" t="str">
            <v>PMB</v>
          </cell>
          <cell r="M493" t="str">
            <v>PROYECTOS 2019</v>
          </cell>
          <cell r="N493" t="str">
            <v>PROYECTOS PMB</v>
          </cell>
          <cell r="O493" t="str">
            <v>ASISTENCIA TÉCNICA PARA LA FORMULACIÓN DE PROYECTOS SANITARIOS</v>
          </cell>
          <cell r="P493" t="str">
            <v>3065/2019</v>
          </cell>
          <cell r="Q493">
            <v>43542</v>
          </cell>
          <cell r="R493">
            <v>50000000</v>
          </cell>
          <cell r="S493">
            <v>0</v>
          </cell>
          <cell r="X493">
            <v>0</v>
          </cell>
          <cell r="AA493">
            <v>0</v>
          </cell>
          <cell r="AF493">
            <v>0</v>
          </cell>
          <cell r="AI493">
            <v>50000000</v>
          </cell>
          <cell r="AJ493">
            <v>0</v>
          </cell>
          <cell r="AK493">
            <v>40000000</v>
          </cell>
          <cell r="AL493">
            <v>40000000</v>
          </cell>
          <cell r="AM493">
            <v>40000000</v>
          </cell>
          <cell r="AN493">
            <v>0</v>
          </cell>
          <cell r="AO493">
            <v>0</v>
          </cell>
          <cell r="AP493">
            <v>10000000</v>
          </cell>
          <cell r="AQ493">
            <v>50000003</v>
          </cell>
          <cell r="AR493">
            <v>-3</v>
          </cell>
          <cell r="AS493">
            <v>0</v>
          </cell>
        </row>
        <row r="494">
          <cell r="D494" t="str">
            <v>10106150709-C</v>
          </cell>
          <cell r="E494" t="str">
            <v>LOS MUERMOS</v>
          </cell>
          <cell r="F494">
            <v>10106</v>
          </cell>
          <cell r="G494">
            <v>101</v>
          </cell>
          <cell r="H494">
            <v>10</v>
          </cell>
          <cell r="I494" t="str">
            <v>OBRA (Otros)</v>
          </cell>
          <cell r="J494">
            <v>13</v>
          </cell>
          <cell r="K494" t="str">
            <v>PMB</v>
          </cell>
          <cell r="L494" t="str">
            <v>PMB</v>
          </cell>
          <cell r="M494" t="str">
            <v>PROYECTOS 2019</v>
          </cell>
          <cell r="N494" t="str">
            <v>PROYECTOS PMB</v>
          </cell>
          <cell r="O494" t="str">
            <v>CONSTRUCCION DE RED AGUA POTABLE Y ALCANTARILLADO CALLE DIRIGENTES (ENTRE R. WESTERMEIER- MANUEL MONTT)</v>
          </cell>
          <cell r="P494" t="str">
            <v>3065/2019</v>
          </cell>
          <cell r="Q494">
            <v>43542</v>
          </cell>
          <cell r="R494">
            <v>48106069</v>
          </cell>
          <cell r="S494">
            <v>0</v>
          </cell>
          <cell r="X494">
            <v>0</v>
          </cell>
          <cell r="AA494">
            <v>0</v>
          </cell>
          <cell r="AF494">
            <v>0</v>
          </cell>
          <cell r="AI494">
            <v>48106069</v>
          </cell>
          <cell r="AJ494">
            <v>0</v>
          </cell>
          <cell r="AK494">
            <v>38484855</v>
          </cell>
          <cell r="AL494">
            <v>38484855</v>
          </cell>
          <cell r="AM494">
            <v>38484855</v>
          </cell>
          <cell r="AN494">
            <v>0</v>
          </cell>
          <cell r="AO494">
            <v>0</v>
          </cell>
          <cell r="AP494">
            <v>9621214</v>
          </cell>
          <cell r="AQ494">
            <v>48094760</v>
          </cell>
          <cell r="AR494">
            <v>11309</v>
          </cell>
          <cell r="AS494">
            <v>0</v>
          </cell>
        </row>
        <row r="495">
          <cell r="D495" t="str">
            <v>9113150708-C</v>
          </cell>
          <cell r="E495" t="str">
            <v>PERQUENCO</v>
          </cell>
          <cell r="F495" t="str">
            <v>09113</v>
          </cell>
          <cell r="G495" t="str">
            <v>091</v>
          </cell>
          <cell r="H495" t="str">
            <v>09</v>
          </cell>
          <cell r="I495" t="str">
            <v>OBRA  (Abastos)</v>
          </cell>
          <cell r="J495">
            <v>11</v>
          </cell>
          <cell r="K495" t="str">
            <v>PMB</v>
          </cell>
          <cell r="L495" t="str">
            <v>PMB ABASTOS</v>
          </cell>
          <cell r="M495" t="str">
            <v>PROYECTOS 2019</v>
          </cell>
          <cell r="N495" t="str">
            <v>PROYECTOS PMB</v>
          </cell>
          <cell r="O495" t="str">
            <v>ABASTOS DE AGUA POTABLE, COMUNIDAD INDÍGENA COLIMAN</v>
          </cell>
          <cell r="P495" t="str">
            <v>3147/2019</v>
          </cell>
          <cell r="Q495">
            <v>43544</v>
          </cell>
          <cell r="R495">
            <v>136268659</v>
          </cell>
          <cell r="S495">
            <v>0</v>
          </cell>
          <cell r="X495">
            <v>0</v>
          </cell>
          <cell r="AA495">
            <v>0</v>
          </cell>
          <cell r="AF495">
            <v>0</v>
          </cell>
          <cell r="AI495">
            <v>136268659</v>
          </cell>
          <cell r="AJ495">
            <v>0</v>
          </cell>
          <cell r="AK495">
            <v>95388061</v>
          </cell>
          <cell r="AL495">
            <v>95388061</v>
          </cell>
          <cell r="AM495">
            <v>95388061</v>
          </cell>
          <cell r="AN495">
            <v>0</v>
          </cell>
          <cell r="AO495">
            <v>0</v>
          </cell>
          <cell r="AP495">
            <v>40880598</v>
          </cell>
          <cell r="AQ495">
            <v>0</v>
          </cell>
          <cell r="AR495">
            <v>136268659</v>
          </cell>
          <cell r="AS495">
            <v>0</v>
          </cell>
        </row>
        <row r="496">
          <cell r="D496" t="str">
            <v>9112160729-C</v>
          </cell>
          <cell r="E496" t="str">
            <v>PADRE LAS CASAS</v>
          </cell>
          <cell r="F496" t="str">
            <v>09112</v>
          </cell>
          <cell r="G496" t="str">
            <v>091</v>
          </cell>
          <cell r="H496" t="str">
            <v>09</v>
          </cell>
          <cell r="I496" t="str">
            <v>OBRA  (Abastos)</v>
          </cell>
          <cell r="J496">
            <v>11</v>
          </cell>
          <cell r="K496" t="str">
            <v>PMB</v>
          </cell>
          <cell r="L496" t="str">
            <v>PMB ABASTOS</v>
          </cell>
          <cell r="M496" t="str">
            <v>PROYECTOS 2019</v>
          </cell>
          <cell r="N496" t="str">
            <v>PROYECTOS PMB</v>
          </cell>
          <cell r="O496" t="str">
            <v>ABASTO DE AGUA POTABLE COMUNIDAD INDIGENA JOSE SANTOS COCHE 3° ETAPA</v>
          </cell>
          <cell r="P496" t="str">
            <v>4026/2019</v>
          </cell>
          <cell r="Q496">
            <v>43563</v>
          </cell>
          <cell r="R496">
            <v>115556191</v>
          </cell>
          <cell r="S496">
            <v>0</v>
          </cell>
          <cell r="X496">
            <v>0</v>
          </cell>
          <cell r="AA496">
            <v>0</v>
          </cell>
          <cell r="AF496">
            <v>0</v>
          </cell>
          <cell r="AI496">
            <v>115556191</v>
          </cell>
          <cell r="AJ496">
            <v>0</v>
          </cell>
          <cell r="AK496">
            <v>80889334</v>
          </cell>
          <cell r="AL496">
            <v>80889334</v>
          </cell>
          <cell r="AM496">
            <v>80889334</v>
          </cell>
          <cell r="AN496">
            <v>0</v>
          </cell>
          <cell r="AO496">
            <v>0</v>
          </cell>
          <cell r="AP496">
            <v>34666857</v>
          </cell>
          <cell r="AQ496">
            <v>114380420</v>
          </cell>
          <cell r="AR496">
            <v>1175771</v>
          </cell>
          <cell r="AS496">
            <v>0</v>
          </cell>
        </row>
        <row r="497">
          <cell r="D497" t="str">
            <v>8309180701-C</v>
          </cell>
          <cell r="E497" t="str">
            <v>QUILLECO</v>
          </cell>
          <cell r="F497" t="str">
            <v>08309</v>
          </cell>
          <cell r="G497" t="str">
            <v>083</v>
          </cell>
          <cell r="H497" t="str">
            <v>08</v>
          </cell>
          <cell r="I497" t="str">
            <v>OBRA (Otros)</v>
          </cell>
          <cell r="J497">
            <v>13</v>
          </cell>
          <cell r="K497" t="str">
            <v>PMB</v>
          </cell>
          <cell r="L497" t="str">
            <v>PMB</v>
          </cell>
          <cell r="M497" t="str">
            <v>PROYECTOS 2019</v>
          </cell>
          <cell r="N497" t="str">
            <v>PROYECTOS PMB</v>
          </cell>
          <cell r="O497" t="str">
            <v>REPOSICIÓN CANCHA DE INFILTRACIÓN PTAS SUR, LOCALIDAD DE CANTERAS, COMUNA DE QUILLECO</v>
          </cell>
          <cell r="P497" t="str">
            <v>3025/2019</v>
          </cell>
          <cell r="Q497">
            <v>43539</v>
          </cell>
          <cell r="R497">
            <v>54513950</v>
          </cell>
          <cell r="S497">
            <v>0</v>
          </cell>
          <cell r="X497">
            <v>0</v>
          </cell>
          <cell r="AA497">
            <v>0</v>
          </cell>
          <cell r="AF497">
            <v>0</v>
          </cell>
          <cell r="AI497">
            <v>54513950</v>
          </cell>
          <cell r="AJ497">
            <v>0</v>
          </cell>
          <cell r="AK497">
            <v>54513950</v>
          </cell>
          <cell r="AL497">
            <v>54513950</v>
          </cell>
          <cell r="AM497">
            <v>50961575</v>
          </cell>
          <cell r="AN497">
            <v>0</v>
          </cell>
          <cell r="AO497">
            <v>3552375</v>
          </cell>
          <cell r="AP497">
            <v>0</v>
          </cell>
          <cell r="AQ497">
            <v>50961575</v>
          </cell>
          <cell r="AR497">
            <v>3552375</v>
          </cell>
          <cell r="AS497">
            <v>0</v>
          </cell>
        </row>
        <row r="498">
          <cell r="D498" t="str">
            <v>7306170403-C</v>
          </cell>
          <cell r="E498" t="str">
            <v>ROMERAL</v>
          </cell>
          <cell r="F498" t="str">
            <v>07306</v>
          </cell>
          <cell r="G498" t="str">
            <v>073</v>
          </cell>
          <cell r="H498" t="str">
            <v>07</v>
          </cell>
          <cell r="I498" t="str">
            <v>ESTUDIO</v>
          </cell>
          <cell r="J498">
            <v>15</v>
          </cell>
          <cell r="K498" t="str">
            <v>PMB</v>
          </cell>
          <cell r="L498" t="str">
            <v>PMB</v>
          </cell>
          <cell r="M498" t="str">
            <v>PROYECTOS 2019</v>
          </cell>
          <cell r="N498" t="str">
            <v>PROYECTOS PMB</v>
          </cell>
          <cell r="O498" t="str">
            <v>DISEÑO: SISTEMA DE RECOLECCIÓN Y PLANTA DE TRATAMIENTO DE AGUAS SERVIDAS VILLA TRES PUENTES Y VILLA ESPERANZA REAL SECTOR EL BOLDAL,COMUNA DE ROMERAL</v>
          </cell>
          <cell r="P498" t="str">
            <v>3040/2019</v>
          </cell>
          <cell r="Q498">
            <v>43539</v>
          </cell>
          <cell r="R498">
            <v>32452407</v>
          </cell>
          <cell r="S498">
            <v>0</v>
          </cell>
          <cell r="X498">
            <v>0</v>
          </cell>
          <cell r="AA498">
            <v>0</v>
          </cell>
          <cell r="AF498">
            <v>0</v>
          </cell>
          <cell r="AI498">
            <v>32452407</v>
          </cell>
          <cell r="AJ498">
            <v>0</v>
          </cell>
          <cell r="AK498">
            <v>32452407</v>
          </cell>
          <cell r="AL498">
            <v>32452407</v>
          </cell>
          <cell r="AM498">
            <v>32452407</v>
          </cell>
          <cell r="AN498">
            <v>0</v>
          </cell>
          <cell r="AO498">
            <v>0</v>
          </cell>
          <cell r="AP498">
            <v>0</v>
          </cell>
          <cell r="AQ498">
            <v>0</v>
          </cell>
          <cell r="AR498">
            <v>32452407</v>
          </cell>
          <cell r="AS498">
            <v>0</v>
          </cell>
        </row>
        <row r="499">
          <cell r="D499" t="str">
            <v>3302181011-C</v>
          </cell>
          <cell r="E499" t="str">
            <v>ALTO DEL CARMEN</v>
          </cell>
          <cell r="F499" t="str">
            <v>03302</v>
          </cell>
          <cell r="G499" t="str">
            <v>033</v>
          </cell>
          <cell r="H499" t="str">
            <v>03</v>
          </cell>
          <cell r="I499" t="str">
            <v>ASISTENCIA TÉCNICA</v>
          </cell>
          <cell r="J499">
            <v>10</v>
          </cell>
          <cell r="K499" t="str">
            <v>PMB</v>
          </cell>
          <cell r="L499" t="str">
            <v>PMB</v>
          </cell>
          <cell r="M499" t="str">
            <v>PROYECTOS 2019</v>
          </cell>
          <cell r="N499" t="str">
            <v>PROYECTOS PMB</v>
          </cell>
          <cell r="O499" t="str">
            <v>HABILITACIÓN DE ASISTENCIA TÉCNICA PARA GENERACIÓN DE PROYECTOS VARIOS ALTO DEL CARMEN</v>
          </cell>
          <cell r="P499" t="str">
            <v>2907/2019</v>
          </cell>
          <cell r="Q499">
            <v>43538</v>
          </cell>
          <cell r="R499">
            <v>54000000</v>
          </cell>
          <cell r="S499">
            <v>0</v>
          </cell>
          <cell r="X499">
            <v>0</v>
          </cell>
          <cell r="AA499">
            <v>0</v>
          </cell>
          <cell r="AF499">
            <v>0</v>
          </cell>
          <cell r="AI499">
            <v>54000000</v>
          </cell>
          <cell r="AJ499">
            <v>0</v>
          </cell>
          <cell r="AK499">
            <v>43200000</v>
          </cell>
          <cell r="AL499">
            <v>43200000</v>
          </cell>
          <cell r="AM499">
            <v>43200000</v>
          </cell>
          <cell r="AN499">
            <v>0</v>
          </cell>
          <cell r="AO499">
            <v>0</v>
          </cell>
          <cell r="AP499">
            <v>10800000</v>
          </cell>
          <cell r="AQ499">
            <v>45000000</v>
          </cell>
          <cell r="AR499">
            <v>9000000</v>
          </cell>
          <cell r="AS499">
            <v>0</v>
          </cell>
        </row>
        <row r="500">
          <cell r="D500" t="str">
            <v>7307191001-C</v>
          </cell>
          <cell r="E500" t="str">
            <v>SAGRADA FAMILIA</v>
          </cell>
          <cell r="F500" t="str">
            <v>07307</v>
          </cell>
          <cell r="G500" t="str">
            <v>073</v>
          </cell>
          <cell r="H500" t="str">
            <v>07</v>
          </cell>
          <cell r="I500" t="str">
            <v>ASISTENCIA TÉCNICA</v>
          </cell>
          <cell r="J500">
            <v>10</v>
          </cell>
          <cell r="K500" t="str">
            <v>PMB</v>
          </cell>
          <cell r="L500" t="str">
            <v>PMB</v>
          </cell>
          <cell r="M500" t="str">
            <v>PROYECTOS 2019</v>
          </cell>
          <cell r="N500" t="str">
            <v>PROYECTOS PMB</v>
          </cell>
          <cell r="O500" t="str">
            <v>ASISTENCIA TÉCNICA PARA PROYECTOS DE SANEAMIENTO SANITARIO</v>
          </cell>
          <cell r="P500" t="str">
            <v>3023/2019</v>
          </cell>
          <cell r="Q500">
            <v>43539</v>
          </cell>
          <cell r="R500">
            <v>59880000</v>
          </cell>
          <cell r="S500">
            <v>0</v>
          </cell>
          <cell r="X500">
            <v>0</v>
          </cell>
          <cell r="AA500">
            <v>0</v>
          </cell>
          <cell r="AF500">
            <v>0</v>
          </cell>
          <cell r="AI500">
            <v>59880000</v>
          </cell>
          <cell r="AJ500">
            <v>0</v>
          </cell>
          <cell r="AK500">
            <v>47904000</v>
          </cell>
          <cell r="AL500">
            <v>47904000</v>
          </cell>
          <cell r="AM500">
            <v>47904000</v>
          </cell>
          <cell r="AN500">
            <v>0</v>
          </cell>
          <cell r="AO500">
            <v>0</v>
          </cell>
          <cell r="AP500">
            <v>11976000</v>
          </cell>
          <cell r="AQ500">
            <v>59880000</v>
          </cell>
          <cell r="AR500">
            <v>0</v>
          </cell>
          <cell r="AS500">
            <v>0</v>
          </cell>
        </row>
        <row r="501">
          <cell r="D501" t="str">
            <v>7301180702-C</v>
          </cell>
          <cell r="E501" t="str">
            <v>CURICÓ</v>
          </cell>
          <cell r="F501" t="str">
            <v>07301</v>
          </cell>
          <cell r="G501" t="str">
            <v>073</v>
          </cell>
          <cell r="H501" t="str">
            <v>07</v>
          </cell>
          <cell r="I501" t="str">
            <v>OBRA (Otros)</v>
          </cell>
          <cell r="J501">
            <v>13</v>
          </cell>
          <cell r="K501" t="str">
            <v>PMB</v>
          </cell>
          <cell r="L501" t="str">
            <v>PMB</v>
          </cell>
          <cell r="M501" t="str">
            <v>PROYECTOS 2019</v>
          </cell>
          <cell r="N501" t="str">
            <v>PROYECTOS PMB</v>
          </cell>
          <cell r="O501" t="str">
            <v>EXTENSIÓN RED DE AGUA POTABLE SECTOR LOS GONZÁLEZ, COMUNA DE CURICÓ.</v>
          </cell>
          <cell r="P501" t="str">
            <v>4017/2019</v>
          </cell>
          <cell r="Q501">
            <v>43563</v>
          </cell>
          <cell r="R501">
            <v>30353995</v>
          </cell>
          <cell r="S501">
            <v>0</v>
          </cell>
          <cell r="X501">
            <v>0</v>
          </cell>
          <cell r="AA501">
            <v>0</v>
          </cell>
          <cell r="AF501">
            <v>0</v>
          </cell>
          <cell r="AI501">
            <v>30353995</v>
          </cell>
          <cell r="AJ501">
            <v>0</v>
          </cell>
          <cell r="AK501">
            <v>21247796</v>
          </cell>
          <cell r="AL501">
            <v>21247796</v>
          </cell>
          <cell r="AM501">
            <v>21247796</v>
          </cell>
          <cell r="AN501">
            <v>0</v>
          </cell>
          <cell r="AO501">
            <v>0</v>
          </cell>
          <cell r="AP501">
            <v>9106199</v>
          </cell>
          <cell r="AQ501">
            <v>0</v>
          </cell>
          <cell r="AR501">
            <v>30353995</v>
          </cell>
          <cell r="AS501">
            <v>0</v>
          </cell>
        </row>
        <row r="502">
          <cell r="D502" t="str">
            <v>7301181006-C</v>
          </cell>
          <cell r="E502" t="str">
            <v>CURICÓ</v>
          </cell>
          <cell r="F502" t="str">
            <v>07301</v>
          </cell>
          <cell r="G502" t="str">
            <v>073</v>
          </cell>
          <cell r="H502" t="str">
            <v>07</v>
          </cell>
          <cell r="I502" t="str">
            <v>ASISTENCIA TÉCNICA</v>
          </cell>
          <cell r="J502">
            <v>10</v>
          </cell>
          <cell r="K502" t="str">
            <v>PMB</v>
          </cell>
          <cell r="L502" t="str">
            <v>PMB</v>
          </cell>
          <cell r="M502" t="str">
            <v>PROYECTOS 2019</v>
          </cell>
          <cell r="N502" t="str">
            <v>PROYECTOS PMB</v>
          </cell>
          <cell r="O502" t="str">
            <v>CONTINUACIÓN ASESORÍA TÉCNICA PROYECTOS SANITARIOS DE LA COMUNA DE CURICÓ.</v>
          </cell>
          <cell r="P502" t="str">
            <v>3510/2019</v>
          </cell>
          <cell r="Q502">
            <v>43552</v>
          </cell>
          <cell r="R502">
            <v>39600000</v>
          </cell>
          <cell r="S502">
            <v>0</v>
          </cell>
          <cell r="X502">
            <v>0</v>
          </cell>
          <cell r="AA502">
            <v>0</v>
          </cell>
          <cell r="AF502">
            <v>0</v>
          </cell>
          <cell r="AI502">
            <v>39600000</v>
          </cell>
          <cell r="AJ502">
            <v>0</v>
          </cell>
          <cell r="AK502">
            <v>31680000</v>
          </cell>
          <cell r="AL502">
            <v>31680000</v>
          </cell>
          <cell r="AM502">
            <v>31680000</v>
          </cell>
          <cell r="AN502">
            <v>0</v>
          </cell>
          <cell r="AO502">
            <v>0</v>
          </cell>
          <cell r="AP502">
            <v>7920000</v>
          </cell>
          <cell r="AQ502">
            <v>39600000</v>
          </cell>
          <cell r="AR502">
            <v>0</v>
          </cell>
          <cell r="AS502">
            <v>0</v>
          </cell>
        </row>
        <row r="503">
          <cell r="D503" t="str">
            <v>5105170705-C</v>
          </cell>
          <cell r="E503" t="str">
            <v>PUCHUNCAVÍ</v>
          </cell>
          <cell r="F503" t="str">
            <v>05105</v>
          </cell>
          <cell r="G503" t="str">
            <v>051</v>
          </cell>
          <cell r="H503" t="str">
            <v>05</v>
          </cell>
          <cell r="I503" t="str">
            <v>OBRA (Otros)</v>
          </cell>
          <cell r="J503">
            <v>13</v>
          </cell>
          <cell r="K503" t="str">
            <v>PMB</v>
          </cell>
          <cell r="L503" t="str">
            <v>PMB</v>
          </cell>
          <cell r="M503" t="str">
            <v>PROYECTOS 2019</v>
          </cell>
          <cell r="N503" t="str">
            <v>PROYECTOS PMB</v>
          </cell>
          <cell r="O503" t="str">
            <v>CONSTRUCCIÓN ZONA DE ACOPIO DE LODOS, PTAS HORCÓN</v>
          </cell>
          <cell r="P503" t="str">
            <v>3515/2019</v>
          </cell>
          <cell r="Q503">
            <v>43552</v>
          </cell>
          <cell r="R503">
            <v>106708470</v>
          </cell>
          <cell r="S503">
            <v>0</v>
          </cell>
          <cell r="X503">
            <v>0</v>
          </cell>
          <cell r="AA503">
            <v>0</v>
          </cell>
          <cell r="AF503">
            <v>0</v>
          </cell>
          <cell r="AI503">
            <v>106708470</v>
          </cell>
          <cell r="AJ503">
            <v>0</v>
          </cell>
          <cell r="AK503">
            <v>74695929</v>
          </cell>
          <cell r="AL503">
            <v>74695929</v>
          </cell>
          <cell r="AM503">
            <v>74695929</v>
          </cell>
          <cell r="AN503">
            <v>0</v>
          </cell>
          <cell r="AO503">
            <v>0</v>
          </cell>
          <cell r="AP503">
            <v>32012541</v>
          </cell>
          <cell r="AQ503">
            <v>0</v>
          </cell>
          <cell r="AR503">
            <v>106708470</v>
          </cell>
          <cell r="AS503">
            <v>0</v>
          </cell>
        </row>
        <row r="504">
          <cell r="D504" t="str">
            <v>6206171006-C</v>
          </cell>
          <cell r="E504" t="str">
            <v>PAREDONES</v>
          </cell>
          <cell r="F504" t="str">
            <v>06206</v>
          </cell>
          <cell r="G504" t="str">
            <v>062</v>
          </cell>
          <cell r="H504" t="str">
            <v>06</v>
          </cell>
          <cell r="I504" t="str">
            <v>ASISTENCIA TÉCNICA</v>
          </cell>
          <cell r="J504">
            <v>10</v>
          </cell>
          <cell r="K504" t="str">
            <v>PMB</v>
          </cell>
          <cell r="L504" t="str">
            <v>PMB</v>
          </cell>
          <cell r="M504" t="str">
            <v>PROYECTOS 2019</v>
          </cell>
          <cell r="N504" t="str">
            <v>PROYECTOS PMB</v>
          </cell>
          <cell r="O504" t="str">
            <v>INGENIERO PARA LA FORMULACION Y EVALUACION DE PROYECTOS PARA LA COMUNA DE PAREDONES</v>
          </cell>
          <cell r="P504" t="str">
            <v>3039/2019</v>
          </cell>
          <cell r="Q504">
            <v>43539</v>
          </cell>
          <cell r="R504">
            <v>18000000</v>
          </cell>
          <cell r="S504">
            <v>0</v>
          </cell>
          <cell r="X504">
            <v>0</v>
          </cell>
          <cell r="AA504">
            <v>0</v>
          </cell>
          <cell r="AF504">
            <v>0</v>
          </cell>
          <cell r="AI504">
            <v>18000000</v>
          </cell>
          <cell r="AJ504">
            <v>0</v>
          </cell>
          <cell r="AK504">
            <v>14400000</v>
          </cell>
          <cell r="AL504">
            <v>14400000</v>
          </cell>
          <cell r="AM504">
            <v>14400000</v>
          </cell>
          <cell r="AN504">
            <v>0</v>
          </cell>
          <cell r="AO504">
            <v>0</v>
          </cell>
          <cell r="AP504">
            <v>3600000</v>
          </cell>
          <cell r="AQ504">
            <v>18000000</v>
          </cell>
          <cell r="AR504">
            <v>0</v>
          </cell>
          <cell r="AS504">
            <v>0</v>
          </cell>
        </row>
        <row r="505">
          <cell r="D505" t="str">
            <v>9106171010-C</v>
          </cell>
          <cell r="E505" t="str">
            <v>GALVARINO</v>
          </cell>
          <cell r="F505" t="str">
            <v>09106</v>
          </cell>
          <cell r="G505" t="str">
            <v>091</v>
          </cell>
          <cell r="H505" t="str">
            <v>09</v>
          </cell>
          <cell r="I505" t="str">
            <v>ASISTENCIA TÉCNICA</v>
          </cell>
          <cell r="J505">
            <v>10</v>
          </cell>
          <cell r="K505" t="str">
            <v>PMB</v>
          </cell>
          <cell r="L505" t="str">
            <v>PMB</v>
          </cell>
          <cell r="M505" t="str">
            <v>PROYECTOS 2019</v>
          </cell>
          <cell r="N505" t="str">
            <v>PROYECTOS PMB</v>
          </cell>
          <cell r="O505" t="str">
            <v>ASISTENCIA TÉCNICA PARA ELABORACIÓN DE SANEAMIENTO SANITARIO DE LOS CEMENTERIOS DE LOS SECTORES RURALES DE GALVARINO</v>
          </cell>
          <cell r="P505" t="str">
            <v>3061/2019</v>
          </cell>
          <cell r="Q505">
            <v>43542</v>
          </cell>
          <cell r="R505">
            <v>31200000</v>
          </cell>
          <cell r="S505">
            <v>0</v>
          </cell>
          <cell r="X505">
            <v>0</v>
          </cell>
          <cell r="AA505">
            <v>0</v>
          </cell>
          <cell r="AF505">
            <v>0</v>
          </cell>
          <cell r="AI505">
            <v>31200000</v>
          </cell>
          <cell r="AJ505">
            <v>0</v>
          </cell>
          <cell r="AK505">
            <v>24960000</v>
          </cell>
          <cell r="AL505">
            <v>24960000</v>
          </cell>
          <cell r="AM505">
            <v>24960000</v>
          </cell>
          <cell r="AN505">
            <v>0</v>
          </cell>
          <cell r="AO505">
            <v>0</v>
          </cell>
          <cell r="AP505">
            <v>6240000</v>
          </cell>
          <cell r="AQ505">
            <v>15600000</v>
          </cell>
          <cell r="AR505">
            <v>15600000</v>
          </cell>
          <cell r="AS505">
            <v>0</v>
          </cell>
        </row>
        <row r="506">
          <cell r="D506" t="str">
            <v>10210171004-C</v>
          </cell>
          <cell r="E506" t="str">
            <v>QUINCHAO</v>
          </cell>
          <cell r="F506">
            <v>10210</v>
          </cell>
          <cell r="G506">
            <v>102</v>
          </cell>
          <cell r="H506">
            <v>10</v>
          </cell>
          <cell r="I506" t="str">
            <v>ASISTENCIA TÉCNICA</v>
          </cell>
          <cell r="J506">
            <v>10</v>
          </cell>
          <cell r="K506" t="str">
            <v>PMB</v>
          </cell>
          <cell r="L506" t="str">
            <v>PMB</v>
          </cell>
          <cell r="M506" t="str">
            <v>PROYECTOS 2019</v>
          </cell>
          <cell r="N506" t="str">
            <v>PROYECTOS PMB</v>
          </cell>
          <cell r="O506" t="str">
            <v>ASISTENCIA TÉCNICA CATASTRO, ANÁLISIS Y FORMULACIÓN DE PROYECTOS DE AGUA POTABLE RURAL COMUNA DE QUINCHAO</v>
          </cell>
          <cell r="P506" t="str">
            <v>4754/2019</v>
          </cell>
          <cell r="Q506">
            <v>43578</v>
          </cell>
          <cell r="R506">
            <v>45000000</v>
          </cell>
          <cell r="S506">
            <v>0</v>
          </cell>
          <cell r="X506">
            <v>0</v>
          </cell>
          <cell r="AA506">
            <v>0</v>
          </cell>
          <cell r="AF506">
            <v>0</v>
          </cell>
          <cell r="AI506">
            <v>45000000</v>
          </cell>
          <cell r="AJ506">
            <v>0</v>
          </cell>
          <cell r="AK506">
            <v>45000000</v>
          </cell>
          <cell r="AL506">
            <v>36000000</v>
          </cell>
          <cell r="AM506">
            <v>36000000</v>
          </cell>
          <cell r="AN506">
            <v>0</v>
          </cell>
          <cell r="AO506">
            <v>0</v>
          </cell>
          <cell r="AP506">
            <v>9000000</v>
          </cell>
          <cell r="AQ506">
            <v>45000000</v>
          </cell>
          <cell r="AR506">
            <v>0</v>
          </cell>
          <cell r="AS506">
            <v>0</v>
          </cell>
        </row>
        <row r="507">
          <cell r="D507" t="str">
            <v>16104181001-C</v>
          </cell>
          <cell r="E507" t="str">
            <v>EL CARMEN</v>
          </cell>
          <cell r="F507" t="str">
            <v>08407</v>
          </cell>
          <cell r="G507" t="str">
            <v>084</v>
          </cell>
          <cell r="H507" t="str">
            <v>16</v>
          </cell>
          <cell r="I507" t="str">
            <v>ASISTENCIA TÉCNICA</v>
          </cell>
          <cell r="J507">
            <v>10</v>
          </cell>
          <cell r="K507" t="str">
            <v>PMB</v>
          </cell>
          <cell r="L507" t="str">
            <v>PMB</v>
          </cell>
          <cell r="M507" t="str">
            <v>PROYECTOS 2019</v>
          </cell>
          <cell r="N507" t="str">
            <v>PROYECTOS PMB</v>
          </cell>
          <cell r="O507" t="str">
            <v>ASISTENCIA TECNICA AGUA POTABLE RURAL Y SANEAMIENTO SANITARIO COMUNA DE EL CARMEN</v>
          </cell>
          <cell r="P507" t="str">
            <v>3018/2019</v>
          </cell>
          <cell r="Q507">
            <v>43539</v>
          </cell>
          <cell r="R507">
            <v>72000000</v>
          </cell>
          <cell r="S507">
            <v>0</v>
          </cell>
          <cell r="X507">
            <v>0</v>
          </cell>
          <cell r="AA507">
            <v>0</v>
          </cell>
          <cell r="AF507">
            <v>0</v>
          </cell>
          <cell r="AI507">
            <v>72000000</v>
          </cell>
          <cell r="AJ507">
            <v>0</v>
          </cell>
          <cell r="AK507">
            <v>45900000</v>
          </cell>
          <cell r="AL507">
            <v>45900000</v>
          </cell>
          <cell r="AM507">
            <v>45900000</v>
          </cell>
          <cell r="AN507">
            <v>0</v>
          </cell>
          <cell r="AO507">
            <v>0</v>
          </cell>
          <cell r="AP507">
            <v>26100000</v>
          </cell>
          <cell r="AQ507">
            <v>0</v>
          </cell>
          <cell r="AR507">
            <v>72000000</v>
          </cell>
          <cell r="AS507">
            <v>0</v>
          </cell>
        </row>
        <row r="508">
          <cell r="D508" t="str">
            <v>11202181007-C</v>
          </cell>
          <cell r="E508" t="str">
            <v>CISNES</v>
          </cell>
          <cell r="F508">
            <v>11202</v>
          </cell>
          <cell r="G508">
            <v>112</v>
          </cell>
          <cell r="H508">
            <v>11</v>
          </cell>
          <cell r="I508" t="str">
            <v>ASISTENCIA TÉCNICA</v>
          </cell>
          <cell r="J508">
            <v>10</v>
          </cell>
          <cell r="K508" t="str">
            <v>PMB</v>
          </cell>
          <cell r="L508" t="str">
            <v>PMB</v>
          </cell>
          <cell r="M508" t="str">
            <v>PROYECTOS 2019</v>
          </cell>
          <cell r="N508" t="str">
            <v>PROYECTOS PMB</v>
          </cell>
          <cell r="O508" t="str">
            <v>CONTRATACIÓN DE PROFESIONAL DEL ÁREA MEDIO AMBIENTAL PARA CATASTRO, GENERACIÓN Y CONTRA PARTE TÉCNICA DE PROYECTOS PMB, COMUNA DE CISNES</v>
          </cell>
          <cell r="P508" t="str">
            <v>3020/2019</v>
          </cell>
          <cell r="Q508">
            <v>43539</v>
          </cell>
          <cell r="R508">
            <v>15696000</v>
          </cell>
          <cell r="S508">
            <v>0</v>
          </cell>
          <cell r="X508">
            <v>0</v>
          </cell>
          <cell r="AA508">
            <v>0</v>
          </cell>
          <cell r="AF508">
            <v>0</v>
          </cell>
          <cell r="AI508">
            <v>15696000</v>
          </cell>
          <cell r="AJ508">
            <v>0</v>
          </cell>
          <cell r="AK508">
            <v>12556800</v>
          </cell>
          <cell r="AL508">
            <v>12556800</v>
          </cell>
          <cell r="AM508">
            <v>12556800</v>
          </cell>
          <cell r="AN508">
            <v>0</v>
          </cell>
          <cell r="AO508">
            <v>0</v>
          </cell>
          <cell r="AP508">
            <v>3139200</v>
          </cell>
          <cell r="AQ508">
            <v>6666666</v>
          </cell>
          <cell r="AR508">
            <v>9029334</v>
          </cell>
          <cell r="AS508">
            <v>0</v>
          </cell>
        </row>
        <row r="509">
          <cell r="D509" t="str">
            <v>5602181001-C</v>
          </cell>
          <cell r="E509" t="str">
            <v>ALGARROBO</v>
          </cell>
          <cell r="F509" t="str">
            <v>05602</v>
          </cell>
          <cell r="G509" t="str">
            <v>056</v>
          </cell>
          <cell r="H509" t="str">
            <v>05</v>
          </cell>
          <cell r="I509" t="str">
            <v>ASISTENCIA TÉCNICA</v>
          </cell>
          <cell r="J509">
            <v>10</v>
          </cell>
          <cell r="K509" t="str">
            <v>PMB</v>
          </cell>
          <cell r="L509" t="str">
            <v>PMB</v>
          </cell>
          <cell r="M509" t="str">
            <v>PROYECTOS 2019</v>
          </cell>
          <cell r="N509" t="str">
            <v>PROYECTOS PMB</v>
          </cell>
          <cell r="O509" t="str">
            <v>ASISTENCIA TÉCNICA PARA LA ELABORACIÓN DE DISEÑOS PROYECTOS DIVERSOS SECTORES PARA LA COMUNA DE ALGARROBO</v>
          </cell>
          <cell r="P509" t="str">
            <v>3021/2019</v>
          </cell>
          <cell r="Q509">
            <v>43539</v>
          </cell>
          <cell r="R509">
            <v>58392000</v>
          </cell>
          <cell r="S509">
            <v>0</v>
          </cell>
          <cell r="X509">
            <v>0</v>
          </cell>
          <cell r="AA509">
            <v>0</v>
          </cell>
          <cell r="AF509">
            <v>0</v>
          </cell>
          <cell r="AI509">
            <v>58392000</v>
          </cell>
          <cell r="AJ509">
            <v>0</v>
          </cell>
          <cell r="AK509">
            <v>46713600</v>
          </cell>
          <cell r="AL509">
            <v>46713600</v>
          </cell>
          <cell r="AM509">
            <v>46713600</v>
          </cell>
          <cell r="AN509">
            <v>0</v>
          </cell>
          <cell r="AO509">
            <v>0</v>
          </cell>
          <cell r="AP509">
            <v>11678400</v>
          </cell>
          <cell r="AQ509">
            <v>11598000</v>
          </cell>
          <cell r="AR509">
            <v>46794000</v>
          </cell>
          <cell r="AS509">
            <v>0</v>
          </cell>
        </row>
        <row r="510">
          <cell r="D510" t="str">
            <v>10402181001-C</v>
          </cell>
          <cell r="E510" t="str">
            <v>FUTALEUFÚ</v>
          </cell>
          <cell r="F510">
            <v>10402</v>
          </cell>
          <cell r="G510">
            <v>104</v>
          </cell>
          <cell r="H510">
            <v>10</v>
          </cell>
          <cell r="I510" t="str">
            <v>ASISTENCIA TÉCNICA</v>
          </cell>
          <cell r="J510">
            <v>10</v>
          </cell>
          <cell r="K510" t="str">
            <v>PMB</v>
          </cell>
          <cell r="L510" t="str">
            <v>PMB</v>
          </cell>
          <cell r="M510" t="str">
            <v>PROYECTOS 2019</v>
          </cell>
          <cell r="N510" t="str">
            <v>PROYECTOS PMB</v>
          </cell>
          <cell r="O510" t="str">
            <v>ASISTENCIA TÉCNICA SANEAMIENTO SANITARIO Y OTROS EN EL MARCO DEL PLAN PATAGONIA VERDE COMUNA DE FUTALEUFÚ</v>
          </cell>
          <cell r="P510" t="str">
            <v>3151/2019</v>
          </cell>
          <cell r="Q510">
            <v>43544</v>
          </cell>
          <cell r="R510">
            <v>54000000</v>
          </cell>
          <cell r="S510">
            <v>0</v>
          </cell>
          <cell r="X510">
            <v>0</v>
          </cell>
          <cell r="AA510">
            <v>0</v>
          </cell>
          <cell r="AF510">
            <v>0</v>
          </cell>
          <cell r="AI510">
            <v>54000000</v>
          </cell>
          <cell r="AJ510">
            <v>0</v>
          </cell>
          <cell r="AK510">
            <v>43200000</v>
          </cell>
          <cell r="AL510">
            <v>43200000</v>
          </cell>
          <cell r="AM510">
            <v>43200000</v>
          </cell>
          <cell r="AN510">
            <v>0</v>
          </cell>
          <cell r="AO510">
            <v>0</v>
          </cell>
          <cell r="AP510">
            <v>10800000</v>
          </cell>
          <cell r="AQ510">
            <v>54000000</v>
          </cell>
          <cell r="AR510">
            <v>0</v>
          </cell>
          <cell r="AS510">
            <v>0</v>
          </cell>
        </row>
        <row r="511">
          <cell r="D511" t="str">
            <v>9205181014-C</v>
          </cell>
          <cell r="E511" t="str">
            <v>LONQUIMAY</v>
          </cell>
          <cell r="F511" t="str">
            <v>09205</v>
          </cell>
          <cell r="G511" t="str">
            <v>092</v>
          </cell>
          <cell r="H511" t="str">
            <v>09</v>
          </cell>
          <cell r="I511" t="str">
            <v>ASISTENCIA TÉCNICA</v>
          </cell>
          <cell r="J511">
            <v>10</v>
          </cell>
          <cell r="K511" t="str">
            <v>PMB</v>
          </cell>
          <cell r="L511" t="str">
            <v>PMB</v>
          </cell>
          <cell r="M511" t="str">
            <v>PROYECTOS 2019</v>
          </cell>
          <cell r="N511" t="str">
            <v>PROYECTOS PMB</v>
          </cell>
          <cell r="O511" t="str">
            <v>ASISTENCIA TECNICA PARA FORMULACIÓN DE PROYECTOS DE ABASTOS DE AGUA POTABLE DIVERSOS SECTORES RURALES DE LA COMUNA DE LONQUIMAY</v>
          </cell>
          <cell r="P511" t="str">
            <v>3013/2019</v>
          </cell>
          <cell r="Q511">
            <v>43539</v>
          </cell>
          <cell r="R511">
            <v>49980000</v>
          </cell>
          <cell r="S511">
            <v>0</v>
          </cell>
          <cell r="X511">
            <v>0</v>
          </cell>
          <cell r="AA511">
            <v>0</v>
          </cell>
          <cell r="AF511">
            <v>0</v>
          </cell>
          <cell r="AI511">
            <v>49980000</v>
          </cell>
          <cell r="AJ511">
            <v>0</v>
          </cell>
          <cell r="AK511">
            <v>39984000</v>
          </cell>
          <cell r="AL511">
            <v>39984000</v>
          </cell>
          <cell r="AM511">
            <v>39984000</v>
          </cell>
          <cell r="AN511">
            <v>0</v>
          </cell>
          <cell r="AO511">
            <v>0</v>
          </cell>
          <cell r="AP511">
            <v>9996000</v>
          </cell>
          <cell r="AQ511">
            <v>49980000</v>
          </cell>
          <cell r="AR511">
            <v>0</v>
          </cell>
          <cell r="AS511">
            <v>0</v>
          </cell>
        </row>
        <row r="512">
          <cell r="D512" t="str">
            <v>3301181001-C</v>
          </cell>
          <cell r="E512" t="str">
            <v>VALLENAR</v>
          </cell>
          <cell r="F512" t="str">
            <v>03301</v>
          </cell>
          <cell r="G512" t="str">
            <v>033</v>
          </cell>
          <cell r="H512" t="str">
            <v>03</v>
          </cell>
          <cell r="I512" t="str">
            <v>ASISTENCIA TÉCNICA</v>
          </cell>
          <cell r="J512">
            <v>10</v>
          </cell>
          <cell r="K512" t="str">
            <v>PMB</v>
          </cell>
          <cell r="L512" t="str">
            <v>PMB</v>
          </cell>
          <cell r="M512" t="str">
            <v>PROYECTOS 2019</v>
          </cell>
          <cell r="N512" t="str">
            <v>PROYECTOS PMB</v>
          </cell>
          <cell r="O512" t="str">
            <v>ASISTENCIA TÉCNICA PARA ELABORACIÓN DE PROYECTOS DE SANEAMIENTO SANITAROIO SECTOR EL JILGUERO, VALLENAR</v>
          </cell>
          <cell r="P512" t="str">
            <v>3042/2019</v>
          </cell>
          <cell r="Q512">
            <v>43539</v>
          </cell>
          <cell r="R512">
            <v>46200000</v>
          </cell>
          <cell r="S512">
            <v>0</v>
          </cell>
          <cell r="X512">
            <v>0</v>
          </cell>
          <cell r="AA512">
            <v>0</v>
          </cell>
          <cell r="AF512">
            <v>0</v>
          </cell>
          <cell r="AI512">
            <v>46200000</v>
          </cell>
          <cell r="AJ512">
            <v>0</v>
          </cell>
          <cell r="AK512">
            <v>36960000</v>
          </cell>
          <cell r="AL512">
            <v>36960000</v>
          </cell>
          <cell r="AM512">
            <v>36960000</v>
          </cell>
          <cell r="AN512">
            <v>0</v>
          </cell>
          <cell r="AO512">
            <v>0</v>
          </cell>
          <cell r="AP512">
            <v>9240000</v>
          </cell>
          <cell r="AQ512">
            <v>30800000</v>
          </cell>
          <cell r="AR512">
            <v>15400000</v>
          </cell>
          <cell r="AS512">
            <v>0</v>
          </cell>
        </row>
        <row r="513">
          <cell r="D513" t="str">
            <v>10307181008-C</v>
          </cell>
          <cell r="E513" t="str">
            <v>SAN PABLO</v>
          </cell>
          <cell r="F513">
            <v>10307</v>
          </cell>
          <cell r="G513">
            <v>103</v>
          </cell>
          <cell r="H513">
            <v>10</v>
          </cell>
          <cell r="I513" t="str">
            <v>ASISTENCIA TÉCNICA</v>
          </cell>
          <cell r="J513">
            <v>10</v>
          </cell>
          <cell r="K513" t="str">
            <v>PMB</v>
          </cell>
          <cell r="L513" t="str">
            <v>PMB</v>
          </cell>
          <cell r="M513" t="str">
            <v>PROYECTOS 2019</v>
          </cell>
          <cell r="N513" t="str">
            <v>PROYECTOS PMB</v>
          </cell>
          <cell r="O513" t="str">
            <v>ASISTENCIA TÉCNICA APOYO PROFESIONAL EN ELABORACION Y PRESENTACION DE PROYECTOS SANITARIOS EN SECTORES RURALES DE LA COMUNA .</v>
          </cell>
          <cell r="P513" t="str">
            <v>3127/2019</v>
          </cell>
          <cell r="Q513">
            <v>43544</v>
          </cell>
          <cell r="R513">
            <v>38400000</v>
          </cell>
          <cell r="S513">
            <v>0</v>
          </cell>
          <cell r="X513">
            <v>0</v>
          </cell>
          <cell r="AA513">
            <v>0</v>
          </cell>
          <cell r="AF513">
            <v>0</v>
          </cell>
          <cell r="AI513">
            <v>38400000</v>
          </cell>
          <cell r="AJ513">
            <v>0</v>
          </cell>
          <cell r="AK513">
            <v>30720000</v>
          </cell>
          <cell r="AL513">
            <v>30720000</v>
          </cell>
          <cell r="AM513">
            <v>30720000</v>
          </cell>
          <cell r="AN513">
            <v>0</v>
          </cell>
          <cell r="AO513">
            <v>0</v>
          </cell>
          <cell r="AP513">
            <v>7680000</v>
          </cell>
          <cell r="AQ513">
            <v>0</v>
          </cell>
          <cell r="AR513">
            <v>38400000</v>
          </cell>
          <cell r="AS513">
            <v>0</v>
          </cell>
        </row>
        <row r="514">
          <cell r="D514" t="str">
            <v>11302181010-C</v>
          </cell>
          <cell r="E514" t="str">
            <v>O´HIGGINS</v>
          </cell>
          <cell r="F514">
            <v>11302</v>
          </cell>
          <cell r="G514">
            <v>113</v>
          </cell>
          <cell r="H514">
            <v>11</v>
          </cell>
          <cell r="I514" t="str">
            <v>ASISTENCIA TÉCNICA</v>
          </cell>
          <cell r="J514">
            <v>10</v>
          </cell>
          <cell r="K514" t="str">
            <v>PMB</v>
          </cell>
          <cell r="L514" t="str">
            <v>PMB</v>
          </cell>
          <cell r="M514" t="str">
            <v>PROYECTOS 2019</v>
          </cell>
          <cell r="N514" t="str">
            <v>PROYECTOS PMB</v>
          </cell>
          <cell r="O514" t="str">
            <v>ASISTENCIA TÉCNICA DE UN ARQUITECTO Y UN INGENIERO CIVIL INDUSTRIAL PARA DESARROLLO DE PROYECTOS Y CONTRAPARTE TECNICA</v>
          </cell>
          <cell r="P514" t="str">
            <v>3131/2019</v>
          </cell>
          <cell r="Q514">
            <v>43544</v>
          </cell>
          <cell r="R514">
            <v>46200000</v>
          </cell>
          <cell r="S514">
            <v>0</v>
          </cell>
          <cell r="X514">
            <v>0</v>
          </cell>
          <cell r="AA514">
            <v>0</v>
          </cell>
          <cell r="AF514">
            <v>0</v>
          </cell>
          <cell r="AI514">
            <v>46200000</v>
          </cell>
          <cell r="AJ514">
            <v>0</v>
          </cell>
          <cell r="AK514">
            <v>36960000</v>
          </cell>
          <cell r="AL514">
            <v>36960000</v>
          </cell>
          <cell r="AM514">
            <v>36960000</v>
          </cell>
          <cell r="AN514">
            <v>0</v>
          </cell>
          <cell r="AO514">
            <v>0</v>
          </cell>
          <cell r="AP514">
            <v>9240000</v>
          </cell>
          <cell r="AQ514">
            <v>46200000</v>
          </cell>
          <cell r="AR514">
            <v>0</v>
          </cell>
          <cell r="AS514">
            <v>0</v>
          </cell>
        </row>
        <row r="515">
          <cell r="D515" t="str">
            <v>10208181014-C</v>
          </cell>
          <cell r="E515" t="str">
            <v>QUELLÓN</v>
          </cell>
          <cell r="F515">
            <v>10208</v>
          </cell>
          <cell r="G515">
            <v>102</v>
          </cell>
          <cell r="H515">
            <v>10</v>
          </cell>
          <cell r="I515" t="str">
            <v>ASISTENCIA TÉCNICA</v>
          </cell>
          <cell r="J515">
            <v>10</v>
          </cell>
          <cell r="K515" t="str">
            <v>PMB</v>
          </cell>
          <cell r="L515" t="str">
            <v>PMB</v>
          </cell>
          <cell r="M515" t="str">
            <v>PROYECTOS 2019</v>
          </cell>
          <cell r="N515" t="str">
            <v>PROYECTOS PMB</v>
          </cell>
          <cell r="O515" t="str">
            <v>REGULARIZACION DE LOTEOS PARA SECTORES DENTRO Y FUERA DEL RADIO OPERACIONAL DE LA COMUNA DE QUELLON”</v>
          </cell>
          <cell r="P515" t="str">
            <v>3124/2019</v>
          </cell>
          <cell r="Q515">
            <v>43544</v>
          </cell>
          <cell r="R515">
            <v>41520000</v>
          </cell>
          <cell r="S515">
            <v>0</v>
          </cell>
          <cell r="X515">
            <v>0</v>
          </cell>
          <cell r="AA515">
            <v>0</v>
          </cell>
          <cell r="AF515">
            <v>0</v>
          </cell>
          <cell r="AI515">
            <v>41520000</v>
          </cell>
          <cell r="AJ515">
            <v>0</v>
          </cell>
          <cell r="AK515">
            <v>33216000</v>
          </cell>
          <cell r="AL515">
            <v>33216000</v>
          </cell>
          <cell r="AM515">
            <v>33216000</v>
          </cell>
          <cell r="AN515">
            <v>0</v>
          </cell>
          <cell r="AO515">
            <v>0</v>
          </cell>
          <cell r="AP515">
            <v>8304000</v>
          </cell>
          <cell r="AQ515">
            <v>41520000</v>
          </cell>
          <cell r="AR515">
            <v>0</v>
          </cell>
          <cell r="AS515">
            <v>0</v>
          </cell>
        </row>
        <row r="516">
          <cell r="D516" t="str">
            <v>6107180701-C</v>
          </cell>
          <cell r="E516" t="str">
            <v>LAS CABRAS</v>
          </cell>
          <cell r="F516" t="str">
            <v>06107</v>
          </cell>
          <cell r="G516" t="str">
            <v>061</v>
          </cell>
          <cell r="H516" t="str">
            <v>06</v>
          </cell>
          <cell r="I516" t="str">
            <v>OBRA (Otros)</v>
          </cell>
          <cell r="J516">
            <v>13</v>
          </cell>
          <cell r="K516" t="str">
            <v>PMB</v>
          </cell>
          <cell r="L516" t="str">
            <v>PMB</v>
          </cell>
          <cell r="M516" t="str">
            <v>PROYECTOS 2019</v>
          </cell>
          <cell r="N516" t="str">
            <v>PROYECTOS PMB</v>
          </cell>
          <cell r="O516" t="str">
            <v>CONSTRUCCION RED DE ALCANTARILLADO Y AGUA POTABLE CALLE BUNSTER</v>
          </cell>
          <cell r="P516" t="str">
            <v>3157/2019</v>
          </cell>
          <cell r="Q516">
            <v>43545</v>
          </cell>
          <cell r="R516">
            <v>150000000</v>
          </cell>
          <cell r="S516">
            <v>0</v>
          </cell>
          <cell r="X516">
            <v>0</v>
          </cell>
          <cell r="AA516">
            <v>0</v>
          </cell>
          <cell r="AF516">
            <v>0</v>
          </cell>
          <cell r="AI516">
            <v>150000000</v>
          </cell>
          <cell r="AJ516">
            <v>0</v>
          </cell>
          <cell r="AK516">
            <v>105000000</v>
          </cell>
          <cell r="AL516">
            <v>105000000</v>
          </cell>
          <cell r="AM516">
            <v>105000000</v>
          </cell>
          <cell r="AN516">
            <v>0</v>
          </cell>
          <cell r="AO516">
            <v>0</v>
          </cell>
          <cell r="AP516">
            <v>45000000</v>
          </cell>
          <cell r="AQ516">
            <v>135051032</v>
          </cell>
          <cell r="AR516">
            <v>14948968</v>
          </cell>
          <cell r="AS516">
            <v>0</v>
          </cell>
        </row>
        <row r="517">
          <cell r="D517" t="str">
            <v>10204180401-C</v>
          </cell>
          <cell r="E517" t="str">
            <v>CURACO DE VÉLEZ</v>
          </cell>
          <cell r="F517">
            <v>10204</v>
          </cell>
          <cell r="G517">
            <v>102</v>
          </cell>
          <cell r="H517">
            <v>10</v>
          </cell>
          <cell r="I517" t="str">
            <v>ESTUDIO</v>
          </cell>
          <cell r="J517">
            <v>15</v>
          </cell>
          <cell r="K517" t="str">
            <v>PMB</v>
          </cell>
          <cell r="L517" t="str">
            <v>PMB</v>
          </cell>
          <cell r="M517" t="str">
            <v>PROYECTOS 2019</v>
          </cell>
          <cell r="N517" t="str">
            <v>PROYECTOS PMB</v>
          </cell>
          <cell r="O517" t="str">
            <v>DIVERSOS ESTUDIOS HIDROGEOLOGICOS PARA EL SERVICIO DE AGUA POTABLE RURAL - COMUNA DE CURACO DE VELEZ- REGIÓN DE LOS LAGOS</v>
          </cell>
          <cell r="P517" t="str">
            <v>3143/2019</v>
          </cell>
          <cell r="Q517">
            <v>43544</v>
          </cell>
          <cell r="R517">
            <v>25000000</v>
          </cell>
          <cell r="S517">
            <v>0</v>
          </cell>
          <cell r="X517">
            <v>0</v>
          </cell>
          <cell r="AA517">
            <v>0</v>
          </cell>
          <cell r="AF517">
            <v>0</v>
          </cell>
          <cell r="AI517">
            <v>25000000</v>
          </cell>
          <cell r="AJ517">
            <v>0</v>
          </cell>
          <cell r="AK517">
            <v>25000000</v>
          </cell>
          <cell r="AL517">
            <v>25000000</v>
          </cell>
          <cell r="AM517">
            <v>25000000</v>
          </cell>
          <cell r="AN517">
            <v>0</v>
          </cell>
          <cell r="AO517">
            <v>0</v>
          </cell>
          <cell r="AP517">
            <v>0</v>
          </cell>
          <cell r="AQ517">
            <v>25000000</v>
          </cell>
          <cell r="AR517">
            <v>0</v>
          </cell>
          <cell r="AS517">
            <v>0</v>
          </cell>
        </row>
        <row r="518">
          <cell r="D518" t="str">
            <v>11201180804-C</v>
          </cell>
          <cell r="E518" t="str">
            <v>AYSÉN</v>
          </cell>
          <cell r="F518">
            <v>11201</v>
          </cell>
          <cell r="G518">
            <v>112</v>
          </cell>
          <cell r="H518">
            <v>11</v>
          </cell>
          <cell r="I518" t="str">
            <v>ADQUISICIÓN TERRENO (MINVU)</v>
          </cell>
          <cell r="J518">
            <v>12</v>
          </cell>
          <cell r="K518" t="str">
            <v>PMB</v>
          </cell>
          <cell r="L518" t="str">
            <v>PMB</v>
          </cell>
          <cell r="M518" t="str">
            <v>PROYECTOS 2019</v>
          </cell>
          <cell r="N518" t="str">
            <v>PROYECTOS PMB</v>
          </cell>
          <cell r="O518" t="str">
            <v>ADQUISICIÓN DE TERRENO CENTRO RECREACIONAL BAHÍA ACANTILADA, COMUNA DE AYSÉN</v>
          </cell>
          <cell r="P518" t="str">
            <v>3158/2019</v>
          </cell>
          <cell r="Q518">
            <v>43545</v>
          </cell>
          <cell r="R518">
            <v>150777000</v>
          </cell>
          <cell r="S518">
            <v>0</v>
          </cell>
          <cell r="X518">
            <v>0</v>
          </cell>
          <cell r="AA518">
            <v>0</v>
          </cell>
          <cell r="AF518">
            <v>0</v>
          </cell>
          <cell r="AI518">
            <v>150777000</v>
          </cell>
          <cell r="AJ518">
            <v>0</v>
          </cell>
          <cell r="AK518">
            <v>150777000</v>
          </cell>
          <cell r="AL518">
            <v>150777000</v>
          </cell>
          <cell r="AM518">
            <v>150777000</v>
          </cell>
          <cell r="AN518">
            <v>0</v>
          </cell>
          <cell r="AO518">
            <v>0</v>
          </cell>
          <cell r="AP518">
            <v>0</v>
          </cell>
          <cell r="AQ518">
            <v>150777000</v>
          </cell>
          <cell r="AR518">
            <v>0</v>
          </cell>
          <cell r="AS518">
            <v>0</v>
          </cell>
        </row>
        <row r="519">
          <cell r="D519" t="str">
            <v>13901180405-C</v>
          </cell>
          <cell r="E519" t="str">
            <v>A.M. RURALES METROPOLITANA (AMUR)</v>
          </cell>
          <cell r="F519" t="str">
            <v>13101</v>
          </cell>
          <cell r="G519" t="str">
            <v>0</v>
          </cell>
          <cell r="H519">
            <v>13</v>
          </cell>
          <cell r="I519" t="str">
            <v>ESTUDIO</v>
          </cell>
          <cell r="J519">
            <v>15</v>
          </cell>
          <cell r="K519" t="str">
            <v>PMB</v>
          </cell>
          <cell r="L519" t="str">
            <v>PMB</v>
          </cell>
          <cell r="M519" t="str">
            <v>PROYECTOS 2019</v>
          </cell>
          <cell r="N519" t="str">
            <v>PROYECTOS PMB</v>
          </cell>
          <cell r="O519" t="str">
            <v>DESARROLLO DE ESTRATEGIAS ENERGÉTICAS LOCALES EN 6 COMUNAS RURALES DE LA REGIÓN METROPOLITANA</v>
          </cell>
          <cell r="P519" t="str">
            <v>3135/2019</v>
          </cell>
          <cell r="Q519">
            <v>43544</v>
          </cell>
          <cell r="R519">
            <v>92565500</v>
          </cell>
          <cell r="S519">
            <v>0</v>
          </cell>
          <cell r="X519">
            <v>0</v>
          </cell>
          <cell r="AA519">
            <v>0</v>
          </cell>
          <cell r="AF519">
            <v>0</v>
          </cell>
          <cell r="AI519">
            <v>92565500</v>
          </cell>
          <cell r="AJ519">
            <v>0</v>
          </cell>
          <cell r="AK519">
            <v>55539300</v>
          </cell>
          <cell r="AL519">
            <v>55539300</v>
          </cell>
          <cell r="AM519">
            <v>55539300</v>
          </cell>
          <cell r="AN519">
            <v>0</v>
          </cell>
          <cell r="AO519">
            <v>0</v>
          </cell>
          <cell r="AP519">
            <v>37026200</v>
          </cell>
          <cell r="AQ519">
            <v>0</v>
          </cell>
          <cell r="AR519">
            <v>92565500</v>
          </cell>
          <cell r="AS519">
            <v>0</v>
          </cell>
        </row>
        <row r="520">
          <cell r="D520" t="str">
            <v>8313180708-C</v>
          </cell>
          <cell r="E520" t="str">
            <v>YUMBEL</v>
          </cell>
          <cell r="F520" t="str">
            <v>08313</v>
          </cell>
          <cell r="G520" t="str">
            <v>083</v>
          </cell>
          <cell r="H520" t="str">
            <v>08</v>
          </cell>
          <cell r="I520" t="str">
            <v>OBRA (Otros)</v>
          </cell>
          <cell r="J520">
            <v>13</v>
          </cell>
          <cell r="K520" t="str">
            <v>PMB</v>
          </cell>
          <cell r="L520" t="str">
            <v>PMB</v>
          </cell>
          <cell r="M520" t="str">
            <v>PROYECTOS 2019</v>
          </cell>
          <cell r="N520" t="str">
            <v>PROYECTOS PMB</v>
          </cell>
          <cell r="O520" t="str">
            <v>EXTENSIÓN REDES DE AGUA POTABLE Y AGUAS SERVIDAS SECTOR PERIFÉRICA PONIENTE, YUMBEL</v>
          </cell>
          <cell r="P520" t="str">
            <v>3146/2019</v>
          </cell>
          <cell r="Q520">
            <v>43544</v>
          </cell>
          <cell r="R520">
            <v>200376383</v>
          </cell>
          <cell r="S520">
            <v>0</v>
          </cell>
          <cell r="X520">
            <v>0</v>
          </cell>
          <cell r="AA520">
            <v>0</v>
          </cell>
          <cell r="AF520">
            <v>0</v>
          </cell>
          <cell r="AI520">
            <v>200376383</v>
          </cell>
          <cell r="AJ520">
            <v>0</v>
          </cell>
          <cell r="AK520">
            <v>140263468</v>
          </cell>
          <cell r="AL520">
            <v>140263468</v>
          </cell>
          <cell r="AM520">
            <v>140263468</v>
          </cell>
          <cell r="AN520">
            <v>0</v>
          </cell>
          <cell r="AO520">
            <v>0</v>
          </cell>
          <cell r="AP520">
            <v>60112915</v>
          </cell>
          <cell r="AQ520">
            <v>200376383</v>
          </cell>
          <cell r="AR520">
            <v>0</v>
          </cell>
          <cell r="AS520">
            <v>0</v>
          </cell>
        </row>
        <row r="521">
          <cell r="D521" t="str">
            <v>9120161002-C</v>
          </cell>
          <cell r="E521" t="str">
            <v>VILLARRICA</v>
          </cell>
          <cell r="F521" t="str">
            <v>09120</v>
          </cell>
          <cell r="G521" t="str">
            <v>091</v>
          </cell>
          <cell r="H521" t="str">
            <v>09</v>
          </cell>
          <cell r="I521" t="str">
            <v>ASISTENCIA TÉCNICA</v>
          </cell>
          <cell r="J521">
            <v>10</v>
          </cell>
          <cell r="K521" t="str">
            <v>PMB</v>
          </cell>
          <cell r="L521" t="str">
            <v>PMB</v>
          </cell>
          <cell r="M521" t="str">
            <v>PROYECTOS 2019</v>
          </cell>
          <cell r="N521" t="str">
            <v>PROYECTOS PMB</v>
          </cell>
          <cell r="O521" t="str">
            <v>PROFESIONALES PARA ASISTENCIA TÉCNICA EN SANEAMIENTO SANITARIO INTEGRAL-LOTEO LOS VOLCANES Y CIPRESES, VILLARRICA</v>
          </cell>
          <cell r="P521" t="str">
            <v>3138/2019</v>
          </cell>
          <cell r="Q521">
            <v>43544</v>
          </cell>
          <cell r="R521">
            <v>56400000</v>
          </cell>
          <cell r="S521">
            <v>0</v>
          </cell>
          <cell r="X521">
            <v>0</v>
          </cell>
          <cell r="AA521">
            <v>0</v>
          </cell>
          <cell r="AF521">
            <v>0</v>
          </cell>
          <cell r="AI521">
            <v>56400000</v>
          </cell>
          <cell r="AJ521">
            <v>0</v>
          </cell>
          <cell r="AK521">
            <v>45120000</v>
          </cell>
          <cell r="AL521">
            <v>45120000</v>
          </cell>
          <cell r="AM521">
            <v>45120000</v>
          </cell>
          <cell r="AN521">
            <v>0</v>
          </cell>
          <cell r="AO521">
            <v>0</v>
          </cell>
          <cell r="AP521">
            <v>11280000</v>
          </cell>
          <cell r="AQ521">
            <v>0</v>
          </cell>
          <cell r="AR521">
            <v>56400000</v>
          </cell>
          <cell r="AS521">
            <v>0</v>
          </cell>
        </row>
        <row r="522">
          <cell r="D522" t="str">
            <v>8308190701-B</v>
          </cell>
          <cell r="E522" t="str">
            <v>QUILACO</v>
          </cell>
          <cell r="F522" t="str">
            <v>08308</v>
          </cell>
          <cell r="G522" t="str">
            <v>083</v>
          </cell>
          <cell r="H522" t="str">
            <v>08</v>
          </cell>
          <cell r="I522" t="str">
            <v>OBRA IRAL</v>
          </cell>
          <cell r="J522">
            <v>16</v>
          </cell>
          <cell r="K522" t="str">
            <v>GORE BIO BIO</v>
          </cell>
          <cell r="L522" t="str">
            <v>IRAL</v>
          </cell>
          <cell r="M522" t="str">
            <v>PROYECTOS 2019</v>
          </cell>
          <cell r="N522" t="str">
            <v>REGIONAL</v>
          </cell>
          <cell r="O522" t="str">
            <v>AGUA POTABLE RURAL COMUNIDAD FUNDO PORVENIR</v>
          </cell>
          <cell r="P522" t="str">
            <v>4047/2019</v>
          </cell>
          <cell r="Q522">
            <v>43563</v>
          </cell>
          <cell r="R522">
            <v>229968988</v>
          </cell>
          <cell r="S522">
            <v>0</v>
          </cell>
          <cell r="X522">
            <v>0</v>
          </cell>
          <cell r="AA522">
            <v>0</v>
          </cell>
          <cell r="AF522">
            <v>0</v>
          </cell>
          <cell r="AI522">
            <v>229968988</v>
          </cell>
          <cell r="AJ522">
            <v>0</v>
          </cell>
          <cell r="AK522">
            <v>229968988</v>
          </cell>
          <cell r="AL522">
            <v>229968988</v>
          </cell>
          <cell r="AM522">
            <v>229965269</v>
          </cell>
          <cell r="AN522">
            <v>0</v>
          </cell>
          <cell r="AO522">
            <v>3719</v>
          </cell>
          <cell r="AP522">
            <v>0</v>
          </cell>
          <cell r="AQ522">
            <v>229965269</v>
          </cell>
          <cell r="AR522">
            <v>3719</v>
          </cell>
          <cell r="AS522">
            <v>0</v>
          </cell>
        </row>
        <row r="523">
          <cell r="D523" t="str">
            <v>3101190701-B</v>
          </cell>
          <cell r="E523" t="str">
            <v>COPIAPÓ</v>
          </cell>
          <cell r="F523" t="str">
            <v>03101</v>
          </cell>
          <cell r="G523" t="str">
            <v>031</v>
          </cell>
          <cell r="H523" t="str">
            <v>03</v>
          </cell>
          <cell r="I523" t="str">
            <v>OBRA IRAL</v>
          </cell>
          <cell r="J523">
            <v>16</v>
          </cell>
          <cell r="K523" t="str">
            <v>GORE ATACAMA</v>
          </cell>
          <cell r="L523" t="str">
            <v>IRAL</v>
          </cell>
          <cell r="M523" t="str">
            <v>PROYECTOS 2019</v>
          </cell>
          <cell r="N523" t="str">
            <v>REGIONAL</v>
          </cell>
          <cell r="O523" t="str">
            <v>REPARACIONES Y MEJORAMIENTO PLANTA DE TRATAMIENTO DE AGUAS SERVIDAS SAN PEDRO</v>
          </cell>
          <cell r="P523" t="str">
            <v>4042/2019</v>
          </cell>
          <cell r="Q523">
            <v>43563</v>
          </cell>
          <cell r="R523">
            <v>99639519</v>
          </cell>
          <cell r="S523">
            <v>0</v>
          </cell>
          <cell r="X523">
            <v>0</v>
          </cell>
          <cell r="AA523">
            <v>0</v>
          </cell>
          <cell r="AF523">
            <v>0</v>
          </cell>
          <cell r="AI523">
            <v>99639519</v>
          </cell>
          <cell r="AJ523">
            <v>0</v>
          </cell>
          <cell r="AK523">
            <v>99639519</v>
          </cell>
          <cell r="AL523">
            <v>99639519</v>
          </cell>
          <cell r="AM523">
            <v>99639519</v>
          </cell>
          <cell r="AN523">
            <v>0</v>
          </cell>
          <cell r="AO523">
            <v>0</v>
          </cell>
          <cell r="AP523">
            <v>0</v>
          </cell>
          <cell r="AQ523">
            <v>83504392</v>
          </cell>
          <cell r="AR523">
            <v>16135127</v>
          </cell>
          <cell r="AS523">
            <v>0</v>
          </cell>
        </row>
        <row r="524">
          <cell r="D524" t="str">
            <v>8304190701-B</v>
          </cell>
          <cell r="E524" t="str">
            <v>LAJA</v>
          </cell>
          <cell r="F524" t="str">
            <v>08304</v>
          </cell>
          <cell r="G524" t="str">
            <v>083</v>
          </cell>
          <cell r="H524" t="str">
            <v>08</v>
          </cell>
          <cell r="I524" t="str">
            <v>OBRA IRAL</v>
          </cell>
          <cell r="J524">
            <v>16</v>
          </cell>
          <cell r="K524" t="str">
            <v>GORE BIO BIO</v>
          </cell>
          <cell r="L524" t="str">
            <v>IRAL</v>
          </cell>
          <cell r="M524" t="str">
            <v>PROYECTOS 2019</v>
          </cell>
          <cell r="N524" t="str">
            <v>REGIONAL</v>
          </cell>
          <cell r="O524" t="str">
            <v>MEJORAMIENTO ALCANTARILLADO DE AGUAS SERVIDAS Y PLANTA DE TRATAMIENTO POBLACIÓN SANTA AMELIA, SECTOR SANTA ELENA LAJA</v>
          </cell>
          <cell r="P524" t="str">
            <v>4046/2019</v>
          </cell>
          <cell r="Q524">
            <v>43563</v>
          </cell>
          <cell r="R524">
            <v>122347714</v>
          </cell>
          <cell r="S524">
            <v>0</v>
          </cell>
          <cell r="X524">
            <v>0</v>
          </cell>
          <cell r="AA524">
            <v>0</v>
          </cell>
          <cell r="AF524">
            <v>0</v>
          </cell>
          <cell r="AI524">
            <v>122347714</v>
          </cell>
          <cell r="AJ524">
            <v>0</v>
          </cell>
          <cell r="AK524">
            <v>122347714</v>
          </cell>
          <cell r="AL524">
            <v>122347714</v>
          </cell>
          <cell r="AM524">
            <v>122347714</v>
          </cell>
          <cell r="AN524">
            <v>0</v>
          </cell>
          <cell r="AO524">
            <v>0</v>
          </cell>
          <cell r="AP524">
            <v>0</v>
          </cell>
          <cell r="AQ524">
            <v>122347566</v>
          </cell>
          <cell r="AR524">
            <v>148</v>
          </cell>
          <cell r="AS524">
            <v>0</v>
          </cell>
        </row>
        <row r="525">
          <cell r="D525" t="str">
            <v>5503180701-C</v>
          </cell>
          <cell r="E525" t="str">
            <v>HIJUELAS</v>
          </cell>
          <cell r="F525" t="str">
            <v>05503</v>
          </cell>
          <cell r="G525" t="str">
            <v>055</v>
          </cell>
          <cell r="H525" t="str">
            <v>05</v>
          </cell>
          <cell r="I525" t="str">
            <v>OBRA (Otros)</v>
          </cell>
          <cell r="J525">
            <v>13</v>
          </cell>
          <cell r="K525" t="str">
            <v>PMB</v>
          </cell>
          <cell r="L525" t="str">
            <v>PMB</v>
          </cell>
          <cell r="M525" t="str">
            <v>PROYECTOS 2019</v>
          </cell>
          <cell r="N525" t="str">
            <v>PROYECTOS PMB</v>
          </cell>
          <cell r="O525" t="str">
            <v>OBRAS DE MITIGACION EN PLANTA DE TRATAMIENTO DE AGUAS SERVIDAS, CENTRO DE SALUD RURAL, SECTOR OCOA, HIJUELAS</v>
          </cell>
          <cell r="P525" t="str">
            <v>4030/2019</v>
          </cell>
          <cell r="Q525">
            <v>43563</v>
          </cell>
          <cell r="R525">
            <v>20000000</v>
          </cell>
          <cell r="S525">
            <v>0</v>
          </cell>
          <cell r="X525">
            <v>0</v>
          </cell>
          <cell r="AA525">
            <v>0</v>
          </cell>
          <cell r="AF525">
            <v>0</v>
          </cell>
          <cell r="AI525">
            <v>20000000</v>
          </cell>
          <cell r="AJ525">
            <v>0</v>
          </cell>
          <cell r="AK525">
            <v>20000000</v>
          </cell>
          <cell r="AL525">
            <v>20000000</v>
          </cell>
          <cell r="AM525">
            <v>20000000</v>
          </cell>
          <cell r="AN525">
            <v>0</v>
          </cell>
          <cell r="AO525">
            <v>0</v>
          </cell>
          <cell r="AP525">
            <v>0</v>
          </cell>
          <cell r="AQ525">
            <v>19973406</v>
          </cell>
          <cell r="AR525">
            <v>26594</v>
          </cell>
          <cell r="AS525">
            <v>0</v>
          </cell>
        </row>
        <row r="526">
          <cell r="D526" t="str">
            <v>5201180402-C</v>
          </cell>
          <cell r="E526" t="str">
            <v>ISLA DE PASCUA</v>
          </cell>
          <cell r="F526" t="str">
            <v>05201</v>
          </cell>
          <cell r="G526" t="str">
            <v>052</v>
          </cell>
          <cell r="H526" t="str">
            <v>05</v>
          </cell>
          <cell r="I526" t="str">
            <v>ESTUDIO</v>
          </cell>
          <cell r="J526">
            <v>15</v>
          </cell>
          <cell r="K526" t="str">
            <v>PMB</v>
          </cell>
          <cell r="L526" t="str">
            <v>PMB</v>
          </cell>
          <cell r="M526" t="str">
            <v>PROYECTOS 2019</v>
          </cell>
          <cell r="N526" t="str">
            <v>PROYECTOS PMB</v>
          </cell>
          <cell r="O526" t="str">
            <v>CATASTRO DE INSTALACIONES DE INFRAESTRUCTURA SANITARIA ISLA DE PASCUA</v>
          </cell>
          <cell r="P526" t="str">
            <v>4033/2019</v>
          </cell>
          <cell r="Q526">
            <v>43563</v>
          </cell>
          <cell r="R526">
            <v>224998000</v>
          </cell>
          <cell r="S526">
            <v>0</v>
          </cell>
          <cell r="X526">
            <v>0</v>
          </cell>
          <cell r="AA526">
            <v>0</v>
          </cell>
          <cell r="AF526">
            <v>0</v>
          </cell>
          <cell r="AI526">
            <v>224998000</v>
          </cell>
          <cell r="AJ526">
            <v>0</v>
          </cell>
          <cell r="AK526">
            <v>157498600</v>
          </cell>
          <cell r="AL526">
            <v>157498600</v>
          </cell>
          <cell r="AM526">
            <v>157498600</v>
          </cell>
          <cell r="AN526">
            <v>0</v>
          </cell>
          <cell r="AO526">
            <v>0</v>
          </cell>
          <cell r="AP526">
            <v>67499400</v>
          </cell>
          <cell r="AQ526">
            <v>224998000</v>
          </cell>
          <cell r="AR526">
            <v>0</v>
          </cell>
          <cell r="AS526">
            <v>0</v>
          </cell>
        </row>
        <row r="527">
          <cell r="D527" t="str">
            <v>5804190702-B</v>
          </cell>
          <cell r="E527" t="str">
            <v>VILLA ALEMANA</v>
          </cell>
          <cell r="F527" t="str">
            <v>05804</v>
          </cell>
          <cell r="G527" t="str">
            <v>058</v>
          </cell>
          <cell r="H527" t="str">
            <v>05</v>
          </cell>
          <cell r="I527" t="str">
            <v>OBRA IRAL</v>
          </cell>
          <cell r="J527">
            <v>16</v>
          </cell>
          <cell r="K527" t="str">
            <v>GORE VALPARAISO</v>
          </cell>
          <cell r="L527" t="str">
            <v>IRAL</v>
          </cell>
          <cell r="M527" t="str">
            <v>PROYECTOS 2019</v>
          </cell>
          <cell r="N527" t="str">
            <v>REGIONAL</v>
          </cell>
          <cell r="O527" t="str">
            <v>CONSTRUCCIÓN DE RED DE AGUA POTABLE EN PASAJE STRUGA, VILLA ALEMANA</v>
          </cell>
          <cell r="P527" t="str">
            <v>4761/2019</v>
          </cell>
          <cell r="Q527">
            <v>43578</v>
          </cell>
          <cell r="R527">
            <v>20512272</v>
          </cell>
          <cell r="S527">
            <v>0</v>
          </cell>
          <cell r="X527">
            <v>0</v>
          </cell>
          <cell r="AA527">
            <v>0</v>
          </cell>
          <cell r="AF527">
            <v>0</v>
          </cell>
          <cell r="AI527">
            <v>20512272</v>
          </cell>
          <cell r="AJ527">
            <v>0</v>
          </cell>
          <cell r="AK527">
            <v>20512272</v>
          </cell>
          <cell r="AL527">
            <v>20512272</v>
          </cell>
          <cell r="AM527">
            <v>20512272</v>
          </cell>
          <cell r="AN527">
            <v>0</v>
          </cell>
          <cell r="AO527">
            <v>0</v>
          </cell>
          <cell r="AP527">
            <v>0</v>
          </cell>
          <cell r="AQ527">
            <v>0</v>
          </cell>
          <cell r="AR527">
            <v>20512272</v>
          </cell>
          <cell r="AS527">
            <v>0</v>
          </cell>
        </row>
        <row r="528">
          <cell r="D528" t="str">
            <v>15202190402-C</v>
          </cell>
          <cell r="E528" t="str">
            <v>GENERAL LAGOS</v>
          </cell>
          <cell r="F528">
            <v>15202</v>
          </cell>
          <cell r="G528">
            <v>152</v>
          </cell>
          <cell r="H528">
            <v>15</v>
          </cell>
          <cell r="I528" t="str">
            <v>ESTUDIO</v>
          </cell>
          <cell r="J528">
            <v>15</v>
          </cell>
          <cell r="K528" t="str">
            <v>PMB</v>
          </cell>
          <cell r="L528" t="str">
            <v>PMB</v>
          </cell>
          <cell r="M528" t="str">
            <v>PROYECTOS 2019</v>
          </cell>
          <cell r="N528" t="str">
            <v>PROYECTOS PMB</v>
          </cell>
          <cell r="O528" t="str">
            <v>ESTUDIO DE TASACIÓN DE LOS ACTIVOS ELÉCTRICOS DE RED DE DISTRIBUCIÓN, COMUNA DE GENERAL LAGOS</v>
          </cell>
          <cell r="P528" t="str">
            <v>10707/2019</v>
          </cell>
          <cell r="Q528">
            <v>43704</v>
          </cell>
          <cell r="R528">
            <v>74104500</v>
          </cell>
          <cell r="S528">
            <v>0</v>
          </cell>
          <cell r="X528">
            <v>0</v>
          </cell>
          <cell r="AA528">
            <v>0</v>
          </cell>
          <cell r="AF528">
            <v>0</v>
          </cell>
          <cell r="AG528" t="str">
            <v>10789/2019</v>
          </cell>
          <cell r="AH528">
            <v>43705</v>
          </cell>
          <cell r="AI528">
            <v>74104500</v>
          </cell>
          <cell r="AJ528">
            <v>0</v>
          </cell>
          <cell r="AK528">
            <v>74104500</v>
          </cell>
          <cell r="AL528">
            <v>74104500</v>
          </cell>
          <cell r="AM528">
            <v>74104500</v>
          </cell>
          <cell r="AN528">
            <v>0</v>
          </cell>
          <cell r="AO528">
            <v>0</v>
          </cell>
          <cell r="AP528">
            <v>0</v>
          </cell>
          <cell r="AQ528">
            <v>74104500</v>
          </cell>
          <cell r="AR528">
            <v>0</v>
          </cell>
          <cell r="AS528">
            <v>0</v>
          </cell>
        </row>
        <row r="529">
          <cell r="D529" t="str">
            <v>15202170703-C</v>
          </cell>
          <cell r="E529" t="str">
            <v>GENERAL LAGOS</v>
          </cell>
          <cell r="F529">
            <v>15202</v>
          </cell>
          <cell r="G529">
            <v>152</v>
          </cell>
          <cell r="H529">
            <v>15</v>
          </cell>
          <cell r="I529" t="str">
            <v>OBRA (Otros)</v>
          </cell>
          <cell r="J529">
            <v>13</v>
          </cell>
          <cell r="K529" t="str">
            <v>PMB</v>
          </cell>
          <cell r="L529" t="str">
            <v>PMB</v>
          </cell>
          <cell r="M529" t="str">
            <v>PROYECTOS 2019</v>
          </cell>
          <cell r="N529" t="str">
            <v>PROYECTOS PMB</v>
          </cell>
          <cell r="O529" t="str">
            <v>NORMALIZACIÓN DE LAS INSTALACIONES ELÉCTRICAS DE INTERIOR, EN LA COMUNA DE GENERAL LAGOS</v>
          </cell>
          <cell r="P529" t="str">
            <v>4752/2019</v>
          </cell>
          <cell r="Q529">
            <v>43578</v>
          </cell>
          <cell r="R529">
            <v>223331465</v>
          </cell>
          <cell r="S529">
            <v>0</v>
          </cell>
          <cell r="X529">
            <v>0</v>
          </cell>
          <cell r="AA529">
            <v>0</v>
          </cell>
          <cell r="AF529">
            <v>0</v>
          </cell>
          <cell r="AI529">
            <v>223331465</v>
          </cell>
          <cell r="AJ529">
            <v>0</v>
          </cell>
          <cell r="AK529">
            <v>156332026</v>
          </cell>
          <cell r="AL529">
            <v>156332026</v>
          </cell>
          <cell r="AM529">
            <v>156332026</v>
          </cell>
          <cell r="AN529">
            <v>0</v>
          </cell>
          <cell r="AO529">
            <v>0</v>
          </cell>
          <cell r="AP529">
            <v>66999439</v>
          </cell>
          <cell r="AQ529">
            <v>223263410</v>
          </cell>
          <cell r="AR529">
            <v>68055</v>
          </cell>
          <cell r="AS529">
            <v>0</v>
          </cell>
        </row>
        <row r="530">
          <cell r="D530" t="str">
            <v>7302181006-C</v>
          </cell>
          <cell r="E530" t="str">
            <v>HUALAÑÉ</v>
          </cell>
          <cell r="F530" t="str">
            <v>07302</v>
          </cell>
          <cell r="G530" t="str">
            <v>073</v>
          </cell>
          <cell r="H530" t="str">
            <v>07</v>
          </cell>
          <cell r="I530" t="str">
            <v>ASISTENCIA TÉCNICA</v>
          </cell>
          <cell r="J530">
            <v>10</v>
          </cell>
          <cell r="K530" t="str">
            <v>PMB</v>
          </cell>
          <cell r="L530" t="str">
            <v>PMB</v>
          </cell>
          <cell r="M530" t="str">
            <v>PROYECTOS 2019</v>
          </cell>
          <cell r="N530" t="str">
            <v>PROYECTOS PMB</v>
          </cell>
          <cell r="O530" t="str">
            <v>ASISTENCIA TÈCNICA DE SANEAMIENTO SANITARIO, AGUA POTABLE Y ALCANTARILLADO, COMUNA DE HUALAÑÉ</v>
          </cell>
          <cell r="P530" t="str">
            <v>4759/2019</v>
          </cell>
          <cell r="Q530">
            <v>43578</v>
          </cell>
          <cell r="R530">
            <v>63600000</v>
          </cell>
          <cell r="S530">
            <v>0</v>
          </cell>
          <cell r="X530">
            <v>0</v>
          </cell>
          <cell r="AA530">
            <v>0</v>
          </cell>
          <cell r="AF530">
            <v>0</v>
          </cell>
          <cell r="AI530">
            <v>63600000</v>
          </cell>
          <cell r="AJ530">
            <v>0</v>
          </cell>
          <cell r="AK530">
            <v>50880000</v>
          </cell>
          <cell r="AL530">
            <v>50880000</v>
          </cell>
          <cell r="AM530">
            <v>50880000</v>
          </cell>
          <cell r="AN530">
            <v>0</v>
          </cell>
          <cell r="AO530">
            <v>0</v>
          </cell>
          <cell r="AP530">
            <v>12720000</v>
          </cell>
          <cell r="AQ530">
            <v>61600000</v>
          </cell>
          <cell r="AR530">
            <v>2000000</v>
          </cell>
          <cell r="AS530">
            <v>0</v>
          </cell>
        </row>
        <row r="531">
          <cell r="D531" t="str">
            <v>7202180702-C</v>
          </cell>
          <cell r="E531" t="str">
            <v>CHANCO</v>
          </cell>
          <cell r="F531" t="str">
            <v>07202</v>
          </cell>
          <cell r="G531" t="str">
            <v>071</v>
          </cell>
          <cell r="H531" t="str">
            <v>07</v>
          </cell>
          <cell r="I531" t="str">
            <v>OBRA (Otros)</v>
          </cell>
          <cell r="J531">
            <v>13</v>
          </cell>
          <cell r="K531" t="str">
            <v>PMB</v>
          </cell>
          <cell r="L531" t="str">
            <v>PMB</v>
          </cell>
          <cell r="M531" t="str">
            <v>PROYECTOS 2019</v>
          </cell>
          <cell r="N531" t="str">
            <v>PROYECTOS PMB</v>
          </cell>
          <cell r="O531" t="str">
            <v>MEJORAMIENTO ALUMBRADO PUBLICO ÁREA URBANA SECTOR 1, CASERÍO PAHUIL Y LA VEGA, CHANCO</v>
          </cell>
          <cell r="P531" t="str">
            <v>4763/2019</v>
          </cell>
          <cell r="Q531">
            <v>43578</v>
          </cell>
          <cell r="R531">
            <v>223092000</v>
          </cell>
          <cell r="S531">
            <v>0</v>
          </cell>
          <cell r="X531">
            <v>0</v>
          </cell>
          <cell r="AA531">
            <v>0</v>
          </cell>
          <cell r="AF531">
            <v>0</v>
          </cell>
          <cell r="AI531">
            <v>223092000</v>
          </cell>
          <cell r="AJ531">
            <v>0</v>
          </cell>
          <cell r="AK531">
            <v>156164400</v>
          </cell>
          <cell r="AL531">
            <v>156164400</v>
          </cell>
          <cell r="AM531">
            <v>156164400</v>
          </cell>
          <cell r="AN531">
            <v>0</v>
          </cell>
          <cell r="AO531">
            <v>0</v>
          </cell>
          <cell r="AP531">
            <v>66927600</v>
          </cell>
          <cell r="AQ531">
            <v>190652148</v>
          </cell>
          <cell r="AR531">
            <v>32439852</v>
          </cell>
          <cell r="AS531">
            <v>0</v>
          </cell>
        </row>
        <row r="532">
          <cell r="D532" t="str">
            <v>7401180701-C</v>
          </cell>
          <cell r="E532" t="str">
            <v>LINARES</v>
          </cell>
          <cell r="F532" t="str">
            <v>07401</v>
          </cell>
          <cell r="G532" t="str">
            <v>074</v>
          </cell>
          <cell r="H532" t="str">
            <v>07</v>
          </cell>
          <cell r="I532" t="str">
            <v>OBRA (Otros)</v>
          </cell>
          <cell r="J532">
            <v>13</v>
          </cell>
          <cell r="K532" t="str">
            <v>PMB</v>
          </cell>
          <cell r="L532" t="str">
            <v>PMB</v>
          </cell>
          <cell r="M532" t="str">
            <v>PROYECTOS 2019</v>
          </cell>
          <cell r="N532" t="str">
            <v>PROYECTOS PMB</v>
          </cell>
          <cell r="O532" t="str">
            <v>REPOSICIÓN DE LUMINARIA POR LED SECTOR PALMILLA-LAS TOSCAS</v>
          </cell>
          <cell r="P532" t="str">
            <v>4766/2019</v>
          </cell>
          <cell r="Q532">
            <v>43578</v>
          </cell>
          <cell r="R532">
            <v>232771312</v>
          </cell>
          <cell r="S532">
            <v>0</v>
          </cell>
          <cell r="X532">
            <v>0</v>
          </cell>
          <cell r="AA532">
            <v>0</v>
          </cell>
          <cell r="AF532">
            <v>0</v>
          </cell>
          <cell r="AI532">
            <v>232771312</v>
          </cell>
          <cell r="AJ532">
            <v>0</v>
          </cell>
          <cell r="AK532">
            <v>162939918</v>
          </cell>
          <cell r="AL532">
            <v>162939918</v>
          </cell>
          <cell r="AM532">
            <v>162939918</v>
          </cell>
          <cell r="AN532">
            <v>0</v>
          </cell>
          <cell r="AO532">
            <v>0</v>
          </cell>
          <cell r="AP532">
            <v>69831394</v>
          </cell>
          <cell r="AQ532">
            <v>184987731</v>
          </cell>
          <cell r="AR532">
            <v>47783581</v>
          </cell>
          <cell r="AS532">
            <v>0</v>
          </cell>
        </row>
        <row r="533">
          <cell r="D533" t="str">
            <v>1107190901-C</v>
          </cell>
          <cell r="E533" t="str">
            <v>ALTO HOSPICIO</v>
          </cell>
          <cell r="F533" t="str">
            <v>01107</v>
          </cell>
          <cell r="G533" t="str">
            <v>011</v>
          </cell>
          <cell r="H533" t="str">
            <v>01</v>
          </cell>
          <cell r="I533" t="str">
            <v>SANEAMIENTO DE TÍTULOS (Otros)</v>
          </cell>
          <cell r="J533">
            <v>13</v>
          </cell>
          <cell r="K533" t="str">
            <v>PMB</v>
          </cell>
          <cell r="L533" t="str">
            <v>PMB</v>
          </cell>
          <cell r="M533" t="str">
            <v>PROYECTOS 2019</v>
          </cell>
          <cell r="N533" t="str">
            <v>PROYECTOS PMB</v>
          </cell>
          <cell r="O533" t="str">
            <v>SANEAMIENTO DE TITULOS DEL SECTOR DE LA AUTOCONSTRUCCION, COMUNA DE ALTO HOSPICIO</v>
          </cell>
          <cell r="P533" t="str">
            <v>4750/2019</v>
          </cell>
          <cell r="Q533">
            <v>43578</v>
          </cell>
          <cell r="R533">
            <v>144790680</v>
          </cell>
          <cell r="S533">
            <v>0</v>
          </cell>
          <cell r="X533">
            <v>0</v>
          </cell>
          <cell r="AA533">
            <v>0</v>
          </cell>
          <cell r="AF533">
            <v>0</v>
          </cell>
          <cell r="AI533">
            <v>144790680</v>
          </cell>
          <cell r="AJ533">
            <v>0</v>
          </cell>
          <cell r="AK533">
            <v>72395340</v>
          </cell>
          <cell r="AL533">
            <v>72395340</v>
          </cell>
          <cell r="AM533">
            <v>72000014</v>
          </cell>
          <cell r="AN533">
            <v>0</v>
          </cell>
          <cell r="AO533">
            <v>395326</v>
          </cell>
          <cell r="AP533">
            <v>72395340</v>
          </cell>
          <cell r="AQ533">
            <v>72000014</v>
          </cell>
          <cell r="AR533">
            <v>72790666</v>
          </cell>
          <cell r="AS533">
            <v>0</v>
          </cell>
        </row>
        <row r="534">
          <cell r="D534" t="str">
            <v>9112180814-C</v>
          </cell>
          <cell r="E534" t="str">
            <v>PADRE LAS CASAS</v>
          </cell>
          <cell r="F534" t="str">
            <v>09112</v>
          </cell>
          <cell r="G534" t="str">
            <v>091</v>
          </cell>
          <cell r="H534" t="str">
            <v>09</v>
          </cell>
          <cell r="I534" t="str">
            <v>ADQUISICIÓN TERRENO (MINVU)</v>
          </cell>
          <cell r="J534">
            <v>12</v>
          </cell>
          <cell r="K534" t="str">
            <v>PMB</v>
          </cell>
          <cell r="L534" t="str">
            <v>PMB</v>
          </cell>
          <cell r="M534" t="str">
            <v>PROYECTOS 2019</v>
          </cell>
          <cell r="N534" t="str">
            <v>PROYECTOS PMB</v>
          </cell>
          <cell r="O534" t="str">
            <v>ADQUISICIÓN DE TERRENO PARA NUEVO CEMENTERIO MUNICIPAL DE PADRE LAS CASAS</v>
          </cell>
          <cell r="P534" t="str">
            <v>8448/2019</v>
          </cell>
          <cell r="Q534">
            <v>43656</v>
          </cell>
          <cell r="R534">
            <v>602450000</v>
          </cell>
          <cell r="S534">
            <v>0</v>
          </cell>
          <cell r="X534">
            <v>0</v>
          </cell>
          <cell r="AA534">
            <v>0</v>
          </cell>
          <cell r="AF534">
            <v>0</v>
          </cell>
          <cell r="AI534">
            <v>602450000</v>
          </cell>
          <cell r="AJ534">
            <v>0</v>
          </cell>
          <cell r="AK534">
            <v>602450000</v>
          </cell>
          <cell r="AL534">
            <v>602450000</v>
          </cell>
          <cell r="AM534">
            <v>602450000</v>
          </cell>
          <cell r="AN534">
            <v>0</v>
          </cell>
          <cell r="AO534">
            <v>0</v>
          </cell>
          <cell r="AP534">
            <v>0</v>
          </cell>
          <cell r="AQ534">
            <v>602450000</v>
          </cell>
          <cell r="AR534">
            <v>0</v>
          </cell>
          <cell r="AS534">
            <v>0</v>
          </cell>
        </row>
        <row r="535">
          <cell r="D535" t="str">
            <v>5401170405-C</v>
          </cell>
          <cell r="E535" t="str">
            <v>LA LIGUA</v>
          </cell>
          <cell r="F535" t="str">
            <v>05401</v>
          </cell>
          <cell r="G535" t="str">
            <v>054</v>
          </cell>
          <cell r="H535" t="str">
            <v>05</v>
          </cell>
          <cell r="I535" t="str">
            <v>ESTUDIO</v>
          </cell>
          <cell r="J535">
            <v>15</v>
          </cell>
          <cell r="K535" t="str">
            <v>PMB</v>
          </cell>
          <cell r="L535" t="str">
            <v>PMB</v>
          </cell>
          <cell r="M535" t="str">
            <v>PROYECTOS 2019</v>
          </cell>
          <cell r="N535" t="str">
            <v>PROYECTOS PMB</v>
          </cell>
          <cell r="O535" t="str">
            <v>PILOTOSOL. INT. OBTE. AGUA POTABLE POR DESALINIZACIÓN DE AGUA DE MAR POR EVAPORACIÓN/DESTILACIÓN PLAN MANEJO INTEGRAL RSU PARA VALORIZACIÓN ENERGÉTICA</v>
          </cell>
          <cell r="P535" t="str">
            <v>5197/2019</v>
          </cell>
          <cell r="Q535">
            <v>43588</v>
          </cell>
          <cell r="R535">
            <v>214334206</v>
          </cell>
          <cell r="S535">
            <v>0</v>
          </cell>
          <cell r="X535">
            <v>0</v>
          </cell>
          <cell r="AA535">
            <v>0</v>
          </cell>
          <cell r="AF535">
            <v>0</v>
          </cell>
          <cell r="AI535">
            <v>214334206</v>
          </cell>
          <cell r="AJ535">
            <v>0</v>
          </cell>
          <cell r="AK535">
            <v>214334206</v>
          </cell>
          <cell r="AL535">
            <v>214334206</v>
          </cell>
          <cell r="AM535">
            <v>214334206</v>
          </cell>
          <cell r="AN535">
            <v>0</v>
          </cell>
          <cell r="AO535">
            <v>0</v>
          </cell>
          <cell r="AP535">
            <v>0</v>
          </cell>
          <cell r="AQ535">
            <v>214334206</v>
          </cell>
          <cell r="AR535">
            <v>0</v>
          </cell>
          <cell r="AS535">
            <v>0</v>
          </cell>
        </row>
        <row r="536">
          <cell r="D536" t="str">
            <v>13504180701-C</v>
          </cell>
          <cell r="E536" t="str">
            <v>MARÍA PINTO</v>
          </cell>
          <cell r="F536">
            <v>13504</v>
          </cell>
          <cell r="G536">
            <v>135</v>
          </cell>
          <cell r="H536">
            <v>13</v>
          </cell>
          <cell r="I536" t="str">
            <v>OBRA (Otros)</v>
          </cell>
          <cell r="J536">
            <v>13</v>
          </cell>
          <cell r="K536" t="str">
            <v>PMB</v>
          </cell>
          <cell r="L536" t="str">
            <v>PMB</v>
          </cell>
          <cell r="M536" t="str">
            <v>PROYECTOS 2019</v>
          </cell>
          <cell r="N536" t="str">
            <v>PROYECTOS PMB</v>
          </cell>
          <cell r="O536" t="str">
            <v>TELECOMUNICACIONES RURALES, COMUNA DE MARÍA PINTO</v>
          </cell>
          <cell r="P536" t="str">
            <v>5215/2019</v>
          </cell>
          <cell r="Q536">
            <v>43588</v>
          </cell>
          <cell r="R536">
            <v>117496017</v>
          </cell>
          <cell r="S536">
            <v>0</v>
          </cell>
          <cell r="X536">
            <v>0</v>
          </cell>
          <cell r="AA536">
            <v>0</v>
          </cell>
          <cell r="AF536">
            <v>0</v>
          </cell>
          <cell r="AI536">
            <v>117496017</v>
          </cell>
          <cell r="AJ536">
            <v>0</v>
          </cell>
          <cell r="AK536">
            <v>58748008</v>
          </cell>
          <cell r="AL536">
            <v>58748008</v>
          </cell>
          <cell r="AM536">
            <v>58748008</v>
          </cell>
          <cell r="AN536">
            <v>0</v>
          </cell>
          <cell r="AO536">
            <v>0</v>
          </cell>
          <cell r="AP536">
            <v>58748009</v>
          </cell>
          <cell r="AQ536">
            <v>0</v>
          </cell>
          <cell r="AR536">
            <v>117496017</v>
          </cell>
          <cell r="AS536">
            <v>0</v>
          </cell>
        </row>
        <row r="537">
          <cell r="D537" t="str">
            <v>6103190701-C</v>
          </cell>
          <cell r="E537" t="str">
            <v>COINCO</v>
          </cell>
          <cell r="F537" t="str">
            <v>06103</v>
          </cell>
          <cell r="G537" t="str">
            <v>061</v>
          </cell>
          <cell r="H537" t="str">
            <v>06</v>
          </cell>
          <cell r="I537" t="str">
            <v>OBRA (Otros)</v>
          </cell>
          <cell r="J537">
            <v>13</v>
          </cell>
          <cell r="K537" t="str">
            <v>PMB</v>
          </cell>
          <cell r="L537" t="str">
            <v>PMB</v>
          </cell>
          <cell r="M537" t="str">
            <v>PROYECTOS 2019</v>
          </cell>
          <cell r="N537" t="str">
            <v>PROYECTOS PMB</v>
          </cell>
          <cell r="O537" t="str">
            <v>REPOSICIÓN SISTEMA ALUMBRADO PÚBLICO COMUNA DE COINCO, SECTORES COPEQUEN, CHILLEHUE Y EL RULO</v>
          </cell>
          <cell r="P537" t="str">
            <v>5218/2019</v>
          </cell>
          <cell r="Q537">
            <v>43588</v>
          </cell>
          <cell r="R537">
            <v>234991680</v>
          </cell>
          <cell r="S537">
            <v>0</v>
          </cell>
          <cell r="X537">
            <v>0</v>
          </cell>
          <cell r="AA537">
            <v>0</v>
          </cell>
          <cell r="AF537">
            <v>0</v>
          </cell>
          <cell r="AI537">
            <v>234991680</v>
          </cell>
          <cell r="AJ537">
            <v>0</v>
          </cell>
          <cell r="AK537">
            <v>140995008</v>
          </cell>
          <cell r="AL537">
            <v>140995008</v>
          </cell>
          <cell r="AM537">
            <v>140995008</v>
          </cell>
          <cell r="AN537">
            <v>0</v>
          </cell>
          <cell r="AO537">
            <v>0</v>
          </cell>
          <cell r="AP537">
            <v>93996672</v>
          </cell>
          <cell r="AQ537">
            <v>0</v>
          </cell>
          <cell r="AR537">
            <v>234991680</v>
          </cell>
          <cell r="AS537">
            <v>0</v>
          </cell>
        </row>
        <row r="538">
          <cell r="D538" t="str">
            <v>11402190701-B</v>
          </cell>
          <cell r="E538" t="str">
            <v>RÍO IBÁÑEZ</v>
          </cell>
          <cell r="F538">
            <v>11402</v>
          </cell>
          <cell r="G538">
            <v>114</v>
          </cell>
          <cell r="H538">
            <v>11</v>
          </cell>
          <cell r="I538" t="str">
            <v>OBRA IRAL</v>
          </cell>
          <cell r="J538">
            <v>16</v>
          </cell>
          <cell r="K538" t="str">
            <v>GORE AYSEN</v>
          </cell>
          <cell r="L538" t="str">
            <v>IRAL</v>
          </cell>
          <cell r="M538" t="str">
            <v>PROYECTOS 2019</v>
          </cell>
          <cell r="N538" t="str">
            <v>REGIONAL</v>
          </cell>
          <cell r="O538" t="str">
            <v>CONSTRUCCIÓN DE REDES DE ALCANTARILLADO DOMICILIARIO, LOCALIDAD DE PUERTO INGENIERO IBÁÑEZ</v>
          </cell>
          <cell r="P538" t="str">
            <v>5219/2019</v>
          </cell>
          <cell r="Q538">
            <v>43588</v>
          </cell>
          <cell r="R538">
            <v>62335000</v>
          </cell>
          <cell r="S538">
            <v>0</v>
          </cell>
          <cell r="X538">
            <v>0</v>
          </cell>
          <cell r="AA538">
            <v>0</v>
          </cell>
          <cell r="AF538">
            <v>0</v>
          </cell>
          <cell r="AI538">
            <v>62335000</v>
          </cell>
          <cell r="AJ538">
            <v>0</v>
          </cell>
          <cell r="AK538">
            <v>62335000</v>
          </cell>
          <cell r="AL538">
            <v>62335000</v>
          </cell>
          <cell r="AM538">
            <v>62335000</v>
          </cell>
          <cell r="AN538">
            <v>0</v>
          </cell>
          <cell r="AO538">
            <v>0</v>
          </cell>
          <cell r="AP538">
            <v>0</v>
          </cell>
          <cell r="AQ538">
            <v>57391321</v>
          </cell>
          <cell r="AR538">
            <v>4943679</v>
          </cell>
          <cell r="AS538">
            <v>0</v>
          </cell>
        </row>
        <row r="539">
          <cell r="D539" t="str">
            <v>10109180801-C</v>
          </cell>
          <cell r="E539" t="str">
            <v>PUERTO VARAS</v>
          </cell>
          <cell r="F539">
            <v>10109</v>
          </cell>
          <cell r="G539">
            <v>101</v>
          </cell>
          <cell r="H539">
            <v>10</v>
          </cell>
          <cell r="I539" t="str">
            <v>ADQUISICIÓN TERRENO (MINVU)</v>
          </cell>
          <cell r="J539">
            <v>12</v>
          </cell>
          <cell r="K539" t="str">
            <v>GORE LOS LAGOS</v>
          </cell>
          <cell r="L539" t="str">
            <v>PMB</v>
          </cell>
          <cell r="M539" t="str">
            <v>D(H) 225 26-03-2019 GORE Los Lagos</v>
          </cell>
          <cell r="N539" t="str">
            <v>DECRETOS REGIONALES</v>
          </cell>
          <cell r="O539" t="str">
            <v>ADQUISICIÓN CEMENTERIO PARQUE LAS ROSAS, PUERTO VARAS</v>
          </cell>
          <cell r="P539" t="str">
            <v>135/2019</v>
          </cell>
          <cell r="Q539">
            <v>43657</v>
          </cell>
          <cell r="R539">
            <v>1630000000</v>
          </cell>
          <cell r="S539">
            <v>0</v>
          </cell>
          <cell r="X539">
            <v>0</v>
          </cell>
          <cell r="AA539">
            <v>0</v>
          </cell>
          <cell r="AF539">
            <v>0</v>
          </cell>
          <cell r="AI539">
            <v>1630000000</v>
          </cell>
          <cell r="AJ539">
            <v>0</v>
          </cell>
          <cell r="AK539">
            <v>1630000000</v>
          </cell>
          <cell r="AL539">
            <v>1630000000</v>
          </cell>
          <cell r="AM539">
            <v>1630000000</v>
          </cell>
          <cell r="AN539">
            <v>0</v>
          </cell>
          <cell r="AO539">
            <v>0</v>
          </cell>
          <cell r="AP539">
            <v>0</v>
          </cell>
          <cell r="AQ539">
            <v>1630000000</v>
          </cell>
          <cell r="AR539">
            <v>0</v>
          </cell>
          <cell r="AS539">
            <v>0</v>
          </cell>
        </row>
        <row r="540">
          <cell r="D540" t="str">
            <v>3302180712-C</v>
          </cell>
          <cell r="E540" t="str">
            <v>ALTO DEL CARMEN</v>
          </cell>
          <cell r="F540" t="str">
            <v>03302</v>
          </cell>
          <cell r="G540" t="str">
            <v>033</v>
          </cell>
          <cell r="H540" t="str">
            <v>03</v>
          </cell>
          <cell r="I540" t="str">
            <v>OBRA (Otros)</v>
          </cell>
          <cell r="J540">
            <v>13</v>
          </cell>
          <cell r="K540" t="str">
            <v>PMB</v>
          </cell>
          <cell r="L540" t="str">
            <v>PMB</v>
          </cell>
          <cell r="M540" t="str">
            <v>PROYECTOS 2019</v>
          </cell>
          <cell r="N540" t="str">
            <v>PROYECTOS PMB</v>
          </cell>
          <cell r="O540" t="str">
            <v>ELECTRIFICACIÓN SECTOR COLPE ALTO DEL CARMEN</v>
          </cell>
          <cell r="P540" t="str">
            <v>5226/2019 - 16278/2019</v>
          </cell>
          <cell r="Q540" t="str">
            <v>03-05-2019 - 16/12/2019</v>
          </cell>
          <cell r="R540">
            <v>198478746</v>
          </cell>
          <cell r="S540">
            <v>0</v>
          </cell>
          <cell r="X540">
            <v>0</v>
          </cell>
          <cell r="AA540">
            <v>0</v>
          </cell>
          <cell r="AF540">
            <v>0</v>
          </cell>
          <cell r="AI540">
            <v>198478746</v>
          </cell>
          <cell r="AJ540">
            <v>0</v>
          </cell>
          <cell r="AK540">
            <v>198478746</v>
          </cell>
          <cell r="AL540">
            <v>198478746</v>
          </cell>
          <cell r="AM540">
            <v>198469472</v>
          </cell>
          <cell r="AN540">
            <v>0</v>
          </cell>
          <cell r="AO540">
            <v>9274</v>
          </cell>
          <cell r="AP540">
            <v>0</v>
          </cell>
          <cell r="AQ540">
            <v>198469472</v>
          </cell>
          <cell r="AR540">
            <v>9274</v>
          </cell>
          <cell r="AS540">
            <v>0</v>
          </cell>
        </row>
        <row r="541">
          <cell r="D541" t="str">
            <v>8111180717-C</v>
          </cell>
          <cell r="E541" t="str">
            <v>TOMÉ</v>
          </cell>
          <cell r="F541" t="str">
            <v>08111</v>
          </cell>
          <cell r="G541" t="str">
            <v>081</v>
          </cell>
          <cell r="H541" t="str">
            <v>08</v>
          </cell>
          <cell r="I541" t="str">
            <v>OBRA (Otros)</v>
          </cell>
          <cell r="J541">
            <v>13</v>
          </cell>
          <cell r="K541" t="str">
            <v>PMB</v>
          </cell>
          <cell r="L541" t="str">
            <v>PMB</v>
          </cell>
          <cell r="M541" t="str">
            <v>PROYECTOS 2019</v>
          </cell>
          <cell r="N541" t="str">
            <v>PROYECTOS PMB</v>
          </cell>
          <cell r="O541" t="str">
            <v>CONSTRUCCIÓN ALUMBRADO PÚBLICO SECTOR ALTOS DE LA PARRA, TOMÉ</v>
          </cell>
          <cell r="P541" t="str">
            <v>5510/2019</v>
          </cell>
          <cell r="Q541">
            <v>43598</v>
          </cell>
          <cell r="R541">
            <v>42293665</v>
          </cell>
          <cell r="S541">
            <v>0</v>
          </cell>
          <cell r="X541">
            <v>0</v>
          </cell>
          <cell r="AA541">
            <v>0</v>
          </cell>
          <cell r="AF541">
            <v>0</v>
          </cell>
          <cell r="AI541">
            <v>42293665</v>
          </cell>
          <cell r="AJ541">
            <v>0</v>
          </cell>
          <cell r="AK541">
            <v>21146832</v>
          </cell>
          <cell r="AL541">
            <v>21146832</v>
          </cell>
          <cell r="AM541">
            <v>21146832</v>
          </cell>
          <cell r="AN541">
            <v>0</v>
          </cell>
          <cell r="AO541">
            <v>0</v>
          </cell>
          <cell r="AP541">
            <v>21146833</v>
          </cell>
          <cell r="AQ541">
            <v>27361819</v>
          </cell>
          <cell r="AR541">
            <v>14931846</v>
          </cell>
          <cell r="AS541">
            <v>0</v>
          </cell>
        </row>
        <row r="542">
          <cell r="D542" t="str">
            <v>9109181001-C</v>
          </cell>
          <cell r="E542" t="str">
            <v>LONCOCHE</v>
          </cell>
          <cell r="F542" t="str">
            <v>09109</v>
          </cell>
          <cell r="G542" t="str">
            <v>091</v>
          </cell>
          <cell r="H542" t="str">
            <v>09</v>
          </cell>
          <cell r="I542" t="str">
            <v>ASISTENCIA TÉCNICA</v>
          </cell>
          <cell r="J542">
            <v>10</v>
          </cell>
          <cell r="K542" t="str">
            <v>PMB</v>
          </cell>
          <cell r="L542" t="str">
            <v>PMB</v>
          </cell>
          <cell r="M542" t="str">
            <v>PROYECTOS 2019</v>
          </cell>
          <cell r="N542" t="str">
            <v>PROYECTOS PMB</v>
          </cell>
          <cell r="O542" t="str">
            <v>CONTRATACIÓN DE PROFESIONALES ÁREA CONSTRUCCIÓN Y COMERCIAL PARA ASISTENCIA TÉCNICA DE DIVERSOS PROYECTOS PMB, LONCOCHE.</v>
          </cell>
          <cell r="P542" t="str">
            <v>5918/2019</v>
          </cell>
          <cell r="Q542">
            <v>43601</v>
          </cell>
          <cell r="R542">
            <v>60000000</v>
          </cell>
          <cell r="S542">
            <v>0</v>
          </cell>
          <cell r="X542">
            <v>0</v>
          </cell>
          <cell r="AA542">
            <v>0</v>
          </cell>
          <cell r="AF542">
            <v>0</v>
          </cell>
          <cell r="AI542">
            <v>60000000</v>
          </cell>
          <cell r="AJ542">
            <v>0</v>
          </cell>
          <cell r="AK542">
            <v>45000000</v>
          </cell>
          <cell r="AL542">
            <v>45000000</v>
          </cell>
          <cell r="AM542">
            <v>45000000</v>
          </cell>
          <cell r="AN542">
            <v>0</v>
          </cell>
          <cell r="AO542">
            <v>0</v>
          </cell>
          <cell r="AP542">
            <v>15000000</v>
          </cell>
          <cell r="AQ542">
            <v>35000000</v>
          </cell>
          <cell r="AR542">
            <v>25000000</v>
          </cell>
          <cell r="AS542">
            <v>0</v>
          </cell>
        </row>
        <row r="543">
          <cell r="D543" t="str">
            <v>7110191001-C</v>
          </cell>
          <cell r="E543" t="str">
            <v>SAN RAFAEL</v>
          </cell>
          <cell r="F543" t="str">
            <v>07110</v>
          </cell>
          <cell r="G543" t="str">
            <v>071</v>
          </cell>
          <cell r="H543" t="str">
            <v>07</v>
          </cell>
          <cell r="I543" t="str">
            <v>ASISTENCIA TÉCNICA</v>
          </cell>
          <cell r="J543">
            <v>10</v>
          </cell>
          <cell r="K543" t="str">
            <v>PMB</v>
          </cell>
          <cell r="L543" t="str">
            <v>PMB</v>
          </cell>
          <cell r="M543" t="str">
            <v>PROYECTOS 2019</v>
          </cell>
          <cell r="N543" t="str">
            <v>PROYECTOS PMB</v>
          </cell>
          <cell r="O543" t="str">
            <v>CONTRATACIÓN A. TÉCNICA PARA GENERACIÓN DE PROYECTOS, SAN RAFAEL</v>
          </cell>
          <cell r="P543" t="str">
            <v>5225/2019</v>
          </cell>
          <cell r="Q543">
            <v>43588</v>
          </cell>
          <cell r="R543">
            <v>44400000</v>
          </cell>
          <cell r="S543">
            <v>0</v>
          </cell>
          <cell r="X543">
            <v>0</v>
          </cell>
          <cell r="AA543">
            <v>0</v>
          </cell>
          <cell r="AF543">
            <v>0</v>
          </cell>
          <cell r="AI543">
            <v>44400000</v>
          </cell>
          <cell r="AJ543">
            <v>0</v>
          </cell>
          <cell r="AK543">
            <v>33300000</v>
          </cell>
          <cell r="AL543">
            <v>33300000</v>
          </cell>
          <cell r="AM543">
            <v>33300000</v>
          </cell>
          <cell r="AN543">
            <v>0</v>
          </cell>
          <cell r="AO543">
            <v>0</v>
          </cell>
          <cell r="AP543">
            <v>11100000</v>
          </cell>
          <cell r="AQ543">
            <v>44000000</v>
          </cell>
          <cell r="AR543">
            <v>400000</v>
          </cell>
          <cell r="AS543">
            <v>0</v>
          </cell>
        </row>
        <row r="544">
          <cell r="D544" t="str">
            <v>6106181002-C</v>
          </cell>
          <cell r="E544" t="str">
            <v>GRANEROS</v>
          </cell>
          <cell r="F544" t="str">
            <v>06106</v>
          </cell>
          <cell r="G544" t="str">
            <v>061</v>
          </cell>
          <cell r="H544" t="str">
            <v>06</v>
          </cell>
          <cell r="I544" t="str">
            <v>ASISTENCIA TÉCNICA</v>
          </cell>
          <cell r="J544">
            <v>10</v>
          </cell>
          <cell r="K544" t="str">
            <v>PMB</v>
          </cell>
          <cell r="L544" t="str">
            <v>PMB</v>
          </cell>
          <cell r="M544" t="str">
            <v>PROYECTOS 2019</v>
          </cell>
          <cell r="N544" t="str">
            <v>PROYECTOS PMB</v>
          </cell>
          <cell r="O544" t="str">
            <v>ASISTENCIA TÉCNICA GENERACION DE SOLUCIONES SANITARIAS PARA ZONAS URBANAS Y RURALES COMUNA DE GRANEROS</v>
          </cell>
          <cell r="P544" t="str">
            <v>5670/2019</v>
          </cell>
          <cell r="Q544">
            <v>43599</v>
          </cell>
          <cell r="R544">
            <v>43200000</v>
          </cell>
          <cell r="S544">
            <v>0</v>
          </cell>
          <cell r="X544">
            <v>0</v>
          </cell>
          <cell r="AA544">
            <v>0</v>
          </cell>
          <cell r="AF544">
            <v>0</v>
          </cell>
          <cell r="AI544">
            <v>43200000</v>
          </cell>
          <cell r="AJ544">
            <v>0</v>
          </cell>
          <cell r="AK544">
            <v>32400000</v>
          </cell>
          <cell r="AL544">
            <v>32400000</v>
          </cell>
          <cell r="AM544">
            <v>32400000</v>
          </cell>
          <cell r="AN544">
            <v>0</v>
          </cell>
          <cell r="AO544">
            <v>0</v>
          </cell>
          <cell r="AP544">
            <v>10800000</v>
          </cell>
          <cell r="AQ544">
            <v>32400000</v>
          </cell>
          <cell r="AR544">
            <v>10800000</v>
          </cell>
          <cell r="AS544">
            <v>0</v>
          </cell>
        </row>
        <row r="545">
          <cell r="D545" t="str">
            <v>14107181001-C</v>
          </cell>
          <cell r="E545" t="str">
            <v>PAILLACO</v>
          </cell>
          <cell r="F545">
            <v>14107</v>
          </cell>
          <cell r="G545">
            <v>141</v>
          </cell>
          <cell r="H545">
            <v>14</v>
          </cell>
          <cell r="I545" t="str">
            <v>ASISTENCIA TÉCNICA</v>
          </cell>
          <cell r="J545">
            <v>10</v>
          </cell>
          <cell r="K545" t="str">
            <v>PMB</v>
          </cell>
          <cell r="L545" t="str">
            <v>PMB</v>
          </cell>
          <cell r="M545" t="str">
            <v>PROYECTOS 2019</v>
          </cell>
          <cell r="N545" t="str">
            <v>PROYECTOS PMB</v>
          </cell>
          <cell r="O545" t="str">
            <v>APOYO PROFESIONAL PARA GENERACIÓN DE PROYECTOS DE SANEAMIENTO SANITARIO INTEGRAL PARA LA COMUNA DE PAILLACO</v>
          </cell>
          <cell r="P545" t="str">
            <v>6048/2019</v>
          </cell>
          <cell r="Q545">
            <v>43602</v>
          </cell>
          <cell r="R545">
            <v>69291600</v>
          </cell>
          <cell r="S545">
            <v>0</v>
          </cell>
          <cell r="X545">
            <v>0</v>
          </cell>
          <cell r="AA545">
            <v>0</v>
          </cell>
          <cell r="AF545">
            <v>0</v>
          </cell>
          <cell r="AI545">
            <v>69291600</v>
          </cell>
          <cell r="AJ545">
            <v>0</v>
          </cell>
          <cell r="AK545">
            <v>51968700</v>
          </cell>
          <cell r="AL545">
            <v>51968700</v>
          </cell>
          <cell r="AM545">
            <v>51968700</v>
          </cell>
          <cell r="AN545">
            <v>0</v>
          </cell>
          <cell r="AO545">
            <v>0</v>
          </cell>
          <cell r="AP545">
            <v>17322900</v>
          </cell>
          <cell r="AQ545">
            <v>69291600</v>
          </cell>
          <cell r="AR545">
            <v>0</v>
          </cell>
          <cell r="AS545">
            <v>0</v>
          </cell>
        </row>
        <row r="546">
          <cell r="D546" t="str">
            <v>11301180501-C</v>
          </cell>
          <cell r="E546" t="str">
            <v>COCHRANE</v>
          </cell>
          <cell r="F546">
            <v>11301</v>
          </cell>
          <cell r="G546">
            <v>113</v>
          </cell>
          <cell r="H546">
            <v>11</v>
          </cell>
          <cell r="I546" t="str">
            <v>INSPECCIÓN TÉCNICA (Otros)</v>
          </cell>
          <cell r="J546">
            <v>13</v>
          </cell>
          <cell r="K546" t="str">
            <v>PMB</v>
          </cell>
          <cell r="L546" t="str">
            <v>PMB</v>
          </cell>
          <cell r="M546" t="str">
            <v>PROYECTOS 2019</v>
          </cell>
          <cell r="N546" t="str">
            <v>PROYECTOS PMB</v>
          </cell>
          <cell r="O546" t="str">
            <v>INSPECCIÓN TÉCNICA DE OBRAS PARA EL PROYECTO CONSTRUCCION AGUA POTABLE RURAL ENTRADA NORTE DE COCHRANE</v>
          </cell>
          <cell r="P546" t="str">
            <v>5227/2019</v>
          </cell>
          <cell r="Q546">
            <v>43588</v>
          </cell>
          <cell r="R546">
            <v>34165000</v>
          </cell>
          <cell r="S546">
            <v>0</v>
          </cell>
          <cell r="X546">
            <v>0</v>
          </cell>
          <cell r="AA546">
            <v>0</v>
          </cell>
          <cell r="AF546">
            <v>0</v>
          </cell>
          <cell r="AI546">
            <v>34165000</v>
          </cell>
          <cell r="AJ546">
            <v>0</v>
          </cell>
          <cell r="AK546">
            <v>27332000</v>
          </cell>
          <cell r="AL546">
            <v>27332000</v>
          </cell>
          <cell r="AM546">
            <v>27332000</v>
          </cell>
          <cell r="AN546">
            <v>0</v>
          </cell>
          <cell r="AO546">
            <v>0</v>
          </cell>
          <cell r="AP546">
            <v>6833000</v>
          </cell>
          <cell r="AQ546">
            <v>34165000</v>
          </cell>
          <cell r="AR546">
            <v>0</v>
          </cell>
          <cell r="AS546">
            <v>0</v>
          </cell>
        </row>
        <row r="547">
          <cell r="D547" t="str">
            <v>10304180401-C</v>
          </cell>
          <cell r="E547" t="str">
            <v>PUYEHUE</v>
          </cell>
          <cell r="F547">
            <v>10304</v>
          </cell>
          <cell r="G547">
            <v>103</v>
          </cell>
          <cell r="H547">
            <v>10</v>
          </cell>
          <cell r="I547" t="str">
            <v>ESTUDIO</v>
          </cell>
          <cell r="J547">
            <v>15</v>
          </cell>
          <cell r="K547" t="str">
            <v>PMB</v>
          </cell>
          <cell r="L547" t="str">
            <v>PMB</v>
          </cell>
          <cell r="M547" t="str">
            <v>PROYECTOS 2019</v>
          </cell>
          <cell r="N547" t="str">
            <v>PROYECTOS PMB</v>
          </cell>
          <cell r="O547" t="str">
            <v>ESTUDIOS COMPLEMENTARIOS PARA DISEÑO DE INGENIERIA PTAS ENTRE LAGOS</v>
          </cell>
          <cell r="P547" t="str">
            <v>5243/2019</v>
          </cell>
          <cell r="Q547">
            <v>43588</v>
          </cell>
          <cell r="R547">
            <v>59550132</v>
          </cell>
          <cell r="S547">
            <v>0</v>
          </cell>
          <cell r="X547">
            <v>0</v>
          </cell>
          <cell r="AA547">
            <v>0</v>
          </cell>
          <cell r="AF547">
            <v>0</v>
          </cell>
          <cell r="AI547">
            <v>59550132</v>
          </cell>
          <cell r="AJ547">
            <v>0</v>
          </cell>
          <cell r="AK547">
            <v>23820053</v>
          </cell>
          <cell r="AL547">
            <v>23820053</v>
          </cell>
          <cell r="AM547">
            <v>23820053</v>
          </cell>
          <cell r="AN547">
            <v>0</v>
          </cell>
          <cell r="AO547">
            <v>0</v>
          </cell>
          <cell r="AP547">
            <v>35730079</v>
          </cell>
          <cell r="AQ547">
            <v>55000000</v>
          </cell>
          <cell r="AR547">
            <v>4550132</v>
          </cell>
          <cell r="AS547">
            <v>0</v>
          </cell>
        </row>
        <row r="548">
          <cell r="D548" t="str">
            <v>14106171010-C</v>
          </cell>
          <cell r="E548" t="str">
            <v>MARIQUINA</v>
          </cell>
          <cell r="F548">
            <v>14106</v>
          </cell>
          <cell r="G548">
            <v>141</v>
          </cell>
          <cell r="H548">
            <v>14</v>
          </cell>
          <cell r="I548" t="str">
            <v>ASISTENCIA TÉCNICA</v>
          </cell>
          <cell r="J548">
            <v>10</v>
          </cell>
          <cell r="K548" t="str">
            <v>PMB</v>
          </cell>
          <cell r="L548" t="str">
            <v>PMB</v>
          </cell>
          <cell r="M548" t="str">
            <v>PROYECTOS 2019</v>
          </cell>
          <cell r="N548" t="str">
            <v>PROYECTOS PMB</v>
          </cell>
          <cell r="O548" t="str">
            <v>ASISTENCIA TÉCNICA PARA SUPERVISIÓN DE PROYECTOS EN ETAPA DE EJECUCIÓN DE OBRAS CIVILES, COMUNA DE MARIQUINA</v>
          </cell>
          <cell r="P548" t="str">
            <v>5241/2019</v>
          </cell>
          <cell r="Q548">
            <v>43588</v>
          </cell>
          <cell r="R548">
            <v>18000000</v>
          </cell>
          <cell r="S548">
            <v>0</v>
          </cell>
          <cell r="X548">
            <v>0</v>
          </cell>
          <cell r="AA548">
            <v>0</v>
          </cell>
          <cell r="AF548">
            <v>0</v>
          </cell>
          <cell r="AI548">
            <v>18000000</v>
          </cell>
          <cell r="AJ548">
            <v>0</v>
          </cell>
          <cell r="AK548">
            <v>13500000</v>
          </cell>
          <cell r="AL548">
            <v>13500000</v>
          </cell>
          <cell r="AM548">
            <v>13500000</v>
          </cell>
          <cell r="AN548">
            <v>0</v>
          </cell>
          <cell r="AO548">
            <v>0</v>
          </cell>
          <cell r="AP548">
            <v>4500000</v>
          </cell>
          <cell r="AQ548">
            <v>18000000</v>
          </cell>
          <cell r="AR548">
            <v>0</v>
          </cell>
          <cell r="AS548">
            <v>0</v>
          </cell>
        </row>
        <row r="549">
          <cell r="D549" t="str">
            <v>8109180402-C</v>
          </cell>
          <cell r="E549" t="str">
            <v>SANTA JUANA</v>
          </cell>
          <cell r="F549" t="str">
            <v>08109</v>
          </cell>
          <cell r="G549" t="str">
            <v>081</v>
          </cell>
          <cell r="H549" t="str">
            <v>08</v>
          </cell>
          <cell r="I549" t="str">
            <v>ESTUDIO</v>
          </cell>
          <cell r="J549">
            <v>15</v>
          </cell>
          <cell r="K549" t="str">
            <v>PMB</v>
          </cell>
          <cell r="L549" t="str">
            <v>PMB</v>
          </cell>
          <cell r="M549" t="str">
            <v>PROYECTOS 2019</v>
          </cell>
          <cell r="N549" t="str">
            <v>PROYECTOS PMB</v>
          </cell>
          <cell r="O549" t="str">
            <v>ESTUDIO SISMOELÉCTRICO Y CONSTRUCCIÓN POZO PROFUNDO SECTOR EL COIHUE Y COLICO ALTO, COMUNA DE SANTA JUANA</v>
          </cell>
          <cell r="P549" t="str">
            <v>5236/2019</v>
          </cell>
          <cell r="Q549">
            <v>43588</v>
          </cell>
          <cell r="R549">
            <v>107977625</v>
          </cell>
          <cell r="S549">
            <v>0</v>
          </cell>
          <cell r="X549">
            <v>0</v>
          </cell>
          <cell r="AA549">
            <v>0</v>
          </cell>
          <cell r="AF549">
            <v>0</v>
          </cell>
          <cell r="AI549">
            <v>107977625</v>
          </cell>
          <cell r="AJ549">
            <v>0</v>
          </cell>
          <cell r="AK549">
            <v>43191050</v>
          </cell>
          <cell r="AL549">
            <v>43191050</v>
          </cell>
          <cell r="AM549">
            <v>43191050</v>
          </cell>
          <cell r="AN549">
            <v>0</v>
          </cell>
          <cell r="AO549">
            <v>0</v>
          </cell>
          <cell r="AP549">
            <v>64786575</v>
          </cell>
          <cell r="AQ549">
            <v>107977476</v>
          </cell>
          <cell r="AR549">
            <v>149</v>
          </cell>
          <cell r="AS549">
            <v>0</v>
          </cell>
        </row>
        <row r="550">
          <cell r="D550" t="str">
            <v>7306170404-C</v>
          </cell>
          <cell r="E550" t="str">
            <v>ROMERAL</v>
          </cell>
          <cell r="F550" t="str">
            <v>07306</v>
          </cell>
          <cell r="G550" t="str">
            <v>073</v>
          </cell>
          <cell r="H550" t="str">
            <v>07</v>
          </cell>
          <cell r="I550" t="str">
            <v>ESTUDIO</v>
          </cell>
          <cell r="J550">
            <v>15</v>
          </cell>
          <cell r="K550" t="str">
            <v>PMB</v>
          </cell>
          <cell r="L550" t="str">
            <v>PMB</v>
          </cell>
          <cell r="M550" t="str">
            <v>PROYECTOS 2019</v>
          </cell>
          <cell r="N550" t="str">
            <v>PROYECTOS PMB</v>
          </cell>
          <cell r="O550" t="str">
            <v>PROYECTO INTEGRAL DISEÑO DE INGENIERÍA RED DE DISTRIBUCIÓN DE AGUA POTABLE Y RED DE RECOLECCIÓN DE AGUAS SERVIDAS SECTOR PUMAITÉN, COMUNA DE ROMERAL</v>
          </cell>
          <cell r="P550" t="str">
            <v>5235/2019</v>
          </cell>
          <cell r="Q550">
            <v>43588</v>
          </cell>
          <cell r="R550">
            <v>44657318</v>
          </cell>
          <cell r="S550">
            <v>0</v>
          </cell>
          <cell r="X550">
            <v>0</v>
          </cell>
          <cell r="AA550">
            <v>0</v>
          </cell>
          <cell r="AF550">
            <v>0</v>
          </cell>
          <cell r="AI550">
            <v>44657318</v>
          </cell>
          <cell r="AJ550">
            <v>0</v>
          </cell>
          <cell r="AK550">
            <v>17862927</v>
          </cell>
          <cell r="AL550">
            <v>17862927</v>
          </cell>
          <cell r="AM550">
            <v>17862927</v>
          </cell>
          <cell r="AN550">
            <v>0</v>
          </cell>
          <cell r="AO550">
            <v>0</v>
          </cell>
          <cell r="AP550">
            <v>26794391</v>
          </cell>
          <cell r="AQ550">
            <v>0</v>
          </cell>
          <cell r="AR550">
            <v>44657318</v>
          </cell>
          <cell r="AS550">
            <v>0</v>
          </cell>
        </row>
        <row r="551">
          <cell r="D551" t="str">
            <v>3901180401-C</v>
          </cell>
          <cell r="E551" t="str">
            <v xml:space="preserve">A. DE M. REGIÓN DE ATACAMA </v>
          </cell>
          <cell r="F551" t="str">
            <v>03101</v>
          </cell>
          <cell r="G551">
            <v>0</v>
          </cell>
          <cell r="H551" t="str">
            <v>03</v>
          </cell>
          <cell r="I551" t="str">
            <v>ESTUDIO</v>
          </cell>
          <cell r="J551">
            <v>15</v>
          </cell>
          <cell r="K551" t="str">
            <v>PMB</v>
          </cell>
          <cell r="L551" t="str">
            <v>PMB</v>
          </cell>
          <cell r="M551" t="str">
            <v>PROYECTOS 2019</v>
          </cell>
          <cell r="N551" t="str">
            <v>PROYECTOS PMB</v>
          </cell>
          <cell r="O551" t="str">
            <v>DESARROLLO DE PROYECTOS DE ABASTECIMIENTO DE AGUA POTABLE RURAL, REGIÓN DE ATACAMA</v>
          </cell>
          <cell r="P551" t="str">
            <v>5223/2019</v>
          </cell>
          <cell r="Q551">
            <v>43588</v>
          </cell>
          <cell r="R551">
            <v>70029700</v>
          </cell>
          <cell r="S551">
            <v>0</v>
          </cell>
          <cell r="X551">
            <v>0</v>
          </cell>
          <cell r="AA551">
            <v>0</v>
          </cell>
          <cell r="AF551">
            <v>0</v>
          </cell>
          <cell r="AI551">
            <v>70029700</v>
          </cell>
          <cell r="AJ551">
            <v>0</v>
          </cell>
          <cell r="AK551">
            <v>42017820</v>
          </cell>
          <cell r="AL551">
            <v>42017820</v>
          </cell>
          <cell r="AM551">
            <v>42017820</v>
          </cell>
          <cell r="AN551">
            <v>0</v>
          </cell>
          <cell r="AO551">
            <v>0</v>
          </cell>
          <cell r="AP551">
            <v>28011880</v>
          </cell>
          <cell r="AQ551">
            <v>58000000</v>
          </cell>
          <cell r="AR551">
            <v>12029700</v>
          </cell>
          <cell r="AS551">
            <v>0</v>
          </cell>
        </row>
        <row r="552">
          <cell r="D552" t="str">
            <v>10302180401-C</v>
          </cell>
          <cell r="E552" t="str">
            <v>PUERTO OCTAY</v>
          </cell>
          <cell r="F552">
            <v>10302</v>
          </cell>
          <cell r="G552">
            <v>103</v>
          </cell>
          <cell r="H552">
            <v>10</v>
          </cell>
          <cell r="I552" t="str">
            <v>ESTUDIO</v>
          </cell>
          <cell r="J552">
            <v>15</v>
          </cell>
          <cell r="K552" t="str">
            <v>PMB</v>
          </cell>
          <cell r="L552" t="str">
            <v>PMB</v>
          </cell>
          <cell r="M552" t="str">
            <v>PROYECTOS 2019</v>
          </cell>
          <cell r="N552" t="str">
            <v>PROYECTOS PMB</v>
          </cell>
          <cell r="O552" t="str">
            <v>ESTUDIO DE INGENIERÍA PARA LA INSTALACIÓN DE SISTEMAS DE APR, SECTORES DE RIO BLANCO - COIHUECO, PIEDRAS NEGRAS Y CHAPUCO.</v>
          </cell>
          <cell r="P552" t="str">
            <v>5221/2019</v>
          </cell>
          <cell r="Q552">
            <v>43588</v>
          </cell>
          <cell r="R552">
            <v>84000000</v>
          </cell>
          <cell r="S552">
            <v>0</v>
          </cell>
          <cell r="X552">
            <v>0</v>
          </cell>
          <cell r="AA552">
            <v>0</v>
          </cell>
          <cell r="AF552">
            <v>0</v>
          </cell>
          <cell r="AI552">
            <v>84000000</v>
          </cell>
          <cell r="AJ552">
            <v>0</v>
          </cell>
          <cell r="AK552">
            <v>33600000</v>
          </cell>
          <cell r="AL552">
            <v>33600000</v>
          </cell>
          <cell r="AM552">
            <v>33600000</v>
          </cell>
          <cell r="AN552">
            <v>0</v>
          </cell>
          <cell r="AO552">
            <v>0</v>
          </cell>
          <cell r="AP552">
            <v>50400000</v>
          </cell>
          <cell r="AQ552">
            <v>84000000</v>
          </cell>
          <cell r="AR552">
            <v>0</v>
          </cell>
          <cell r="AS552">
            <v>0</v>
          </cell>
        </row>
        <row r="553">
          <cell r="D553" t="str">
            <v>6109160704-C</v>
          </cell>
          <cell r="E553" t="str">
            <v>MALLOA</v>
          </cell>
          <cell r="F553" t="str">
            <v>06109</v>
          </cell>
          <cell r="G553" t="str">
            <v>061</v>
          </cell>
          <cell r="H553" t="str">
            <v>06</v>
          </cell>
          <cell r="I553" t="str">
            <v>OBRA (Otros)</v>
          </cell>
          <cell r="J553">
            <v>13</v>
          </cell>
          <cell r="K553" t="str">
            <v>PMB</v>
          </cell>
          <cell r="L553" t="str">
            <v>PMB</v>
          </cell>
          <cell r="M553" t="str">
            <v>PROYECTOS 2019</v>
          </cell>
          <cell r="N553" t="str">
            <v>PROYECTOS PMB</v>
          </cell>
          <cell r="O553" t="str">
            <v>REPOSICIÓN DE LUMINARIAS VARIOS SECTORES DE LA COMUNA DE MALLOA</v>
          </cell>
          <cell r="P553" t="str">
            <v>5505/2019 - 12910/2019</v>
          </cell>
          <cell r="Q553">
            <v>43749</v>
          </cell>
          <cell r="R553">
            <v>142904744</v>
          </cell>
          <cell r="S553">
            <v>0</v>
          </cell>
          <cell r="X553">
            <v>0</v>
          </cell>
          <cell r="AA553">
            <v>0</v>
          </cell>
          <cell r="AF553">
            <v>0</v>
          </cell>
          <cell r="AI553">
            <v>142904744</v>
          </cell>
          <cell r="AJ553">
            <v>0</v>
          </cell>
          <cell r="AK553">
            <v>0</v>
          </cell>
          <cell r="AL553">
            <v>0</v>
          </cell>
          <cell r="AM553">
            <v>0</v>
          </cell>
          <cell r="AN553">
            <v>0</v>
          </cell>
          <cell r="AO553">
            <v>0</v>
          </cell>
          <cell r="AP553">
            <v>142904744</v>
          </cell>
          <cell r="AQ553">
            <v>0</v>
          </cell>
          <cell r="AR553">
            <v>142904744</v>
          </cell>
          <cell r="AS553">
            <v>0</v>
          </cell>
        </row>
        <row r="554">
          <cell r="D554" t="str">
            <v>14105170705-C</v>
          </cell>
          <cell r="E554" t="str">
            <v>MÁFIL</v>
          </cell>
          <cell r="F554">
            <v>14105</v>
          </cell>
          <cell r="G554">
            <v>141</v>
          </cell>
          <cell r="H554">
            <v>14</v>
          </cell>
          <cell r="I554" t="str">
            <v>OBRA (Otros)</v>
          </cell>
          <cell r="J554">
            <v>13</v>
          </cell>
          <cell r="K554" t="str">
            <v>PMB</v>
          </cell>
          <cell r="L554" t="str">
            <v>PMB</v>
          </cell>
          <cell r="M554" t="str">
            <v>PROYECTOS 2019</v>
          </cell>
          <cell r="N554" t="str">
            <v>PROYECTOS PMB</v>
          </cell>
          <cell r="O554" t="str">
            <v>URBANIZACIÓN PASAJE PEDRO DE VALDIVIA</v>
          </cell>
          <cell r="P554" t="str">
            <v>5506/2019</v>
          </cell>
          <cell r="Q554">
            <v>43598</v>
          </cell>
          <cell r="R554">
            <v>148901143</v>
          </cell>
          <cell r="S554">
            <v>0</v>
          </cell>
          <cell r="X554">
            <v>0</v>
          </cell>
          <cell r="AA554">
            <v>0</v>
          </cell>
          <cell r="AF554">
            <v>0</v>
          </cell>
          <cell r="AI554">
            <v>148901143</v>
          </cell>
          <cell r="AJ554">
            <v>0</v>
          </cell>
          <cell r="AK554">
            <v>44670343</v>
          </cell>
          <cell r="AL554">
            <v>44670343</v>
          </cell>
          <cell r="AM554">
            <v>44670343</v>
          </cell>
          <cell r="AN554">
            <v>0</v>
          </cell>
          <cell r="AO554">
            <v>0</v>
          </cell>
          <cell r="AP554">
            <v>104230800</v>
          </cell>
          <cell r="AQ554">
            <v>0</v>
          </cell>
          <cell r="AR554">
            <v>148901143</v>
          </cell>
          <cell r="AS554">
            <v>0</v>
          </cell>
        </row>
        <row r="555">
          <cell r="D555" t="str">
            <v>14201170709-C</v>
          </cell>
          <cell r="E555" t="str">
            <v>LA UNIÓN</v>
          </cell>
          <cell r="F555">
            <v>14201</v>
          </cell>
          <cell r="G555">
            <v>142</v>
          </cell>
          <cell r="H555">
            <v>14</v>
          </cell>
          <cell r="I555" t="str">
            <v>OBRA (Otros)</v>
          </cell>
          <cell r="J555">
            <v>13</v>
          </cell>
          <cell r="K555" t="str">
            <v>PMB</v>
          </cell>
          <cell r="L555" t="str">
            <v>PMB</v>
          </cell>
          <cell r="M555" t="str">
            <v>PROYECTOS 2019</v>
          </cell>
          <cell r="N555" t="str">
            <v>PROYECTOS PMB</v>
          </cell>
          <cell r="O555" t="str">
            <v>INSTALACIÓN ELÉCTRICA DE ALUMBRADO PÚBLICO SECTOR LA FLOR</v>
          </cell>
          <cell r="P555" t="str">
            <v>6053/2019</v>
          </cell>
          <cell r="Q555">
            <v>43602</v>
          </cell>
          <cell r="R555">
            <v>40165079</v>
          </cell>
          <cell r="S555">
            <v>0</v>
          </cell>
          <cell r="X555">
            <v>0</v>
          </cell>
          <cell r="AA555">
            <v>0</v>
          </cell>
          <cell r="AF555">
            <v>0</v>
          </cell>
          <cell r="AI555">
            <v>40165079</v>
          </cell>
          <cell r="AJ555">
            <v>0</v>
          </cell>
          <cell r="AK555">
            <v>20082539</v>
          </cell>
          <cell r="AL555">
            <v>20082539</v>
          </cell>
          <cell r="AM555">
            <v>20082539</v>
          </cell>
          <cell r="AN555">
            <v>0</v>
          </cell>
          <cell r="AO555">
            <v>0</v>
          </cell>
          <cell r="AP555">
            <v>20082540</v>
          </cell>
          <cell r="AQ555">
            <v>0</v>
          </cell>
          <cell r="AR555">
            <v>40165079</v>
          </cell>
          <cell r="AS555">
            <v>0</v>
          </cell>
        </row>
        <row r="556">
          <cell r="D556" t="str">
            <v>4105180701-C</v>
          </cell>
          <cell r="E556" t="str">
            <v>PAIHUANO</v>
          </cell>
          <cell r="F556" t="str">
            <v>04105</v>
          </cell>
          <cell r="G556" t="str">
            <v>041</v>
          </cell>
          <cell r="H556" t="str">
            <v>04</v>
          </cell>
          <cell r="I556" t="str">
            <v>OBRA (Otros)</v>
          </cell>
          <cell r="J556">
            <v>13</v>
          </cell>
          <cell r="K556" t="str">
            <v>PMB</v>
          </cell>
          <cell r="L556" t="str">
            <v>ARRASTRE</v>
          </cell>
          <cell r="M556" t="str">
            <v>PROYECTOS 2019</v>
          </cell>
          <cell r="N556" t="str">
            <v>PROYECTOS PMB</v>
          </cell>
          <cell r="O556" t="str">
            <v>CONSTRUCCIÓN PLANTA DE TRATAMIENTO DE AGUAS SERVIDAS, POBLACIÓN BUENA ESPERANZA - LOCALIDAD DE HORCÓN</v>
          </cell>
          <cell r="P556" t="str">
            <v>5734/2019</v>
          </cell>
          <cell r="Q556">
            <v>43600</v>
          </cell>
          <cell r="R556">
            <v>22002951</v>
          </cell>
          <cell r="S556">
            <v>0</v>
          </cell>
          <cell r="X556">
            <v>0</v>
          </cell>
          <cell r="Y556" t="str">
            <v>5734/2019</v>
          </cell>
          <cell r="Z556">
            <v>43600</v>
          </cell>
          <cell r="AA556">
            <v>0</v>
          </cell>
          <cell r="AF556">
            <v>0</v>
          </cell>
          <cell r="AI556">
            <v>22002951</v>
          </cell>
          <cell r="AJ556">
            <v>0</v>
          </cell>
          <cell r="AK556">
            <v>22002951</v>
          </cell>
          <cell r="AL556">
            <v>22002951</v>
          </cell>
          <cell r="AM556">
            <v>0</v>
          </cell>
          <cell r="AN556">
            <v>0</v>
          </cell>
          <cell r="AO556">
            <v>22002951</v>
          </cell>
          <cell r="AP556">
            <v>0</v>
          </cell>
          <cell r="AQ556">
            <v>95863693</v>
          </cell>
          <cell r="AR556">
            <v>-73860742</v>
          </cell>
          <cell r="AS556">
            <v>0</v>
          </cell>
        </row>
        <row r="557">
          <cell r="D557" t="str">
            <v>5704190701-B</v>
          </cell>
          <cell r="E557" t="str">
            <v>PANQUEHUE</v>
          </cell>
          <cell r="F557" t="str">
            <v>05704</v>
          </cell>
          <cell r="G557" t="str">
            <v>057</v>
          </cell>
          <cell r="H557" t="str">
            <v>05</v>
          </cell>
          <cell r="I557" t="str">
            <v>OBRA IRAL</v>
          </cell>
          <cell r="J557">
            <v>16</v>
          </cell>
          <cell r="K557" t="str">
            <v>GORE VALPARAISO</v>
          </cell>
          <cell r="L557" t="str">
            <v>IRAL</v>
          </cell>
          <cell r="M557" t="str">
            <v>PROYECTOS 2019</v>
          </cell>
          <cell r="N557" t="str">
            <v>REGIONAL</v>
          </cell>
          <cell r="O557" t="str">
            <v>AMPLIACION RED DE DISTRIBUCION APR PANQUEHUE CENTRO DESDE SHELL A PARADERO 12</v>
          </cell>
          <cell r="P557" t="str">
            <v>5924/2019</v>
          </cell>
          <cell r="Q557">
            <v>43601</v>
          </cell>
          <cell r="R557">
            <v>82601594</v>
          </cell>
          <cell r="S557">
            <v>0</v>
          </cell>
          <cell r="X557">
            <v>0</v>
          </cell>
          <cell r="AA557">
            <v>0</v>
          </cell>
          <cell r="AF557">
            <v>0</v>
          </cell>
          <cell r="AI557">
            <v>82601594</v>
          </cell>
          <cell r="AJ557">
            <v>0</v>
          </cell>
          <cell r="AK557">
            <v>82601594</v>
          </cell>
          <cell r="AL557">
            <v>82601594</v>
          </cell>
          <cell r="AM557">
            <v>82601594</v>
          </cell>
          <cell r="AN557">
            <v>0</v>
          </cell>
          <cell r="AO557">
            <v>0</v>
          </cell>
          <cell r="AP557">
            <v>0</v>
          </cell>
          <cell r="AQ557">
            <v>82537346</v>
          </cell>
          <cell r="AR557">
            <v>64248</v>
          </cell>
          <cell r="AS557">
            <v>0</v>
          </cell>
        </row>
        <row r="558">
          <cell r="D558" t="str">
            <v>8202190701-B</v>
          </cell>
          <cell r="E558" t="str">
            <v>ARAUCO</v>
          </cell>
          <cell r="F558" t="str">
            <v>08202</v>
          </cell>
          <cell r="G558" t="str">
            <v>082</v>
          </cell>
          <cell r="H558" t="str">
            <v>08</v>
          </cell>
          <cell r="I558" t="str">
            <v>OBRA IRAL</v>
          </cell>
          <cell r="J558">
            <v>16</v>
          </cell>
          <cell r="K558" t="str">
            <v>GORE BIO BIO</v>
          </cell>
          <cell r="L558" t="str">
            <v>IRAL</v>
          </cell>
          <cell r="M558" t="str">
            <v>PROYECTOS 2019</v>
          </cell>
          <cell r="N558" t="str">
            <v>REGIONAL</v>
          </cell>
          <cell r="O558" t="str">
            <v>CONSTRUCCIÓN ALCANTARILLADO DE AGUAS SERVIDAS SECTOR CAMINO VIEJO A PICHILO DE CARAMPANGUE, COMUNA DE ARAUCO</v>
          </cell>
          <cell r="P558" t="str">
            <v>6476/2019</v>
          </cell>
          <cell r="Q558">
            <v>43616</v>
          </cell>
          <cell r="R558">
            <v>164575382</v>
          </cell>
          <cell r="S558">
            <v>0</v>
          </cell>
          <cell r="X558">
            <v>0</v>
          </cell>
          <cell r="AA558">
            <v>0</v>
          </cell>
          <cell r="AF558">
            <v>0</v>
          </cell>
          <cell r="AI558">
            <v>164575382</v>
          </cell>
          <cell r="AJ558">
            <v>0</v>
          </cell>
          <cell r="AK558">
            <v>164575382</v>
          </cell>
          <cell r="AL558">
            <v>164575382</v>
          </cell>
          <cell r="AM558">
            <v>164575382</v>
          </cell>
          <cell r="AN558">
            <v>0</v>
          </cell>
          <cell r="AO558">
            <v>0</v>
          </cell>
          <cell r="AP558">
            <v>0</v>
          </cell>
          <cell r="AQ558">
            <v>0</v>
          </cell>
          <cell r="AR558">
            <v>164575382</v>
          </cell>
          <cell r="AS558">
            <v>0</v>
          </cell>
        </row>
        <row r="559">
          <cell r="D559" t="str">
            <v>8202190702-B</v>
          </cell>
          <cell r="E559" t="str">
            <v>ARAUCO</v>
          </cell>
          <cell r="F559" t="str">
            <v>08202</v>
          </cell>
          <cell r="G559" t="str">
            <v>082</v>
          </cell>
          <cell r="H559" t="str">
            <v>08</v>
          </cell>
          <cell r="I559" t="str">
            <v>OBRA IRAL</v>
          </cell>
          <cell r="J559">
            <v>16</v>
          </cell>
          <cell r="K559" t="str">
            <v>GORE BIO BIO</v>
          </cell>
          <cell r="L559" t="str">
            <v>IRAL</v>
          </cell>
          <cell r="M559" t="str">
            <v>PROYECTOS 2019</v>
          </cell>
          <cell r="N559" t="str">
            <v>REGIONAL</v>
          </cell>
          <cell r="O559" t="str">
            <v>CONSTRUCCIÓN SISTEMA DE AGUA POTABLE EN SECTOR MELIRUPO, COMUNA DE ARAUCO</v>
          </cell>
          <cell r="P559" t="str">
            <v>6444/2019</v>
          </cell>
          <cell r="Q559">
            <v>43615</v>
          </cell>
          <cell r="R559">
            <v>156316779</v>
          </cell>
          <cell r="S559">
            <v>0</v>
          </cell>
          <cell r="X559">
            <v>0</v>
          </cell>
          <cell r="AA559">
            <v>0</v>
          </cell>
          <cell r="AF559">
            <v>0</v>
          </cell>
          <cell r="AI559">
            <v>156316779</v>
          </cell>
          <cell r="AJ559">
            <v>0</v>
          </cell>
          <cell r="AK559">
            <v>156316779</v>
          </cell>
          <cell r="AL559">
            <v>156316779</v>
          </cell>
          <cell r="AM559">
            <v>156316779</v>
          </cell>
          <cell r="AN559">
            <v>0</v>
          </cell>
          <cell r="AO559">
            <v>0</v>
          </cell>
          <cell r="AP559">
            <v>0</v>
          </cell>
          <cell r="AQ559">
            <v>0</v>
          </cell>
          <cell r="AR559">
            <v>156316779</v>
          </cell>
          <cell r="AS559">
            <v>0</v>
          </cell>
        </row>
        <row r="560">
          <cell r="D560" t="str">
            <v>5804190703-B</v>
          </cell>
          <cell r="E560" t="str">
            <v>VILLA ALEMANA</v>
          </cell>
          <cell r="F560" t="str">
            <v>05804</v>
          </cell>
          <cell r="G560" t="str">
            <v>058</v>
          </cell>
          <cell r="H560" t="str">
            <v>05</v>
          </cell>
          <cell r="I560" t="str">
            <v>OBRA IRAL</v>
          </cell>
          <cell r="J560">
            <v>16</v>
          </cell>
          <cell r="K560" t="str">
            <v>GORE VALPARAISO</v>
          </cell>
          <cell r="L560" t="str">
            <v>IRAL</v>
          </cell>
          <cell r="M560" t="str">
            <v>PROYECTOS 2019</v>
          </cell>
          <cell r="N560" t="str">
            <v>REGIONAL</v>
          </cell>
          <cell r="O560" t="str">
            <v>CONSTRUCCIÓN DE RED DE AGUA POTABLE EN CALLE VETERANOS DEL 79, VILLA ALEMANA</v>
          </cell>
          <cell r="P560" t="str">
            <v>6478/2019</v>
          </cell>
          <cell r="Q560">
            <v>43616</v>
          </cell>
          <cell r="R560">
            <v>16900000</v>
          </cell>
          <cell r="S560">
            <v>0</v>
          </cell>
          <cell r="X560">
            <v>0</v>
          </cell>
          <cell r="AA560">
            <v>0</v>
          </cell>
          <cell r="AF560">
            <v>0</v>
          </cell>
          <cell r="AI560">
            <v>16900000</v>
          </cell>
          <cell r="AJ560">
            <v>0</v>
          </cell>
          <cell r="AK560">
            <v>16900000</v>
          </cell>
          <cell r="AL560">
            <v>16900000</v>
          </cell>
          <cell r="AM560">
            <v>16900000</v>
          </cell>
          <cell r="AN560">
            <v>0</v>
          </cell>
          <cell r="AO560">
            <v>0</v>
          </cell>
          <cell r="AP560">
            <v>0</v>
          </cell>
          <cell r="AQ560">
            <v>0</v>
          </cell>
          <cell r="AR560">
            <v>16900000</v>
          </cell>
          <cell r="AS560">
            <v>0</v>
          </cell>
        </row>
        <row r="561">
          <cell r="D561" t="str">
            <v>5703190701-B</v>
          </cell>
          <cell r="E561" t="str">
            <v>LLAY LLAY</v>
          </cell>
          <cell r="F561" t="str">
            <v>05703</v>
          </cell>
          <cell r="G561" t="str">
            <v>057</v>
          </cell>
          <cell r="H561" t="str">
            <v>05</v>
          </cell>
          <cell r="I561" t="str">
            <v>OBRA IRAL</v>
          </cell>
          <cell r="J561">
            <v>16</v>
          </cell>
          <cell r="K561" t="str">
            <v>GORE VALPARAISO</v>
          </cell>
          <cell r="L561" t="str">
            <v>IRAL</v>
          </cell>
          <cell r="M561" t="str">
            <v>PROYECTOS 2019</v>
          </cell>
          <cell r="N561" t="str">
            <v>REGIONAL</v>
          </cell>
          <cell r="O561" t="str">
            <v>AMPLIACIÓN RED DE ALCANTARILLADO, PROYECTO "CONSTRUCCIÓN RED DE ALCANTARILLADO Y PTAS, SECTOR LOS LOROS LLAY LLAY</v>
          </cell>
          <cell r="P561" t="str">
            <v>6472/2019</v>
          </cell>
          <cell r="Q561">
            <v>43616</v>
          </cell>
          <cell r="R561">
            <v>34999142</v>
          </cell>
          <cell r="S561">
            <v>0</v>
          </cell>
          <cell r="X561">
            <v>0</v>
          </cell>
          <cell r="AA561">
            <v>0</v>
          </cell>
          <cell r="AF561">
            <v>0</v>
          </cell>
          <cell r="AI561">
            <v>34999142</v>
          </cell>
          <cell r="AJ561">
            <v>0</v>
          </cell>
          <cell r="AK561">
            <v>34999142</v>
          </cell>
          <cell r="AL561">
            <v>34999142</v>
          </cell>
          <cell r="AM561">
            <v>34999142</v>
          </cell>
          <cell r="AN561">
            <v>0</v>
          </cell>
          <cell r="AO561">
            <v>0</v>
          </cell>
          <cell r="AP561">
            <v>0</v>
          </cell>
          <cell r="AQ561">
            <v>34992124</v>
          </cell>
          <cell r="AR561">
            <v>7018</v>
          </cell>
          <cell r="AS561">
            <v>0</v>
          </cell>
        </row>
        <row r="562">
          <cell r="D562" t="str">
            <v>8108190701-B</v>
          </cell>
          <cell r="E562" t="str">
            <v>SAN PEDRO DE LA PAZ</v>
          </cell>
          <cell r="F562" t="str">
            <v>08108</v>
          </cell>
          <cell r="G562" t="str">
            <v>081</v>
          </cell>
          <cell r="H562" t="str">
            <v>08</v>
          </cell>
          <cell r="I562" t="str">
            <v>OBRA IRAL</v>
          </cell>
          <cell r="J562">
            <v>16</v>
          </cell>
          <cell r="K562" t="str">
            <v>GORE BIO BIO</v>
          </cell>
          <cell r="L562" t="str">
            <v>IRAL</v>
          </cell>
          <cell r="M562" t="str">
            <v>PROYECTOS 2019</v>
          </cell>
          <cell r="N562" t="str">
            <v>REGIONAL</v>
          </cell>
          <cell r="O562" t="str">
            <v>EXTENSIÓN RED DE AGUA POTABLE PASAJE LOS LAURELES</v>
          </cell>
          <cell r="P562" t="str">
            <v>7901/2019</v>
          </cell>
          <cell r="Q562">
            <v>43644</v>
          </cell>
          <cell r="R562">
            <v>52950480</v>
          </cell>
          <cell r="S562">
            <v>0</v>
          </cell>
          <cell r="X562">
            <v>0</v>
          </cell>
          <cell r="AA562">
            <v>0</v>
          </cell>
          <cell r="AF562">
            <v>0</v>
          </cell>
          <cell r="AI562">
            <v>52950480</v>
          </cell>
          <cell r="AJ562">
            <v>0</v>
          </cell>
          <cell r="AK562">
            <v>52950480</v>
          </cell>
          <cell r="AL562">
            <v>52950480</v>
          </cell>
          <cell r="AM562">
            <v>52950480</v>
          </cell>
          <cell r="AN562">
            <v>0</v>
          </cell>
          <cell r="AO562">
            <v>0</v>
          </cell>
          <cell r="AP562">
            <v>0</v>
          </cell>
          <cell r="AQ562">
            <v>0</v>
          </cell>
          <cell r="AR562">
            <v>52950480</v>
          </cell>
          <cell r="AS562">
            <v>0</v>
          </cell>
        </row>
        <row r="563">
          <cell r="D563" t="str">
            <v>10206190701-B</v>
          </cell>
          <cell r="E563" t="str">
            <v>PUQUELDÓN</v>
          </cell>
          <cell r="F563">
            <v>10206</v>
          </cell>
          <cell r="G563">
            <v>102</v>
          </cell>
          <cell r="H563">
            <v>10</v>
          </cell>
          <cell r="I563" t="str">
            <v>OBRA IRAL</v>
          </cell>
          <cell r="J563">
            <v>16</v>
          </cell>
          <cell r="K563" t="str">
            <v>GORE LOS LAGOS</v>
          </cell>
          <cell r="L563" t="str">
            <v>IRAL</v>
          </cell>
          <cell r="M563" t="str">
            <v>PROYECTOS 2019</v>
          </cell>
          <cell r="N563" t="str">
            <v>REGIONAL</v>
          </cell>
          <cell r="O563" t="str">
            <v>CONSTRUCCION ESTANQUE SEMIENTERRADO COMITE APR PUQUELDON .</v>
          </cell>
          <cell r="P563" t="str">
            <v>7072/2019</v>
          </cell>
          <cell r="Q563">
            <v>43629</v>
          </cell>
          <cell r="R563">
            <v>19000000</v>
          </cell>
          <cell r="S563">
            <v>0</v>
          </cell>
          <cell r="X563">
            <v>0</v>
          </cell>
          <cell r="AA563">
            <v>0</v>
          </cell>
          <cell r="AF563">
            <v>0</v>
          </cell>
          <cell r="AI563">
            <v>19000000</v>
          </cell>
          <cell r="AJ563">
            <v>0</v>
          </cell>
          <cell r="AK563">
            <v>19000000</v>
          </cell>
          <cell r="AL563">
            <v>19000000</v>
          </cell>
          <cell r="AM563">
            <v>19000000</v>
          </cell>
          <cell r="AN563">
            <v>0</v>
          </cell>
          <cell r="AO563">
            <v>0</v>
          </cell>
          <cell r="AP563">
            <v>0</v>
          </cell>
          <cell r="AQ563">
            <v>0</v>
          </cell>
          <cell r="AR563">
            <v>19000000</v>
          </cell>
          <cell r="AS563">
            <v>0</v>
          </cell>
        </row>
        <row r="564">
          <cell r="D564" t="str">
            <v>5801190701-B</v>
          </cell>
          <cell r="E564" t="str">
            <v>QUILPUÉ</v>
          </cell>
          <cell r="F564" t="str">
            <v>05801</v>
          </cell>
          <cell r="G564" t="str">
            <v>058</v>
          </cell>
          <cell r="H564" t="str">
            <v>05</v>
          </cell>
          <cell r="I564" t="str">
            <v>OBRA IRAL</v>
          </cell>
          <cell r="J564">
            <v>16</v>
          </cell>
          <cell r="K564" t="str">
            <v>GORE VALPARAISO</v>
          </cell>
          <cell r="L564" t="str">
            <v>IRAL</v>
          </cell>
          <cell r="M564" t="str">
            <v>PROYECTOS 2019</v>
          </cell>
          <cell r="N564" t="str">
            <v>REGIONAL</v>
          </cell>
          <cell r="O564" t="str">
            <v>CONSTRUCCIÓN ARRANQUES DE AGUA POTABLE Y UNIONES DOMICILIARIAS DE ALCANTARILLADO CALLE GUILLERMO LING Y OTROS, COMUNA DE QUILPUÉ.</v>
          </cell>
          <cell r="P564" t="str">
            <v>7689/2019</v>
          </cell>
          <cell r="Q564">
            <v>43641</v>
          </cell>
          <cell r="R564">
            <v>67802504</v>
          </cell>
          <cell r="S564">
            <v>0</v>
          </cell>
          <cell r="X564">
            <v>0</v>
          </cell>
          <cell r="AA564">
            <v>0</v>
          </cell>
          <cell r="AF564">
            <v>0</v>
          </cell>
          <cell r="AI564">
            <v>67802504</v>
          </cell>
          <cell r="AJ564">
            <v>0</v>
          </cell>
          <cell r="AK564">
            <v>67802504</v>
          </cell>
          <cell r="AL564">
            <v>67802504</v>
          </cell>
          <cell r="AM564">
            <v>67802504</v>
          </cell>
          <cell r="AN564">
            <v>0</v>
          </cell>
          <cell r="AO564">
            <v>0</v>
          </cell>
          <cell r="AP564">
            <v>0</v>
          </cell>
          <cell r="AQ564">
            <v>0</v>
          </cell>
          <cell r="AR564">
            <v>67802504</v>
          </cell>
          <cell r="AS564">
            <v>0</v>
          </cell>
        </row>
        <row r="565">
          <cell r="D565" t="str">
            <v>8411170706-C</v>
          </cell>
          <cell r="E565" t="str">
            <v>PINTO</v>
          </cell>
          <cell r="F565" t="str">
            <v>08411</v>
          </cell>
          <cell r="G565" t="str">
            <v>084</v>
          </cell>
          <cell r="H565" t="str">
            <v>16</v>
          </cell>
          <cell r="I565" t="str">
            <v>OBRA  (Abastos)</v>
          </cell>
          <cell r="J565">
            <v>11</v>
          </cell>
          <cell r="K565" t="str">
            <v>GORE ÑUBLE</v>
          </cell>
          <cell r="L565" t="str">
            <v>PMB ABASTOS</v>
          </cell>
          <cell r="M565" t="str">
            <v>D(H) 438 29-04-2019 GORE Ñuble</v>
          </cell>
          <cell r="N565" t="str">
            <v>DECRETOS REGIONALES</v>
          </cell>
          <cell r="O565" t="str">
            <v>ABASTO INDIVIDUAL AGUA POTABLE SECTOR SAN JORGE, COMUNA DE PINTO</v>
          </cell>
          <cell r="P565" t="str">
            <v>7015/2019</v>
          </cell>
          <cell r="Q565">
            <v>43628</v>
          </cell>
          <cell r="R565">
            <v>229985053</v>
          </cell>
          <cell r="S565">
            <v>0</v>
          </cell>
          <cell r="X565">
            <v>0</v>
          </cell>
          <cell r="AA565">
            <v>0</v>
          </cell>
          <cell r="AF565">
            <v>0</v>
          </cell>
          <cell r="AI565">
            <v>229985053</v>
          </cell>
          <cell r="AJ565">
            <v>0</v>
          </cell>
          <cell r="AK565">
            <v>160989537</v>
          </cell>
          <cell r="AL565">
            <v>160989537</v>
          </cell>
          <cell r="AM565">
            <v>160989537</v>
          </cell>
          <cell r="AN565">
            <v>0</v>
          </cell>
          <cell r="AO565">
            <v>0</v>
          </cell>
          <cell r="AP565">
            <v>68995516</v>
          </cell>
          <cell r="AQ565">
            <v>218485800</v>
          </cell>
          <cell r="AR565">
            <v>11499253</v>
          </cell>
          <cell r="AS565">
            <v>0</v>
          </cell>
        </row>
        <row r="566">
          <cell r="D566" t="str">
            <v>8419170715-C</v>
          </cell>
          <cell r="E566" t="str">
            <v>SAN NICOLÁS</v>
          </cell>
          <cell r="F566" t="str">
            <v>08419</v>
          </cell>
          <cell r="G566" t="str">
            <v>084</v>
          </cell>
          <cell r="H566" t="str">
            <v>16</v>
          </cell>
          <cell r="I566" t="str">
            <v>OBRA (Otros)</v>
          </cell>
          <cell r="J566">
            <v>13</v>
          </cell>
          <cell r="K566" t="str">
            <v>GORE ÑUBLE</v>
          </cell>
          <cell r="L566" t="str">
            <v>PMB</v>
          </cell>
          <cell r="M566" t="str">
            <v>D(H) 438 29-04-2019 GORE Ñuble</v>
          </cell>
          <cell r="N566" t="str">
            <v>DECRETOS REGIONALES</v>
          </cell>
          <cell r="O566" t="str">
            <v>CONSTRUCCIÓN SISTEMA DE AGUA POTABLE RURAL SECTOR CURICA</v>
          </cell>
          <cell r="P566" t="str">
            <v xml:space="preserve"> 7013/2019</v>
          </cell>
          <cell r="Q566">
            <v>43628</v>
          </cell>
          <cell r="R566">
            <v>199434399</v>
          </cell>
          <cell r="S566">
            <v>0</v>
          </cell>
          <cell r="X566">
            <v>0</v>
          </cell>
          <cell r="AA566">
            <v>0</v>
          </cell>
          <cell r="AF566">
            <v>0</v>
          </cell>
          <cell r="AI566">
            <v>199434399</v>
          </cell>
          <cell r="AJ566">
            <v>0</v>
          </cell>
          <cell r="AK566">
            <v>139604079</v>
          </cell>
          <cell r="AL566">
            <v>139604079</v>
          </cell>
          <cell r="AM566">
            <v>139604079</v>
          </cell>
          <cell r="AN566">
            <v>0</v>
          </cell>
          <cell r="AO566">
            <v>0</v>
          </cell>
          <cell r="AP566">
            <v>59830320</v>
          </cell>
          <cell r="AQ566">
            <v>199430089</v>
          </cell>
          <cell r="AR566">
            <v>4310</v>
          </cell>
          <cell r="AS566">
            <v>0</v>
          </cell>
        </row>
        <row r="567">
          <cell r="D567" t="str">
            <v>8419180716-C</v>
          </cell>
          <cell r="E567" t="str">
            <v>SAN NICOLÁS</v>
          </cell>
          <cell r="F567" t="str">
            <v>08419</v>
          </cell>
          <cell r="G567" t="str">
            <v>084</v>
          </cell>
          <cell r="H567" t="str">
            <v>16</v>
          </cell>
          <cell r="I567" t="str">
            <v>OBRA (Otros)</v>
          </cell>
          <cell r="J567">
            <v>13</v>
          </cell>
          <cell r="K567" t="str">
            <v>GORE ÑUBLE</v>
          </cell>
          <cell r="L567" t="str">
            <v>PMB</v>
          </cell>
          <cell r="M567" t="str">
            <v>D(H) 438 29-04-2019 GORE Ñuble</v>
          </cell>
          <cell r="N567" t="str">
            <v>DECRETOS REGIONALES</v>
          </cell>
          <cell r="O567" t="str">
            <v>CONSTRUCCIÓN SISTEMA DE AGUA POTABLE RURAL SECTOR LLEQUEN SUR</v>
          </cell>
          <cell r="P567" t="str">
            <v>6998/2019</v>
          </cell>
          <cell r="Q567">
            <v>43628</v>
          </cell>
          <cell r="R567">
            <v>215092340</v>
          </cell>
          <cell r="S567">
            <v>0</v>
          </cell>
          <cell r="X567">
            <v>0</v>
          </cell>
          <cell r="AA567">
            <v>0</v>
          </cell>
          <cell r="AF567">
            <v>0</v>
          </cell>
          <cell r="AI567">
            <v>215092340</v>
          </cell>
          <cell r="AJ567">
            <v>0</v>
          </cell>
          <cell r="AK567">
            <v>150564638</v>
          </cell>
          <cell r="AL567">
            <v>150564638</v>
          </cell>
          <cell r="AM567">
            <v>150564638</v>
          </cell>
          <cell r="AN567">
            <v>0</v>
          </cell>
          <cell r="AO567">
            <v>0</v>
          </cell>
          <cell r="AP567">
            <v>64527702</v>
          </cell>
          <cell r="AQ567">
            <v>210536059</v>
          </cell>
          <cell r="AR567">
            <v>4556281</v>
          </cell>
          <cell r="AS567">
            <v>0</v>
          </cell>
        </row>
        <row r="568">
          <cell r="D568" t="str">
            <v>8411180701-C</v>
          </cell>
          <cell r="E568" t="str">
            <v>PINTO</v>
          </cell>
          <cell r="F568" t="str">
            <v>08411</v>
          </cell>
          <cell r="G568" t="str">
            <v>084</v>
          </cell>
          <cell r="H568" t="str">
            <v>16</v>
          </cell>
          <cell r="I568" t="str">
            <v>OBRA  (Abastos)</v>
          </cell>
          <cell r="J568">
            <v>11</v>
          </cell>
          <cell r="K568" t="str">
            <v>GORE ÑUBLE</v>
          </cell>
          <cell r="L568" t="str">
            <v>PMB ABASTOS</v>
          </cell>
          <cell r="M568" t="str">
            <v>D(H) 438 29-04-2019 GORE Ñuble</v>
          </cell>
          <cell r="N568" t="str">
            <v>DECRETOS REGIONALES</v>
          </cell>
          <cell r="O568" t="str">
            <v>ABASTO INDIVIDUAL DE AGUA POTABLE SECTOR PICHILLUANCO, COMUNA DE PINTO</v>
          </cell>
          <cell r="P568" t="str">
            <v xml:space="preserve"> 7011/2019</v>
          </cell>
          <cell r="Q568">
            <v>43628</v>
          </cell>
          <cell r="R568">
            <v>229985053</v>
          </cell>
          <cell r="S568">
            <v>0</v>
          </cell>
          <cell r="X568">
            <v>0</v>
          </cell>
          <cell r="AA568">
            <v>0</v>
          </cell>
          <cell r="AF568">
            <v>0</v>
          </cell>
          <cell r="AI568">
            <v>229985053</v>
          </cell>
          <cell r="AJ568">
            <v>0</v>
          </cell>
          <cell r="AK568">
            <v>160989537</v>
          </cell>
          <cell r="AL568">
            <v>160989537</v>
          </cell>
          <cell r="AM568">
            <v>160989537</v>
          </cell>
          <cell r="AN568">
            <v>0</v>
          </cell>
          <cell r="AO568">
            <v>0</v>
          </cell>
          <cell r="AP568">
            <v>68995516</v>
          </cell>
          <cell r="AQ568">
            <v>0</v>
          </cell>
          <cell r="AR568">
            <v>229985053</v>
          </cell>
          <cell r="AS568">
            <v>0</v>
          </cell>
        </row>
        <row r="569">
          <cell r="D569" t="str">
            <v>8419180717-C</v>
          </cell>
          <cell r="E569" t="str">
            <v>SAN NICOLÁS</v>
          </cell>
          <cell r="F569" t="str">
            <v>08419</v>
          </cell>
          <cell r="G569" t="str">
            <v>084</v>
          </cell>
          <cell r="H569" t="str">
            <v>16</v>
          </cell>
          <cell r="I569" t="str">
            <v>OBRA (Otros)</v>
          </cell>
          <cell r="J569">
            <v>13</v>
          </cell>
          <cell r="K569" t="str">
            <v>GORE ÑUBLE</v>
          </cell>
          <cell r="L569" t="str">
            <v>PMB</v>
          </cell>
          <cell r="M569" t="str">
            <v>D(H) 438 29-04-2019 GORE Ñuble</v>
          </cell>
          <cell r="N569" t="str">
            <v>DECRETOS REGIONALES</v>
          </cell>
          <cell r="O569" t="str">
            <v>CONSTRUCCIÓN SISTEMA AGUA POTABLE RURAL SECTOR PUYAMAVIDA PONIENTE</v>
          </cell>
          <cell r="P569" t="str">
            <v>7518/2019</v>
          </cell>
          <cell r="Q569">
            <v>43636</v>
          </cell>
          <cell r="R569">
            <v>236138715</v>
          </cell>
          <cell r="S569">
            <v>0</v>
          </cell>
          <cell r="X569">
            <v>0</v>
          </cell>
          <cell r="AA569">
            <v>0</v>
          </cell>
          <cell r="AF569">
            <v>0</v>
          </cell>
          <cell r="AI569">
            <v>236138715</v>
          </cell>
          <cell r="AJ569">
            <v>0</v>
          </cell>
          <cell r="AK569">
            <v>165297100</v>
          </cell>
          <cell r="AL569">
            <v>165297100</v>
          </cell>
          <cell r="AM569">
            <v>165297100</v>
          </cell>
          <cell r="AN569">
            <v>0</v>
          </cell>
          <cell r="AO569">
            <v>0</v>
          </cell>
          <cell r="AP569">
            <v>70841615</v>
          </cell>
          <cell r="AQ569">
            <v>234825498</v>
          </cell>
          <cell r="AR569">
            <v>1313217</v>
          </cell>
          <cell r="AS569">
            <v>0</v>
          </cell>
        </row>
        <row r="570">
          <cell r="D570" t="str">
            <v>8401170707-C</v>
          </cell>
          <cell r="E570" t="str">
            <v>CHILLÁN</v>
          </cell>
          <cell r="F570" t="str">
            <v>08401</v>
          </cell>
          <cell r="G570" t="str">
            <v>084</v>
          </cell>
          <cell r="H570" t="str">
            <v>16</v>
          </cell>
          <cell r="I570" t="str">
            <v>OBRA (Otros)</v>
          </cell>
          <cell r="J570">
            <v>13</v>
          </cell>
          <cell r="K570" t="str">
            <v>GORE ÑUBLE</v>
          </cell>
          <cell r="L570" t="str">
            <v>PMB</v>
          </cell>
          <cell r="M570" t="str">
            <v>D(H) 438 29-04-2019 GORE Ñuble</v>
          </cell>
          <cell r="N570" t="str">
            <v>DECRETOS REGIONALES</v>
          </cell>
          <cell r="O570" t="str">
            <v>CONSTRUCCIÓN DE SOLUCIONES INDIVIDUALES DE AGUA POTABLE RURAL, CASERIO LINARES, CHILLAN</v>
          </cell>
          <cell r="P570" t="str">
            <v>7500/2019</v>
          </cell>
          <cell r="Q570">
            <v>43636</v>
          </cell>
          <cell r="R570">
            <v>160791313</v>
          </cell>
          <cell r="S570">
            <v>0</v>
          </cell>
          <cell r="X570">
            <v>0</v>
          </cell>
          <cell r="AA570">
            <v>0</v>
          </cell>
          <cell r="AF570">
            <v>0</v>
          </cell>
          <cell r="AI570">
            <v>160791313</v>
          </cell>
          <cell r="AJ570">
            <v>0</v>
          </cell>
          <cell r="AK570">
            <v>112553919</v>
          </cell>
          <cell r="AL570">
            <v>112553919</v>
          </cell>
          <cell r="AM570">
            <v>112553919</v>
          </cell>
          <cell r="AN570">
            <v>0</v>
          </cell>
          <cell r="AO570">
            <v>0</v>
          </cell>
          <cell r="AP570">
            <v>48237394</v>
          </cell>
          <cell r="AQ570">
            <v>0</v>
          </cell>
          <cell r="AR570">
            <v>160791313</v>
          </cell>
          <cell r="AS570">
            <v>0</v>
          </cell>
        </row>
        <row r="571">
          <cell r="D571" t="str">
            <v>8403180702-C</v>
          </cell>
          <cell r="E571" t="str">
            <v>COBQUECURA</v>
          </cell>
          <cell r="F571" t="str">
            <v>08403</v>
          </cell>
          <cell r="G571" t="str">
            <v>084</v>
          </cell>
          <cell r="H571" t="str">
            <v>16</v>
          </cell>
          <cell r="I571" t="str">
            <v>OBRA (Otros)</v>
          </cell>
          <cell r="J571">
            <v>13</v>
          </cell>
          <cell r="K571" t="str">
            <v>GORE ÑUBLE</v>
          </cell>
          <cell r="L571" t="str">
            <v>PMB</v>
          </cell>
          <cell r="M571" t="str">
            <v>D(H) 438 29-04-2019 GORE Ñuble</v>
          </cell>
          <cell r="N571" t="str">
            <v>DECRETOS REGIONALES</v>
          </cell>
          <cell r="O571" t="str">
            <v>CONSTRUCCIÓN APR COLMUYAO COMUNA DE COBQUECURA</v>
          </cell>
          <cell r="P571" t="str">
            <v>7497/2019</v>
          </cell>
          <cell r="Q571">
            <v>43636</v>
          </cell>
          <cell r="R571">
            <v>241362424</v>
          </cell>
          <cell r="S571">
            <v>0</v>
          </cell>
          <cell r="X571">
            <v>0</v>
          </cell>
          <cell r="AA571">
            <v>0</v>
          </cell>
          <cell r="AF571">
            <v>0</v>
          </cell>
          <cell r="AI571">
            <v>241362424</v>
          </cell>
          <cell r="AJ571">
            <v>0</v>
          </cell>
          <cell r="AK571">
            <v>168953697</v>
          </cell>
          <cell r="AL571">
            <v>168953697</v>
          </cell>
          <cell r="AM571">
            <v>168953697</v>
          </cell>
          <cell r="AN571">
            <v>0</v>
          </cell>
          <cell r="AO571">
            <v>0</v>
          </cell>
          <cell r="AP571">
            <v>72408727</v>
          </cell>
          <cell r="AQ571">
            <v>0</v>
          </cell>
          <cell r="AR571">
            <v>241362424</v>
          </cell>
          <cell r="AS571">
            <v>0</v>
          </cell>
        </row>
        <row r="572">
          <cell r="D572" t="str">
            <v>8408180707-C</v>
          </cell>
          <cell r="E572" t="str">
            <v>NINHUE</v>
          </cell>
          <cell r="F572" t="str">
            <v>08408</v>
          </cell>
          <cell r="G572" t="str">
            <v>084</v>
          </cell>
          <cell r="H572" t="str">
            <v>16</v>
          </cell>
          <cell r="I572" t="str">
            <v>OBRA (Otros)</v>
          </cell>
          <cell r="J572">
            <v>13</v>
          </cell>
          <cell r="K572" t="str">
            <v>GORE ÑUBLE</v>
          </cell>
          <cell r="L572" t="str">
            <v>PMB</v>
          </cell>
          <cell r="M572" t="str">
            <v>D(H) 438 29-04-2019 GORE Ñuble</v>
          </cell>
          <cell r="N572" t="str">
            <v>DECRETOS REGIONALES</v>
          </cell>
          <cell r="O572" t="str">
            <v>CONSTRUCCÓÒN SISTEMA DE AGUA POTABLE RURAL EL SAUCE</v>
          </cell>
          <cell r="P572" t="str">
            <v>7098/2019</v>
          </cell>
          <cell r="Q572">
            <v>43629</v>
          </cell>
          <cell r="R572">
            <v>234374677</v>
          </cell>
          <cell r="S572">
            <v>0</v>
          </cell>
          <cell r="X572">
            <v>0</v>
          </cell>
          <cell r="AA572">
            <v>0</v>
          </cell>
          <cell r="AF572">
            <v>0</v>
          </cell>
          <cell r="AI572">
            <v>234374677</v>
          </cell>
          <cell r="AJ572">
            <v>0</v>
          </cell>
          <cell r="AK572">
            <v>164062274</v>
          </cell>
          <cell r="AL572">
            <v>164062274</v>
          </cell>
          <cell r="AM572">
            <v>164062274</v>
          </cell>
          <cell r="AN572">
            <v>0</v>
          </cell>
          <cell r="AO572">
            <v>0</v>
          </cell>
          <cell r="AP572">
            <v>70312403</v>
          </cell>
          <cell r="AQ572">
            <v>234373404</v>
          </cell>
          <cell r="AR572">
            <v>1273</v>
          </cell>
          <cell r="AS572">
            <v>0</v>
          </cell>
        </row>
        <row r="573">
          <cell r="D573" t="str">
            <v>8413180711-C</v>
          </cell>
          <cell r="E573" t="str">
            <v>QUILLÓN</v>
          </cell>
          <cell r="F573" t="str">
            <v>08413</v>
          </cell>
          <cell r="G573" t="str">
            <v>084</v>
          </cell>
          <cell r="H573" t="str">
            <v>16</v>
          </cell>
          <cell r="I573" t="str">
            <v>OBRA (Otros)</v>
          </cell>
          <cell r="J573">
            <v>13</v>
          </cell>
          <cell r="K573" t="str">
            <v>GORE ÑUBLE</v>
          </cell>
          <cell r="L573" t="str">
            <v>PMB</v>
          </cell>
          <cell r="M573" t="str">
            <v>D(H) 438 29-04-2019 GORE Ñuble</v>
          </cell>
          <cell r="N573" t="str">
            <v>DECRETOS REGIONALES</v>
          </cell>
          <cell r="O573" t="str">
            <v>CONSTRUCCIÓN APR SAN RAMÓN SUR, QUILLÓN</v>
          </cell>
          <cell r="P573" t="str">
            <v>7489/2019</v>
          </cell>
          <cell r="Q573">
            <v>43636</v>
          </cell>
          <cell r="R573">
            <v>52880313</v>
          </cell>
          <cell r="S573">
            <v>0</v>
          </cell>
          <cell r="X573">
            <v>0</v>
          </cell>
          <cell r="AA573">
            <v>0</v>
          </cell>
          <cell r="AF573">
            <v>0</v>
          </cell>
          <cell r="AI573">
            <v>52880313</v>
          </cell>
          <cell r="AJ573">
            <v>0</v>
          </cell>
          <cell r="AK573">
            <v>37016219</v>
          </cell>
          <cell r="AL573">
            <v>37016219</v>
          </cell>
          <cell r="AM573">
            <v>37016219</v>
          </cell>
          <cell r="AN573">
            <v>0</v>
          </cell>
          <cell r="AO573">
            <v>0</v>
          </cell>
          <cell r="AP573">
            <v>15864094</v>
          </cell>
          <cell r="AQ573">
            <v>48184657</v>
          </cell>
          <cell r="AR573">
            <v>4695656</v>
          </cell>
          <cell r="AS573">
            <v>0</v>
          </cell>
        </row>
        <row r="574">
          <cell r="D574" t="str">
            <v>8413180712-C</v>
          </cell>
          <cell r="E574" t="str">
            <v>QUILLÓN</v>
          </cell>
          <cell r="F574" t="str">
            <v>08413</v>
          </cell>
          <cell r="G574" t="str">
            <v>084</v>
          </cell>
          <cell r="H574" t="str">
            <v>16</v>
          </cell>
          <cell r="I574" t="str">
            <v>OBRA (Otros)</v>
          </cell>
          <cell r="J574">
            <v>13</v>
          </cell>
          <cell r="K574" t="str">
            <v>GORE ÑUBLE</v>
          </cell>
          <cell r="L574" t="str">
            <v>PMB</v>
          </cell>
          <cell r="M574" t="str">
            <v>D(H) 438 29-04-2019 GORE Ñuble</v>
          </cell>
          <cell r="N574" t="str">
            <v>DECRETOS REGIONALES</v>
          </cell>
          <cell r="O574" t="str">
            <v>CONSTRUCCIÓN APR SANTA ANA DE CAIMACO, QUILLÓN</v>
          </cell>
          <cell r="P574" t="str">
            <v>7029/2019</v>
          </cell>
          <cell r="Q574">
            <v>43628</v>
          </cell>
          <cell r="R574">
            <v>42950492</v>
          </cell>
          <cell r="S574">
            <v>0</v>
          </cell>
          <cell r="X574">
            <v>0</v>
          </cell>
          <cell r="AA574">
            <v>0</v>
          </cell>
          <cell r="AF574">
            <v>0</v>
          </cell>
          <cell r="AI574">
            <v>42950492</v>
          </cell>
          <cell r="AJ574">
            <v>0</v>
          </cell>
          <cell r="AK574">
            <v>30065344</v>
          </cell>
          <cell r="AL574">
            <v>30065344</v>
          </cell>
          <cell r="AM574">
            <v>30065344</v>
          </cell>
          <cell r="AN574">
            <v>0</v>
          </cell>
          <cell r="AO574">
            <v>0</v>
          </cell>
          <cell r="AP574">
            <v>12885148</v>
          </cell>
          <cell r="AQ574">
            <v>37965016</v>
          </cell>
          <cell r="AR574">
            <v>4985476</v>
          </cell>
          <cell r="AS574">
            <v>0</v>
          </cell>
        </row>
        <row r="575">
          <cell r="D575" t="str">
            <v>8413180710-C</v>
          </cell>
          <cell r="E575" t="str">
            <v>QUILLÓN</v>
          </cell>
          <cell r="F575" t="str">
            <v>08413</v>
          </cell>
          <cell r="G575" t="str">
            <v>084</v>
          </cell>
          <cell r="H575" t="str">
            <v>16</v>
          </cell>
          <cell r="I575" t="str">
            <v>OBRA (Otros)</v>
          </cell>
          <cell r="J575">
            <v>13</v>
          </cell>
          <cell r="K575" t="str">
            <v>GORE ÑUBLE</v>
          </cell>
          <cell r="L575" t="str">
            <v>PMB</v>
          </cell>
          <cell r="M575" t="str">
            <v>D(H) 438 29-04-2019 GORE Ñuble</v>
          </cell>
          <cell r="N575" t="str">
            <v>DECRETOS REGIONALES</v>
          </cell>
          <cell r="O575" t="str">
            <v>CONSTRUCCIÓN APR LAS PERDICES, QUILLÓN</v>
          </cell>
          <cell r="P575" t="str">
            <v>7094/2019</v>
          </cell>
          <cell r="Q575">
            <v>43629</v>
          </cell>
          <cell r="R575">
            <v>54242610</v>
          </cell>
          <cell r="S575">
            <v>0</v>
          </cell>
          <cell r="X575">
            <v>0</v>
          </cell>
          <cell r="AA575">
            <v>0</v>
          </cell>
          <cell r="AF575">
            <v>0</v>
          </cell>
          <cell r="AI575">
            <v>54242610</v>
          </cell>
          <cell r="AJ575">
            <v>0</v>
          </cell>
          <cell r="AK575">
            <v>37969827</v>
          </cell>
          <cell r="AL575">
            <v>37969827</v>
          </cell>
          <cell r="AM575">
            <v>37969827</v>
          </cell>
          <cell r="AN575">
            <v>0</v>
          </cell>
          <cell r="AO575">
            <v>0</v>
          </cell>
          <cell r="AP575">
            <v>16272783</v>
          </cell>
          <cell r="AQ575">
            <v>54134678</v>
          </cell>
          <cell r="AR575">
            <v>107932</v>
          </cell>
          <cell r="AS575">
            <v>0</v>
          </cell>
        </row>
        <row r="576">
          <cell r="D576" t="str">
            <v>8403180703-C</v>
          </cell>
          <cell r="E576" t="str">
            <v>COBQUECURA</v>
          </cell>
          <cell r="F576" t="str">
            <v>08403</v>
          </cell>
          <cell r="G576" t="str">
            <v>084</v>
          </cell>
          <cell r="H576" t="str">
            <v>16</v>
          </cell>
          <cell r="I576" t="str">
            <v>OBRA (Otros)</v>
          </cell>
          <cell r="J576">
            <v>13</v>
          </cell>
          <cell r="K576" t="str">
            <v>GORE ÑUBLE</v>
          </cell>
          <cell r="L576" t="str">
            <v>PMB</v>
          </cell>
          <cell r="M576" t="str">
            <v>D(H) 438 29-04-2019 GORE Ñuble</v>
          </cell>
          <cell r="N576" t="str">
            <v>DECRETOS REGIONALES</v>
          </cell>
          <cell r="O576" t="str">
            <v>CONSTRUCCIÓN APR LAS ACHIRAS, COMUNA DE COBQUECURA</v>
          </cell>
          <cell r="P576" t="str">
            <v>7099/2019</v>
          </cell>
          <cell r="Q576">
            <v>43629</v>
          </cell>
          <cell r="R576">
            <v>234892653</v>
          </cell>
          <cell r="S576">
            <v>0</v>
          </cell>
          <cell r="X576">
            <v>0</v>
          </cell>
          <cell r="AA576">
            <v>0</v>
          </cell>
          <cell r="AF576">
            <v>0</v>
          </cell>
          <cell r="AI576">
            <v>234892653</v>
          </cell>
          <cell r="AJ576">
            <v>0</v>
          </cell>
          <cell r="AK576">
            <v>164424857</v>
          </cell>
          <cell r="AL576">
            <v>164424857</v>
          </cell>
          <cell r="AM576">
            <v>164424857</v>
          </cell>
          <cell r="AN576">
            <v>0</v>
          </cell>
          <cell r="AO576">
            <v>0</v>
          </cell>
          <cell r="AP576">
            <v>70467796</v>
          </cell>
          <cell r="AQ576">
            <v>0</v>
          </cell>
          <cell r="AR576">
            <v>234892653</v>
          </cell>
          <cell r="AS576">
            <v>0</v>
          </cell>
        </row>
        <row r="577">
          <cell r="D577" t="str">
            <v>8414170709-C</v>
          </cell>
          <cell r="E577" t="str">
            <v>QUIRIHUE</v>
          </cell>
          <cell r="F577" t="str">
            <v>08414</v>
          </cell>
          <cell r="G577" t="str">
            <v>084</v>
          </cell>
          <cell r="H577" t="str">
            <v>16</v>
          </cell>
          <cell r="I577" t="str">
            <v>OBRA (Otros)</v>
          </cell>
          <cell r="J577">
            <v>13</v>
          </cell>
          <cell r="K577" t="str">
            <v>GORE ÑUBLE</v>
          </cell>
          <cell r="L577" t="str">
            <v>PMB</v>
          </cell>
          <cell r="M577" t="str">
            <v>D(H) 438 29-04-2019 GORE Ñuble</v>
          </cell>
          <cell r="N577" t="str">
            <v>DECRETOS REGIONALES</v>
          </cell>
          <cell r="O577" t="str">
            <v>CONSTRUCCIÓN SOLUCIÓN INDIVIDUAL DE AGUA POTABLE SECTOR LA AURORA II</v>
          </cell>
          <cell r="P577" t="str">
            <v>7097/2019</v>
          </cell>
          <cell r="Q577">
            <v>43629</v>
          </cell>
          <cell r="R577">
            <v>125528955</v>
          </cell>
          <cell r="S577">
            <v>0</v>
          </cell>
          <cell r="X577">
            <v>0</v>
          </cell>
          <cell r="AA577">
            <v>0</v>
          </cell>
          <cell r="AF577">
            <v>0</v>
          </cell>
          <cell r="AI577">
            <v>125528955</v>
          </cell>
          <cell r="AJ577">
            <v>0</v>
          </cell>
          <cell r="AK577">
            <v>87870269</v>
          </cell>
          <cell r="AL577">
            <v>87870269</v>
          </cell>
          <cell r="AM577">
            <v>87870269</v>
          </cell>
          <cell r="AN577">
            <v>0</v>
          </cell>
          <cell r="AO577">
            <v>0</v>
          </cell>
          <cell r="AP577">
            <v>37658686</v>
          </cell>
          <cell r="AQ577">
            <v>0</v>
          </cell>
          <cell r="AR577">
            <v>125528955</v>
          </cell>
          <cell r="AS577">
            <v>0</v>
          </cell>
        </row>
        <row r="578">
          <cell r="D578" t="str">
            <v>8415170703-C</v>
          </cell>
          <cell r="E578" t="str">
            <v>RÁNQUIL</v>
          </cell>
          <cell r="F578" t="str">
            <v>08415</v>
          </cell>
          <cell r="G578" t="str">
            <v>084</v>
          </cell>
          <cell r="H578" t="str">
            <v>16</v>
          </cell>
          <cell r="I578" t="str">
            <v>OBRA (Otros)</v>
          </cell>
          <cell r="J578">
            <v>13</v>
          </cell>
          <cell r="K578" t="str">
            <v>GORE ÑUBLE</v>
          </cell>
          <cell r="L578" t="str">
            <v>PMB</v>
          </cell>
          <cell r="M578" t="str">
            <v>D(H) 438 29-04-2019 GORE Ñuble</v>
          </cell>
          <cell r="N578" t="str">
            <v>DECRETOS REGIONALES</v>
          </cell>
          <cell r="O578" t="str">
            <v>SOLUCIONES INDIVIDUALES DE AGUA POTABLE RURAL SECTOR RAHUIL, COMUNA DE RANQUIL</v>
          </cell>
          <cell r="P578" t="str">
            <v>7091/2019</v>
          </cell>
          <cell r="Q578">
            <v>43629</v>
          </cell>
          <cell r="R578">
            <v>195830630</v>
          </cell>
          <cell r="S578">
            <v>0</v>
          </cell>
          <cell r="X578">
            <v>0</v>
          </cell>
          <cell r="AA578">
            <v>0</v>
          </cell>
          <cell r="AF578">
            <v>0</v>
          </cell>
          <cell r="AI578">
            <v>195830630</v>
          </cell>
          <cell r="AJ578">
            <v>0</v>
          </cell>
          <cell r="AK578">
            <v>137081441</v>
          </cell>
          <cell r="AL578">
            <v>137081441</v>
          </cell>
          <cell r="AM578">
            <v>137081441</v>
          </cell>
          <cell r="AN578">
            <v>0</v>
          </cell>
          <cell r="AO578">
            <v>0</v>
          </cell>
          <cell r="AP578">
            <v>58749189</v>
          </cell>
          <cell r="AQ578">
            <v>0</v>
          </cell>
          <cell r="AR578">
            <v>195830630</v>
          </cell>
          <cell r="AS578">
            <v>0</v>
          </cell>
        </row>
        <row r="579">
          <cell r="D579" t="str">
            <v>8415170704-C</v>
          </cell>
          <cell r="E579" t="str">
            <v>RÁNQUIL</v>
          </cell>
          <cell r="F579" t="str">
            <v>08415</v>
          </cell>
          <cell r="G579" t="str">
            <v>084</v>
          </cell>
          <cell r="H579" t="str">
            <v>16</v>
          </cell>
          <cell r="I579" t="str">
            <v>OBRA (Otros)</v>
          </cell>
          <cell r="J579">
            <v>13</v>
          </cell>
          <cell r="K579" t="str">
            <v>GORE ÑUBLE</v>
          </cell>
          <cell r="L579" t="str">
            <v>PMB</v>
          </cell>
          <cell r="M579" t="str">
            <v>D(H) 438 29-04-2019 GORE Ñuble</v>
          </cell>
          <cell r="N579" t="str">
            <v>DECRETOS REGIONALES</v>
          </cell>
          <cell r="O579" t="str">
            <v>SOLUCIONES INDIVIDUALES DE AGUA POTABLE RURAL SECTOR EL QUILO, COMUNA DE RANQUIL</v>
          </cell>
          <cell r="P579" t="str">
            <v>7102/2019</v>
          </cell>
          <cell r="Q579">
            <v>43629</v>
          </cell>
          <cell r="R579">
            <v>48314605</v>
          </cell>
          <cell r="S579">
            <v>0</v>
          </cell>
          <cell r="X579">
            <v>0</v>
          </cell>
          <cell r="AA579">
            <v>0</v>
          </cell>
          <cell r="AF579">
            <v>0</v>
          </cell>
          <cell r="AI579">
            <v>48314605</v>
          </cell>
          <cell r="AJ579">
            <v>0</v>
          </cell>
          <cell r="AK579">
            <v>33820224</v>
          </cell>
          <cell r="AL579">
            <v>33820224</v>
          </cell>
          <cell r="AM579">
            <v>33820224</v>
          </cell>
          <cell r="AN579">
            <v>0</v>
          </cell>
          <cell r="AO579">
            <v>0</v>
          </cell>
          <cell r="AP579">
            <v>14494381</v>
          </cell>
          <cell r="AQ579">
            <v>0</v>
          </cell>
          <cell r="AR579">
            <v>48314605</v>
          </cell>
          <cell r="AS579">
            <v>0</v>
          </cell>
        </row>
        <row r="580">
          <cell r="D580" t="str">
            <v>8418180705-C</v>
          </cell>
          <cell r="E580" t="str">
            <v>SAN IGNACIO</v>
          </cell>
          <cell r="F580" t="str">
            <v>08418</v>
          </cell>
          <cell r="G580" t="str">
            <v>084</v>
          </cell>
          <cell r="H580" t="str">
            <v>16</v>
          </cell>
          <cell r="I580" t="str">
            <v>OBRA (Otros)</v>
          </cell>
          <cell r="J580">
            <v>13</v>
          </cell>
          <cell r="K580" t="str">
            <v>GORE ÑUBLE</v>
          </cell>
          <cell r="L580" t="str">
            <v>PMB</v>
          </cell>
          <cell r="M580" t="str">
            <v>D(H) 438 29-04-2019 GORE Ñuble</v>
          </cell>
          <cell r="N580" t="str">
            <v>DECRETOS REGIONALES</v>
          </cell>
          <cell r="O580" t="str">
            <v>CONSTRUCCIÓN SOLUCIONES INDIVIDUALES DE POZOS PARA AGUA POTABLE VIVIENDAS RURALES SECTOR PASO LAS HUERTAS, COMUNA DE SAN IGNACIO</v>
          </cell>
          <cell r="P580" t="str">
            <v>7014/2019</v>
          </cell>
          <cell r="Q580">
            <v>43628</v>
          </cell>
          <cell r="R580">
            <v>229867173</v>
          </cell>
          <cell r="S580">
            <v>0</v>
          </cell>
          <cell r="X580">
            <v>0</v>
          </cell>
          <cell r="AA580">
            <v>0</v>
          </cell>
          <cell r="AF580">
            <v>0</v>
          </cell>
          <cell r="AI580">
            <v>229867173</v>
          </cell>
          <cell r="AJ580">
            <v>0</v>
          </cell>
          <cell r="AK580">
            <v>160907021</v>
          </cell>
          <cell r="AL580">
            <v>160907021</v>
          </cell>
          <cell r="AM580">
            <v>160907021</v>
          </cell>
          <cell r="AN580">
            <v>0</v>
          </cell>
          <cell r="AO580">
            <v>0</v>
          </cell>
          <cell r="AP580">
            <v>68960152</v>
          </cell>
          <cell r="AQ580">
            <v>0</v>
          </cell>
          <cell r="AR580">
            <v>229867173</v>
          </cell>
          <cell r="AS580">
            <v>0</v>
          </cell>
        </row>
        <row r="581">
          <cell r="D581" t="str">
            <v>8418180704-C</v>
          </cell>
          <cell r="E581" t="str">
            <v>SAN IGNACIO</v>
          </cell>
          <cell r="F581" t="str">
            <v>08418</v>
          </cell>
          <cell r="G581" t="str">
            <v>084</v>
          </cell>
          <cell r="H581" t="str">
            <v>16</v>
          </cell>
          <cell r="I581" t="str">
            <v>OBRA (Otros)</v>
          </cell>
          <cell r="J581">
            <v>13</v>
          </cell>
          <cell r="K581" t="str">
            <v>GORE ÑUBLE</v>
          </cell>
          <cell r="L581" t="str">
            <v>PMB</v>
          </cell>
          <cell r="M581" t="str">
            <v>D(H) 438 29-04-2019 GORE Ñuble</v>
          </cell>
          <cell r="N581" t="str">
            <v>DECRETOS REGIONALES</v>
          </cell>
          <cell r="O581" t="str">
            <v>CONSTRUCCIÓN SOLUCIONES INDIVIDUALES DE POZOS PARA AGUA POTABLE VIVIENDAS RURALES SECTOR MECO, COMUNA DE SAN IGNACIO</v>
          </cell>
          <cell r="P581" t="str">
            <v>7095/2019</v>
          </cell>
          <cell r="Q581">
            <v>43629</v>
          </cell>
          <cell r="R581">
            <v>229867173</v>
          </cell>
          <cell r="S581">
            <v>0</v>
          </cell>
          <cell r="X581">
            <v>0</v>
          </cell>
          <cell r="AA581">
            <v>0</v>
          </cell>
          <cell r="AF581">
            <v>0</v>
          </cell>
          <cell r="AI581">
            <v>229867173</v>
          </cell>
          <cell r="AJ581">
            <v>0</v>
          </cell>
          <cell r="AK581">
            <v>160907021</v>
          </cell>
          <cell r="AL581">
            <v>160907021</v>
          </cell>
          <cell r="AM581">
            <v>160907021</v>
          </cell>
          <cell r="AN581">
            <v>0</v>
          </cell>
          <cell r="AO581">
            <v>0</v>
          </cell>
          <cell r="AP581">
            <v>68960152</v>
          </cell>
          <cell r="AQ581">
            <v>0</v>
          </cell>
          <cell r="AR581">
            <v>229867173</v>
          </cell>
          <cell r="AS581">
            <v>0</v>
          </cell>
        </row>
        <row r="582">
          <cell r="D582" t="str">
            <v>13903191002-C</v>
          </cell>
          <cell r="E582" t="str">
            <v>A.CH.M</v>
          </cell>
          <cell r="F582">
            <v>13101</v>
          </cell>
          <cell r="G582" t="str">
            <v>0</v>
          </cell>
          <cell r="H582">
            <v>13</v>
          </cell>
          <cell r="I582" t="str">
            <v>ASISTENCIA TÉCNICA</v>
          </cell>
          <cell r="J582">
            <v>10</v>
          </cell>
          <cell r="K582" t="str">
            <v>PMB</v>
          </cell>
          <cell r="L582" t="str">
            <v>PMB</v>
          </cell>
          <cell r="M582" t="str">
            <v>PROYECTOS 2019</v>
          </cell>
          <cell r="N582" t="str">
            <v>PROYECTOS PMB</v>
          </cell>
          <cell r="O582" t="str">
            <v>ASISTENCIA TÉCNICA PARA MUNICIPIOS EN DISEÑO Y POSTULACION DE PROYECTOS INTEGRALES DE DESARROLLO COMUNAL</v>
          </cell>
          <cell r="P582" t="str">
            <v>7511/2019</v>
          </cell>
          <cell r="Q582">
            <v>43636</v>
          </cell>
          <cell r="R582">
            <v>157200000</v>
          </cell>
          <cell r="S582">
            <v>0</v>
          </cell>
          <cell r="X582">
            <v>0</v>
          </cell>
          <cell r="AA582">
            <v>0</v>
          </cell>
          <cell r="AF582">
            <v>0</v>
          </cell>
          <cell r="AI582">
            <v>157200000</v>
          </cell>
          <cell r="AJ582">
            <v>0</v>
          </cell>
          <cell r="AK582">
            <v>110040000</v>
          </cell>
          <cell r="AL582">
            <v>110040000</v>
          </cell>
          <cell r="AM582">
            <v>110040000</v>
          </cell>
          <cell r="AN582">
            <v>0</v>
          </cell>
          <cell r="AO582">
            <v>0</v>
          </cell>
          <cell r="AP582">
            <v>47160000</v>
          </cell>
          <cell r="AQ582">
            <v>91300000</v>
          </cell>
          <cell r="AR582">
            <v>65900000</v>
          </cell>
          <cell r="AS582">
            <v>0</v>
          </cell>
        </row>
        <row r="583">
          <cell r="D583" t="str">
            <v>10403190701-B</v>
          </cell>
          <cell r="E583" t="str">
            <v>HUALAIHUÉ</v>
          </cell>
          <cell r="F583">
            <v>10403</v>
          </cell>
          <cell r="G583">
            <v>104</v>
          </cell>
          <cell r="H583">
            <v>10</v>
          </cell>
          <cell r="I583" t="str">
            <v>OBRA IRAL</v>
          </cell>
          <cell r="J583">
            <v>16</v>
          </cell>
          <cell r="K583" t="str">
            <v>GORE LOS LAGOS</v>
          </cell>
          <cell r="L583" t="str">
            <v>IRAL</v>
          </cell>
          <cell r="M583" t="str">
            <v>PROYECTOS 2019</v>
          </cell>
          <cell r="N583" t="str">
            <v>REGIONAL</v>
          </cell>
          <cell r="O583" t="str">
            <v>AMPLIACIÓN DE COBERTURA SISTEMA ALCANTARILLADO PARA PASAJE CINCO HORNOPIRÉN</v>
          </cell>
          <cell r="P583" t="str">
            <v>7485/2019</v>
          </cell>
          <cell r="Q583">
            <v>43636</v>
          </cell>
          <cell r="R583">
            <v>19000000</v>
          </cell>
          <cell r="S583">
            <v>0</v>
          </cell>
          <cell r="X583">
            <v>0</v>
          </cell>
          <cell r="AA583">
            <v>0</v>
          </cell>
          <cell r="AF583">
            <v>0</v>
          </cell>
          <cell r="AI583">
            <v>19000000</v>
          </cell>
          <cell r="AJ583">
            <v>0</v>
          </cell>
          <cell r="AK583">
            <v>19000000</v>
          </cell>
          <cell r="AL583">
            <v>19000000</v>
          </cell>
          <cell r="AM583">
            <v>19000000</v>
          </cell>
          <cell r="AN583">
            <v>0</v>
          </cell>
          <cell r="AO583">
            <v>0</v>
          </cell>
          <cell r="AP583">
            <v>0</v>
          </cell>
          <cell r="AQ583">
            <v>0</v>
          </cell>
          <cell r="AR583">
            <v>19000000</v>
          </cell>
          <cell r="AS583">
            <v>0</v>
          </cell>
        </row>
        <row r="584">
          <cell r="D584" t="str">
            <v>7101190701-B</v>
          </cell>
          <cell r="E584" t="str">
            <v>TALCA</v>
          </cell>
          <cell r="F584" t="str">
            <v>07101</v>
          </cell>
          <cell r="G584" t="str">
            <v>071</v>
          </cell>
          <cell r="H584" t="str">
            <v>07</v>
          </cell>
          <cell r="I584" t="str">
            <v>OBRA IRAL</v>
          </cell>
          <cell r="J584">
            <v>16</v>
          </cell>
          <cell r="K584" t="str">
            <v>GORE MAULE</v>
          </cell>
          <cell r="L584" t="str">
            <v>IRAL</v>
          </cell>
          <cell r="M584" t="str">
            <v>PROYECTOS 2019</v>
          </cell>
          <cell r="N584" t="str">
            <v>REGIONAL</v>
          </cell>
          <cell r="O584" t="str">
            <v>TRASLADO Y REEMPLAZO TRAMOS IMPULSIÓN Y RED AGUA POTABLE CALLE LIBERTAD 1 APR HUILQUILEMU</v>
          </cell>
          <cell r="P584" t="str">
            <v>7499/2019</v>
          </cell>
          <cell r="Q584">
            <v>43636</v>
          </cell>
          <cell r="R584">
            <v>64249339</v>
          </cell>
          <cell r="S584">
            <v>0</v>
          </cell>
          <cell r="X584">
            <v>0</v>
          </cell>
          <cell r="AA584">
            <v>0</v>
          </cell>
          <cell r="AF584">
            <v>0</v>
          </cell>
          <cell r="AI584">
            <v>64249339</v>
          </cell>
          <cell r="AJ584">
            <v>0</v>
          </cell>
          <cell r="AK584">
            <v>64249339</v>
          </cell>
          <cell r="AL584">
            <v>64249339</v>
          </cell>
          <cell r="AM584">
            <v>64249339</v>
          </cell>
          <cell r="AN584">
            <v>0</v>
          </cell>
          <cell r="AO584">
            <v>0</v>
          </cell>
          <cell r="AP584">
            <v>0</v>
          </cell>
          <cell r="AQ584">
            <v>0</v>
          </cell>
          <cell r="AR584">
            <v>64249339</v>
          </cell>
          <cell r="AS584">
            <v>0</v>
          </cell>
        </row>
        <row r="585">
          <cell r="D585" t="str">
            <v>10303190701-B</v>
          </cell>
          <cell r="E585" t="str">
            <v>PURRANQUE</v>
          </cell>
          <cell r="F585">
            <v>10303</v>
          </cell>
          <cell r="G585">
            <v>103</v>
          </cell>
          <cell r="H585">
            <v>10</v>
          </cell>
          <cell r="I585" t="str">
            <v>OBRA IRAL (Abastos)</v>
          </cell>
          <cell r="J585">
            <v>16</v>
          </cell>
          <cell r="K585" t="str">
            <v>GORE LOS LAGOS</v>
          </cell>
          <cell r="L585" t="str">
            <v>IRAL ABASTOS</v>
          </cell>
          <cell r="M585" t="str">
            <v>PROYECTOS 2019</v>
          </cell>
          <cell r="N585" t="str">
            <v>REGIONAL</v>
          </cell>
          <cell r="O585" t="str">
            <v>MEJORAMIENTO ABASTO DE AGUA POTABLE SECTOR MAIPUE</v>
          </cell>
          <cell r="P585" t="str">
            <v>7498/2019</v>
          </cell>
          <cell r="Q585">
            <v>43636</v>
          </cell>
          <cell r="R585">
            <v>24965136</v>
          </cell>
          <cell r="S585">
            <v>0</v>
          </cell>
          <cell r="X585">
            <v>0</v>
          </cell>
          <cell r="AA585">
            <v>0</v>
          </cell>
          <cell r="AF585">
            <v>0</v>
          </cell>
          <cell r="AI585">
            <v>24965136</v>
          </cell>
          <cell r="AJ585">
            <v>0</v>
          </cell>
          <cell r="AK585">
            <v>24965136</v>
          </cell>
          <cell r="AL585">
            <v>24965136</v>
          </cell>
          <cell r="AM585">
            <v>24965136</v>
          </cell>
          <cell r="AN585">
            <v>0</v>
          </cell>
          <cell r="AO585">
            <v>0</v>
          </cell>
          <cell r="AP585">
            <v>0</v>
          </cell>
          <cell r="AQ585">
            <v>24957118</v>
          </cell>
          <cell r="AR585">
            <v>8018</v>
          </cell>
          <cell r="AS585">
            <v>0</v>
          </cell>
        </row>
        <row r="586">
          <cell r="D586" t="str">
            <v>11202171005-C</v>
          </cell>
          <cell r="E586" t="str">
            <v>CISNES</v>
          </cell>
          <cell r="F586">
            <v>11202</v>
          </cell>
          <cell r="G586">
            <v>112</v>
          </cell>
          <cell r="H586">
            <v>11</v>
          </cell>
          <cell r="I586" t="str">
            <v>ASISTENCIA TÉCNICA</v>
          </cell>
          <cell r="J586">
            <v>10</v>
          </cell>
          <cell r="K586" t="str">
            <v>GORE AYSEN</v>
          </cell>
          <cell r="L586" t="str">
            <v>PMB</v>
          </cell>
          <cell r="M586" t="str">
            <v>D(H) 588 10-06-2019 GORE Aysén</v>
          </cell>
          <cell r="N586" t="str">
            <v>DECRETOS REGIONALES</v>
          </cell>
          <cell r="O586" t="str">
            <v>CONTRATACIÓN DE PROFESIONAL DEL ÁREA DE ELECTRIFICACIÓN PARA GENERACIÓN Y CONTRAPARTE TÉCNICA PROYECTOS PMB, COMUNA DE CISNES</v>
          </cell>
          <cell r="P586" t="str">
            <v xml:space="preserve"> 7486/2019</v>
          </cell>
          <cell r="Q586">
            <v>43636</v>
          </cell>
          <cell r="R586">
            <v>19200000</v>
          </cell>
          <cell r="S586">
            <v>0</v>
          </cell>
          <cell r="X586">
            <v>0</v>
          </cell>
          <cell r="AA586">
            <v>0</v>
          </cell>
          <cell r="AF586">
            <v>0</v>
          </cell>
          <cell r="AI586">
            <v>19200000</v>
          </cell>
          <cell r="AJ586">
            <v>0</v>
          </cell>
          <cell r="AK586">
            <v>19200000</v>
          </cell>
          <cell r="AL586">
            <v>19200000</v>
          </cell>
          <cell r="AM586">
            <v>19200000</v>
          </cell>
          <cell r="AN586">
            <v>0</v>
          </cell>
          <cell r="AO586">
            <v>0</v>
          </cell>
          <cell r="AP586">
            <v>0</v>
          </cell>
          <cell r="AQ586">
            <v>0</v>
          </cell>
          <cell r="AR586">
            <v>19200000</v>
          </cell>
          <cell r="AS586">
            <v>0</v>
          </cell>
        </row>
        <row r="587">
          <cell r="D587" t="str">
            <v>11201181007-C</v>
          </cell>
          <cell r="E587" t="str">
            <v>AYSÉN</v>
          </cell>
          <cell r="F587">
            <v>11201</v>
          </cell>
          <cell r="G587">
            <v>112</v>
          </cell>
          <cell r="H587">
            <v>11</v>
          </cell>
          <cell r="I587" t="str">
            <v>ASISTENCIA TÉCNICA</v>
          </cell>
          <cell r="J587">
            <v>10</v>
          </cell>
          <cell r="K587" t="str">
            <v>GORE AYSEN</v>
          </cell>
          <cell r="L587" t="str">
            <v>PMB</v>
          </cell>
          <cell r="M587" t="str">
            <v>D(H) 588 10-06-2019 GORE Aysén</v>
          </cell>
          <cell r="N587" t="str">
            <v>DECRETOS REGIONALES</v>
          </cell>
          <cell r="O587" t="str">
            <v>ASISTENCIA TÉCNICA PARA REGULARIZACIÓN DE VIVIENDAS Y SITUACIÓN SANITARIA EN LAS LOCALIDADES DE ESTERO COPA, CALETA ANDRADE, PUERTO AGUIRRE, VILLA ...</v>
          </cell>
          <cell r="P587" t="str">
            <v>7507/2019</v>
          </cell>
          <cell r="Q587">
            <v>43636</v>
          </cell>
          <cell r="R587">
            <v>49692000</v>
          </cell>
          <cell r="S587">
            <v>0</v>
          </cell>
          <cell r="X587">
            <v>0</v>
          </cell>
          <cell r="AA587">
            <v>0</v>
          </cell>
          <cell r="AF587">
            <v>0</v>
          </cell>
          <cell r="AI587">
            <v>49692000</v>
          </cell>
          <cell r="AJ587">
            <v>0</v>
          </cell>
          <cell r="AK587">
            <v>49692000</v>
          </cell>
          <cell r="AL587">
            <v>49692000</v>
          </cell>
          <cell r="AM587">
            <v>49692000</v>
          </cell>
          <cell r="AN587">
            <v>0</v>
          </cell>
          <cell r="AO587">
            <v>0</v>
          </cell>
          <cell r="AP587">
            <v>0</v>
          </cell>
          <cell r="AQ587">
            <v>0</v>
          </cell>
          <cell r="AR587">
            <v>49692000</v>
          </cell>
          <cell r="AS587">
            <v>0</v>
          </cell>
        </row>
        <row r="588">
          <cell r="D588" t="str">
            <v>11401180402-C</v>
          </cell>
          <cell r="E588" t="str">
            <v>CHILE CHICO</v>
          </cell>
          <cell r="F588">
            <v>11401</v>
          </cell>
          <cell r="G588">
            <v>114</v>
          </cell>
          <cell r="H588">
            <v>11</v>
          </cell>
          <cell r="I588" t="str">
            <v>ESTUDIO</v>
          </cell>
          <cell r="J588">
            <v>15</v>
          </cell>
          <cell r="K588" t="str">
            <v>GORE AYSEN</v>
          </cell>
          <cell r="L588" t="str">
            <v>PMB</v>
          </cell>
          <cell r="M588" t="str">
            <v>D(H) 588 10-06-2019 GORE Aysén</v>
          </cell>
          <cell r="N588" t="str">
            <v>DECRETOS REGIONALES</v>
          </cell>
          <cell r="O588" t="str">
            <v>ESTUDIO DE ACTUALIZACIÓN SISTEMA DE A. P. Y ALCANTARILLADO EN PUERTO GUADAL Y ELABORACIÓN PROYECTO A. P. Y ALCANTARILLADO EN MALLIN GRANDE</v>
          </cell>
          <cell r="P588" t="str">
            <v>7501/2019</v>
          </cell>
          <cell r="Q588">
            <v>43636</v>
          </cell>
          <cell r="R588">
            <v>148100000</v>
          </cell>
          <cell r="S588">
            <v>0</v>
          </cell>
          <cell r="X588">
            <v>0</v>
          </cell>
          <cell r="AA588">
            <v>0</v>
          </cell>
          <cell r="AF588">
            <v>0</v>
          </cell>
          <cell r="AI588">
            <v>148100000</v>
          </cell>
          <cell r="AJ588">
            <v>0</v>
          </cell>
          <cell r="AK588">
            <v>148100000</v>
          </cell>
          <cell r="AL588">
            <v>148100000</v>
          </cell>
          <cell r="AM588">
            <v>148100000</v>
          </cell>
          <cell r="AN588">
            <v>0</v>
          </cell>
          <cell r="AO588">
            <v>0</v>
          </cell>
          <cell r="AP588">
            <v>0</v>
          </cell>
          <cell r="AQ588">
            <v>0</v>
          </cell>
          <cell r="AR588">
            <v>148100000</v>
          </cell>
          <cell r="AS588">
            <v>0</v>
          </cell>
        </row>
        <row r="589">
          <cell r="D589" t="str">
            <v>11402151007-C</v>
          </cell>
          <cell r="E589" t="str">
            <v>RÍO IBÁÑEZ</v>
          </cell>
          <cell r="F589">
            <v>11402</v>
          </cell>
          <cell r="G589">
            <v>114</v>
          </cell>
          <cell r="H589">
            <v>11</v>
          </cell>
          <cell r="I589" t="str">
            <v>ASISTENCIA TÉCNICA</v>
          </cell>
          <cell r="J589">
            <v>10</v>
          </cell>
          <cell r="K589" t="str">
            <v>GORE AYSEN</v>
          </cell>
          <cell r="L589" t="str">
            <v>PMB</v>
          </cell>
          <cell r="M589" t="str">
            <v>D(H) 588 10-06-2019 GORE Aysén</v>
          </cell>
          <cell r="N589" t="str">
            <v>DECRETOS REGIONALES</v>
          </cell>
          <cell r="O589" t="str">
            <v>ASISTENCIA TÉCNICA ENERGIZACION</v>
          </cell>
          <cell r="P589" t="str">
            <v>7490/2019</v>
          </cell>
          <cell r="Q589">
            <v>43636</v>
          </cell>
          <cell r="R589">
            <v>20352000</v>
          </cell>
          <cell r="S589">
            <v>0</v>
          </cell>
          <cell r="X589">
            <v>0</v>
          </cell>
          <cell r="AA589">
            <v>0</v>
          </cell>
          <cell r="AF589">
            <v>0</v>
          </cell>
          <cell r="AI589">
            <v>20352000</v>
          </cell>
          <cell r="AJ589">
            <v>0</v>
          </cell>
          <cell r="AK589">
            <v>20352000</v>
          </cell>
          <cell r="AL589">
            <v>20352000</v>
          </cell>
          <cell r="AM589">
            <v>20352000</v>
          </cell>
          <cell r="AN589">
            <v>0</v>
          </cell>
          <cell r="AO589">
            <v>0</v>
          </cell>
          <cell r="AP589">
            <v>0</v>
          </cell>
          <cell r="AQ589">
            <v>0</v>
          </cell>
          <cell r="AR589">
            <v>20352000</v>
          </cell>
          <cell r="AS589">
            <v>0</v>
          </cell>
        </row>
        <row r="590">
          <cell r="D590" t="str">
            <v>9116181004-C</v>
          </cell>
          <cell r="E590" t="str">
            <v>SAAVEDRA</v>
          </cell>
          <cell r="F590" t="str">
            <v>09116</v>
          </cell>
          <cell r="G590" t="str">
            <v>091</v>
          </cell>
          <cell r="H590" t="str">
            <v>09</v>
          </cell>
          <cell r="I590" t="str">
            <v>ASISTENCIA TÉCNICA</v>
          </cell>
          <cell r="J590">
            <v>10</v>
          </cell>
          <cell r="K590" t="str">
            <v>PMB</v>
          </cell>
          <cell r="L590" t="str">
            <v>PMB</v>
          </cell>
          <cell r="M590" t="str">
            <v>PROYECTOS 2019</v>
          </cell>
          <cell r="N590" t="str">
            <v>PROYECTOS PMB</v>
          </cell>
          <cell r="O590" t="str">
            <v>ASISTENCIA TÉCNICA PARA SANEAMIENTO SANITARIO, VARIOS SECTORES, SAAVEDRA</v>
          </cell>
          <cell r="P590" t="str">
            <v>7003/2019</v>
          </cell>
          <cell r="Q590">
            <v>43628</v>
          </cell>
          <cell r="R590">
            <v>95400000</v>
          </cell>
          <cell r="S590">
            <v>0</v>
          </cell>
          <cell r="X590">
            <v>0</v>
          </cell>
          <cell r="AA590">
            <v>0</v>
          </cell>
          <cell r="AF590">
            <v>0</v>
          </cell>
          <cell r="AI590">
            <v>95400000</v>
          </cell>
          <cell r="AJ590">
            <v>0</v>
          </cell>
          <cell r="AK590">
            <v>66780000</v>
          </cell>
          <cell r="AL590">
            <v>66780000</v>
          </cell>
          <cell r="AM590">
            <v>66780000</v>
          </cell>
          <cell r="AN590">
            <v>0</v>
          </cell>
          <cell r="AO590">
            <v>0</v>
          </cell>
          <cell r="AP590">
            <v>28620000</v>
          </cell>
          <cell r="AQ590">
            <v>0</v>
          </cell>
          <cell r="AR590">
            <v>95400000</v>
          </cell>
          <cell r="AS590">
            <v>0</v>
          </cell>
        </row>
        <row r="591">
          <cell r="D591" t="str">
            <v>9116190801-C</v>
          </cell>
          <cell r="E591" t="str">
            <v>SAAVEDRA</v>
          </cell>
          <cell r="F591" t="str">
            <v>09116</v>
          </cell>
          <cell r="G591" t="str">
            <v>091</v>
          </cell>
          <cell r="H591" t="str">
            <v>09</v>
          </cell>
          <cell r="I591" t="str">
            <v>ADQUISICIÓN TERRENO (MINVU)</v>
          </cell>
          <cell r="J591">
            <v>12</v>
          </cell>
          <cell r="K591" t="str">
            <v>GORE ARAUCANÍA</v>
          </cell>
          <cell r="L591" t="str">
            <v>PMB</v>
          </cell>
          <cell r="M591" t="str">
            <v>D(H) 384 09-04-2019 GORE Araucanía</v>
          </cell>
          <cell r="N591" t="str">
            <v>DECRETOS REGIONALES</v>
          </cell>
          <cell r="O591" t="str">
            <v>ADQUISICIÓN DE TERRENO PARA ACTIVIDADES RECREATIVAS EN ÁREA URBANA, PUERTO SAAVEDRA</v>
          </cell>
          <cell r="P591" t="str">
            <v>7510/2019</v>
          </cell>
          <cell r="Q591">
            <v>43636</v>
          </cell>
          <cell r="R591">
            <v>155000000</v>
          </cell>
          <cell r="S591">
            <v>0</v>
          </cell>
          <cell r="X591">
            <v>0</v>
          </cell>
          <cell r="AA591">
            <v>0</v>
          </cell>
          <cell r="AF591">
            <v>0</v>
          </cell>
          <cell r="AI591">
            <v>155000000</v>
          </cell>
          <cell r="AJ591">
            <v>0</v>
          </cell>
          <cell r="AK591">
            <v>155000000</v>
          </cell>
          <cell r="AL591">
            <v>155000000</v>
          </cell>
          <cell r="AM591">
            <v>155000000</v>
          </cell>
          <cell r="AN591">
            <v>0</v>
          </cell>
          <cell r="AO591">
            <v>0</v>
          </cell>
          <cell r="AP591">
            <v>0</v>
          </cell>
          <cell r="AQ591">
            <v>155000000</v>
          </cell>
          <cell r="AR591">
            <v>0</v>
          </cell>
          <cell r="AS591">
            <v>0</v>
          </cell>
        </row>
        <row r="592">
          <cell r="D592" t="str">
            <v>10202190701-B</v>
          </cell>
          <cell r="E592" t="str">
            <v>ANCUD</v>
          </cell>
          <cell r="F592">
            <v>10202</v>
          </cell>
          <cell r="G592">
            <v>102</v>
          </cell>
          <cell r="H592">
            <v>10</v>
          </cell>
          <cell r="I592" t="str">
            <v>OBRA IRAL</v>
          </cell>
          <cell r="J592">
            <v>16</v>
          </cell>
          <cell r="K592" t="str">
            <v>GORE LOS LAGOS</v>
          </cell>
          <cell r="L592" t="str">
            <v>IRAL</v>
          </cell>
          <cell r="M592" t="str">
            <v>PROYECTOS 2019</v>
          </cell>
          <cell r="N592" t="str">
            <v>REGIONAL</v>
          </cell>
          <cell r="O592" t="str">
            <v>MEJORAMIENTO SISTEMA ELECTRICO Y REPOSICIÓN DE BOMBAS IMPULSORAS DE LA PTAS SECTOR CHACAO</v>
          </cell>
          <cell r="P592" t="str">
            <v>7508/2019</v>
          </cell>
          <cell r="Q592">
            <v>43636</v>
          </cell>
          <cell r="R592">
            <v>19000000</v>
          </cell>
          <cell r="S592">
            <v>0</v>
          </cell>
          <cell r="X592">
            <v>0</v>
          </cell>
          <cell r="AA592">
            <v>0</v>
          </cell>
          <cell r="AF592">
            <v>0</v>
          </cell>
          <cell r="AI592">
            <v>19000000</v>
          </cell>
          <cell r="AJ592">
            <v>0</v>
          </cell>
          <cell r="AK592">
            <v>19000000</v>
          </cell>
          <cell r="AL592">
            <v>19000000</v>
          </cell>
          <cell r="AM592">
            <v>19000000</v>
          </cell>
          <cell r="AN592">
            <v>0</v>
          </cell>
          <cell r="AO592">
            <v>0</v>
          </cell>
          <cell r="AP592">
            <v>0</v>
          </cell>
          <cell r="AQ592">
            <v>18992400</v>
          </cell>
          <cell r="AR592">
            <v>7600</v>
          </cell>
          <cell r="AS592">
            <v>0</v>
          </cell>
        </row>
        <row r="593">
          <cell r="D593" t="str">
            <v>10205190701-B</v>
          </cell>
          <cell r="E593" t="str">
            <v>DALCAHUE</v>
          </cell>
          <cell r="F593">
            <v>10205</v>
          </cell>
          <cell r="G593">
            <v>102</v>
          </cell>
          <cell r="H593">
            <v>10</v>
          </cell>
          <cell r="I593" t="str">
            <v>OBRA IRAL</v>
          </cell>
          <cell r="J593">
            <v>16</v>
          </cell>
          <cell r="K593" t="str">
            <v>GORE LOS LAGOS</v>
          </cell>
          <cell r="L593" t="str">
            <v>IRAL</v>
          </cell>
          <cell r="M593" t="str">
            <v>PROYECTOS 2019</v>
          </cell>
          <cell r="N593" t="str">
            <v>REGIONAL</v>
          </cell>
          <cell r="O593" t="str">
            <v>MEJORAMIENTO PARA AUMENTO DE COBERTURA SISTEMA DE IMPULSIÓN DE AGUA SECTOR COLEGUAL, DALCAHUE</v>
          </cell>
          <cell r="P593" t="str">
            <v>7691/2019</v>
          </cell>
          <cell r="Q593">
            <v>43641</v>
          </cell>
          <cell r="R593">
            <v>19000000</v>
          </cell>
          <cell r="S593">
            <v>0</v>
          </cell>
          <cell r="X593">
            <v>0</v>
          </cell>
          <cell r="AA593">
            <v>0</v>
          </cell>
          <cell r="AF593">
            <v>0</v>
          </cell>
          <cell r="AI593">
            <v>19000000</v>
          </cell>
          <cell r="AJ593">
            <v>0</v>
          </cell>
          <cell r="AK593">
            <v>19000000</v>
          </cell>
          <cell r="AL593">
            <v>19000000</v>
          </cell>
          <cell r="AM593">
            <v>19000000</v>
          </cell>
          <cell r="AN593">
            <v>0</v>
          </cell>
          <cell r="AO593">
            <v>0</v>
          </cell>
          <cell r="AP593">
            <v>0</v>
          </cell>
          <cell r="AQ593">
            <v>34826053</v>
          </cell>
          <cell r="AR593">
            <v>-15826053</v>
          </cell>
          <cell r="AS593">
            <v>0</v>
          </cell>
        </row>
        <row r="594">
          <cell r="D594" t="str">
            <v>10104190701-B</v>
          </cell>
          <cell r="E594" t="str">
            <v>FRESIA</v>
          </cell>
          <cell r="F594">
            <v>10104</v>
          </cell>
          <cell r="G594">
            <v>101</v>
          </cell>
          <cell r="H594">
            <v>10</v>
          </cell>
          <cell r="I594" t="str">
            <v>OBRA IRAL</v>
          </cell>
          <cell r="J594">
            <v>16</v>
          </cell>
          <cell r="K594" t="str">
            <v>GORE LOS LAGOS</v>
          </cell>
          <cell r="L594" t="str">
            <v>IRAL</v>
          </cell>
          <cell r="M594" t="str">
            <v>PROYECTOS 2019</v>
          </cell>
          <cell r="N594" t="str">
            <v>REGIONAL</v>
          </cell>
          <cell r="O594" t="str">
            <v>MEJORAMIENTO ALCANTARILLADO POBLACION ARTURO PRAT Y SISTEMAS DE ELEVACION PTAS DE TEGUALDA</v>
          </cell>
          <cell r="P594" t="str">
            <v>7690/2019</v>
          </cell>
          <cell r="Q594">
            <v>43641</v>
          </cell>
          <cell r="R594">
            <v>19000000</v>
          </cell>
          <cell r="S594">
            <v>0</v>
          </cell>
          <cell r="X594">
            <v>0</v>
          </cell>
          <cell r="AA594">
            <v>0</v>
          </cell>
          <cell r="AF594">
            <v>0</v>
          </cell>
          <cell r="AI594">
            <v>19000000</v>
          </cell>
          <cell r="AJ594">
            <v>0</v>
          </cell>
          <cell r="AK594">
            <v>19000000</v>
          </cell>
          <cell r="AL594">
            <v>19000000</v>
          </cell>
          <cell r="AM594">
            <v>19000000</v>
          </cell>
          <cell r="AN594">
            <v>0</v>
          </cell>
          <cell r="AO594">
            <v>0</v>
          </cell>
          <cell r="AP594">
            <v>0</v>
          </cell>
          <cell r="AQ594">
            <v>0</v>
          </cell>
          <cell r="AR594">
            <v>19000000</v>
          </cell>
          <cell r="AS594">
            <v>0</v>
          </cell>
        </row>
        <row r="595">
          <cell r="D595" t="str">
            <v>10105190701-B</v>
          </cell>
          <cell r="E595" t="str">
            <v>FRUTILLAR</v>
          </cell>
          <cell r="F595">
            <v>10105</v>
          </cell>
          <cell r="G595">
            <v>101</v>
          </cell>
          <cell r="H595">
            <v>10</v>
          </cell>
          <cell r="I595" t="str">
            <v>OBRA IRAL</v>
          </cell>
          <cell r="J595">
            <v>16</v>
          </cell>
          <cell r="K595" t="str">
            <v>GORE LOS LAGOS</v>
          </cell>
          <cell r="L595" t="str">
            <v>IRAL</v>
          </cell>
          <cell r="M595" t="str">
            <v>PROYECTOS 2019</v>
          </cell>
          <cell r="N595" t="str">
            <v>REGIONAL</v>
          </cell>
          <cell r="O595" t="str">
            <v>MEJORAMIENTO PLANTA APR, AMPLIACIÓN DE COBERTURA DE AGUA POTABLE Y UNIONES DOMICILIARIAS DE ALCANTARILLADO SECTOR CASMA</v>
          </cell>
          <cell r="P595" t="str">
            <v>78995/2019</v>
          </cell>
          <cell r="Q595">
            <v>43644</v>
          </cell>
          <cell r="R595">
            <v>19000000</v>
          </cell>
          <cell r="S595">
            <v>0</v>
          </cell>
          <cell r="X595">
            <v>0</v>
          </cell>
          <cell r="AA595">
            <v>0</v>
          </cell>
          <cell r="AF595">
            <v>0</v>
          </cell>
          <cell r="AI595">
            <v>19000000</v>
          </cell>
          <cell r="AJ595">
            <v>0</v>
          </cell>
          <cell r="AK595">
            <v>19000000</v>
          </cell>
          <cell r="AL595">
            <v>19000000</v>
          </cell>
          <cell r="AM595">
            <v>19000000</v>
          </cell>
          <cell r="AN595">
            <v>0</v>
          </cell>
          <cell r="AO595">
            <v>0</v>
          </cell>
          <cell r="AP595">
            <v>0</v>
          </cell>
          <cell r="AQ595">
            <v>0</v>
          </cell>
          <cell r="AR595">
            <v>19000000</v>
          </cell>
          <cell r="AS595">
            <v>0</v>
          </cell>
        </row>
        <row r="596">
          <cell r="D596" t="str">
            <v>10402190701-B</v>
          </cell>
          <cell r="E596" t="str">
            <v>FUTALEUFÚ</v>
          </cell>
          <cell r="F596">
            <v>10402</v>
          </cell>
          <cell r="G596">
            <v>104</v>
          </cell>
          <cell r="H596">
            <v>10</v>
          </cell>
          <cell r="I596" t="str">
            <v>OBRA IRAL</v>
          </cell>
          <cell r="J596">
            <v>16</v>
          </cell>
          <cell r="K596" t="str">
            <v>GORE LOS LAGOS</v>
          </cell>
          <cell r="L596" t="str">
            <v>IRAL</v>
          </cell>
          <cell r="M596" t="str">
            <v>PROYECTOS 2019</v>
          </cell>
          <cell r="N596" t="str">
            <v>REGIONAL</v>
          </cell>
          <cell r="O596" t="str">
            <v>CONSTRUCCIÓN POZO PROFUNDO, SECTOR LAS ESCALAS</v>
          </cell>
          <cell r="P596" t="str">
            <v>7898/2019</v>
          </cell>
          <cell r="Q596">
            <v>43644</v>
          </cell>
          <cell r="R596">
            <v>19000000</v>
          </cell>
          <cell r="S596">
            <v>0</v>
          </cell>
          <cell r="X596">
            <v>0</v>
          </cell>
          <cell r="AA596">
            <v>0</v>
          </cell>
          <cell r="AF596">
            <v>0</v>
          </cell>
          <cell r="AI596">
            <v>19000000</v>
          </cell>
          <cell r="AJ596">
            <v>0</v>
          </cell>
          <cell r="AK596">
            <v>19000000</v>
          </cell>
          <cell r="AL596">
            <v>19000000</v>
          </cell>
          <cell r="AM596">
            <v>19000000</v>
          </cell>
          <cell r="AN596">
            <v>0</v>
          </cell>
          <cell r="AO596">
            <v>0</v>
          </cell>
          <cell r="AP596">
            <v>0</v>
          </cell>
          <cell r="AQ596">
            <v>0</v>
          </cell>
          <cell r="AR596">
            <v>19000000</v>
          </cell>
          <cell r="AS596">
            <v>0</v>
          </cell>
        </row>
        <row r="597">
          <cell r="D597" t="str">
            <v>10207190701-B</v>
          </cell>
          <cell r="E597" t="str">
            <v>QUEILÉN</v>
          </cell>
          <cell r="F597">
            <v>10207</v>
          </cell>
          <cell r="G597">
            <v>102</v>
          </cell>
          <cell r="H597">
            <v>10</v>
          </cell>
          <cell r="I597" t="str">
            <v>OBRA IRAL</v>
          </cell>
          <cell r="J597">
            <v>16</v>
          </cell>
          <cell r="K597" t="str">
            <v>GORE LOS LAGOS</v>
          </cell>
          <cell r="L597" t="str">
            <v>IRAL</v>
          </cell>
          <cell r="M597" t="str">
            <v>PROYECTOS 2019</v>
          </cell>
          <cell r="N597" t="str">
            <v>REGIONAL</v>
          </cell>
          <cell r="O597" t="str">
            <v>MEJORAMIENTO INSTALACIONES SANITARIAS POSTAS DE SALUD RURAL, PARA AUMENTO DE COBERTURA</v>
          </cell>
          <cell r="P597" t="str">
            <v>7903/2019</v>
          </cell>
          <cell r="Q597">
            <v>43644</v>
          </cell>
          <cell r="R597">
            <v>19000000</v>
          </cell>
          <cell r="S597">
            <v>0</v>
          </cell>
          <cell r="X597">
            <v>0</v>
          </cell>
          <cell r="AA597">
            <v>0</v>
          </cell>
          <cell r="AF597">
            <v>0</v>
          </cell>
          <cell r="AI597">
            <v>19000000</v>
          </cell>
          <cell r="AJ597">
            <v>0</v>
          </cell>
          <cell r="AK597">
            <v>19000000</v>
          </cell>
          <cell r="AL597">
            <v>19000000</v>
          </cell>
          <cell r="AM597">
            <v>19000000</v>
          </cell>
          <cell r="AN597">
            <v>0</v>
          </cell>
          <cell r="AO597">
            <v>0</v>
          </cell>
          <cell r="AP597">
            <v>0</v>
          </cell>
          <cell r="AQ597">
            <v>18995375</v>
          </cell>
          <cell r="AR597">
            <v>4625</v>
          </cell>
          <cell r="AS597">
            <v>0</v>
          </cell>
        </row>
        <row r="598">
          <cell r="D598" t="str">
            <v>2203180401-C</v>
          </cell>
          <cell r="E598" t="str">
            <v>SAN PEDRO DE ATACAMA</v>
          </cell>
          <cell r="F598" t="str">
            <v>02203</v>
          </cell>
          <cell r="G598" t="str">
            <v>022</v>
          </cell>
          <cell r="H598" t="str">
            <v>02</v>
          </cell>
          <cell r="I598" t="str">
            <v>ESTUDIO</v>
          </cell>
          <cell r="J598">
            <v>15</v>
          </cell>
          <cell r="K598" t="str">
            <v>PMB</v>
          </cell>
          <cell r="L598" t="str">
            <v>PMB</v>
          </cell>
          <cell r="M598" t="str">
            <v>PROYECTOS 2019</v>
          </cell>
          <cell r="N598" t="str">
            <v>PROYECTOS PMB</v>
          </cell>
          <cell r="O598" t="str">
            <v>ESTUDIO HIDROGEOLÓGICO EXPLORACIÓN DE NUEVAS FUENTES DE AGUAS PARA ABASTECIMIENTO PLANTA DE AGUA POTABLE APR SAN PEDRO DE ATACAMA</v>
          </cell>
          <cell r="P598" t="str">
            <v>8421/2019</v>
          </cell>
          <cell r="Q598">
            <v>43656</v>
          </cell>
          <cell r="R598">
            <v>55725000</v>
          </cell>
          <cell r="S598">
            <v>0</v>
          </cell>
          <cell r="X598">
            <v>0</v>
          </cell>
          <cell r="AA598">
            <v>0</v>
          </cell>
          <cell r="AF598">
            <v>0</v>
          </cell>
          <cell r="AI598">
            <v>55725000</v>
          </cell>
          <cell r="AJ598">
            <v>0</v>
          </cell>
          <cell r="AK598">
            <v>39007500</v>
          </cell>
          <cell r="AL598">
            <v>39007500</v>
          </cell>
          <cell r="AM598">
            <v>39007500</v>
          </cell>
          <cell r="AN598">
            <v>0</v>
          </cell>
          <cell r="AO598">
            <v>0</v>
          </cell>
          <cell r="AP598">
            <v>16717500</v>
          </cell>
          <cell r="AQ598">
            <v>0</v>
          </cell>
          <cell r="AR598">
            <v>55725000</v>
          </cell>
          <cell r="AS598">
            <v>0</v>
          </cell>
        </row>
        <row r="599">
          <cell r="D599" t="str">
            <v>7101180701-C</v>
          </cell>
          <cell r="E599" t="str">
            <v>TALCA</v>
          </cell>
          <cell r="F599" t="str">
            <v>07101</v>
          </cell>
          <cell r="G599" t="str">
            <v>071</v>
          </cell>
          <cell r="H599" t="str">
            <v>07</v>
          </cell>
          <cell r="I599" t="str">
            <v>OBRA (Otros)</v>
          </cell>
          <cell r="J599">
            <v>13</v>
          </cell>
          <cell r="K599" t="str">
            <v>PMB</v>
          </cell>
          <cell r="L599" t="str">
            <v>PMB</v>
          </cell>
          <cell r="M599" t="str">
            <v>PROYECTOS 2019</v>
          </cell>
          <cell r="N599" t="str">
            <v>PROYECTOS PMB</v>
          </cell>
          <cell r="O599" t="str">
            <v>ALCANTARILLADO Y AGUA POTABLE VILLORRIO LIRCAY</v>
          </cell>
          <cell r="P599" t="str">
            <v>8307/2019</v>
          </cell>
          <cell r="Q599">
            <v>43655</v>
          </cell>
          <cell r="R599">
            <v>235541335</v>
          </cell>
          <cell r="S599">
            <v>0</v>
          </cell>
          <cell r="X599">
            <v>0</v>
          </cell>
          <cell r="AA599">
            <v>0</v>
          </cell>
          <cell r="AF599">
            <v>0</v>
          </cell>
          <cell r="AI599">
            <v>235541335</v>
          </cell>
          <cell r="AJ599">
            <v>0</v>
          </cell>
          <cell r="AK599">
            <v>188433068</v>
          </cell>
          <cell r="AL599">
            <v>188433068</v>
          </cell>
          <cell r="AM599">
            <v>188433068</v>
          </cell>
          <cell r="AN599">
            <v>0</v>
          </cell>
          <cell r="AO599">
            <v>0</v>
          </cell>
          <cell r="AP599">
            <v>47108267</v>
          </cell>
          <cell r="AQ599">
            <v>0</v>
          </cell>
          <cell r="AR599">
            <v>235541335</v>
          </cell>
          <cell r="AS599">
            <v>0</v>
          </cell>
        </row>
        <row r="600">
          <cell r="D600" t="str">
            <v>5804181001-C</v>
          </cell>
          <cell r="E600" t="str">
            <v>VILLA ALEMANA</v>
          </cell>
          <cell r="F600" t="str">
            <v>05804</v>
          </cell>
          <cell r="G600" t="str">
            <v>058</v>
          </cell>
          <cell r="H600" t="str">
            <v>05</v>
          </cell>
          <cell r="I600" t="str">
            <v>ASISTENCIA TÉCNICA</v>
          </cell>
          <cell r="J600">
            <v>10</v>
          </cell>
          <cell r="K600" t="str">
            <v>PMB</v>
          </cell>
          <cell r="L600" t="str">
            <v>PMB</v>
          </cell>
          <cell r="M600" t="str">
            <v>PROYECTOS 2019</v>
          </cell>
          <cell r="N600" t="str">
            <v>PROYECTOS PMB</v>
          </cell>
          <cell r="O600" t="str">
            <v>ASISTENCIA TÉCNICA PREPARACIÓN Y EVALUACIÓN DE PROYECTOS SOCIALES EN LA CIUDAD DE VILLA ALEMANA</v>
          </cell>
          <cell r="P600" t="str">
            <v>8532/2019</v>
          </cell>
          <cell r="Q600">
            <v>43657</v>
          </cell>
          <cell r="R600">
            <v>58800000</v>
          </cell>
          <cell r="S600">
            <v>0</v>
          </cell>
          <cell r="X600">
            <v>0</v>
          </cell>
          <cell r="AA600">
            <v>0</v>
          </cell>
          <cell r="AF600">
            <v>0</v>
          </cell>
          <cell r="AI600">
            <v>58800000</v>
          </cell>
          <cell r="AJ600">
            <v>0</v>
          </cell>
          <cell r="AK600">
            <v>29400000</v>
          </cell>
          <cell r="AL600">
            <v>29400000</v>
          </cell>
          <cell r="AM600">
            <v>29400000</v>
          </cell>
          <cell r="AN600">
            <v>0</v>
          </cell>
          <cell r="AO600">
            <v>0</v>
          </cell>
          <cell r="AP600">
            <v>29400000</v>
          </cell>
          <cell r="AQ600">
            <v>32217600</v>
          </cell>
          <cell r="AR600">
            <v>26582400</v>
          </cell>
          <cell r="AS600">
            <v>0</v>
          </cell>
        </row>
        <row r="601">
          <cell r="D601" t="str">
            <v>8111170713-C</v>
          </cell>
          <cell r="E601" t="str">
            <v>TOMÉ</v>
          </cell>
          <cell r="F601" t="str">
            <v>08111</v>
          </cell>
          <cell r="G601" t="str">
            <v>081</v>
          </cell>
          <cell r="H601" t="str">
            <v>08</v>
          </cell>
          <cell r="I601" t="str">
            <v>OBRA (Otros)</v>
          </cell>
          <cell r="J601">
            <v>13</v>
          </cell>
          <cell r="K601" t="str">
            <v>PMB</v>
          </cell>
          <cell r="L601" t="str">
            <v>PMB</v>
          </cell>
          <cell r="M601" t="str">
            <v>PROYECTOS 2019</v>
          </cell>
          <cell r="N601" t="str">
            <v>PROYECTOS PMB</v>
          </cell>
          <cell r="O601" t="str">
            <v>CONSTRUCCIÓN ALUMBRADO PÚBLICO SAN CARLITOS - RANCHO GRANDE</v>
          </cell>
          <cell r="P601" t="str">
            <v>8308/2019</v>
          </cell>
          <cell r="Q601">
            <v>43655</v>
          </cell>
          <cell r="R601">
            <v>31590859</v>
          </cell>
          <cell r="S601">
            <v>0</v>
          </cell>
          <cell r="X601">
            <v>0</v>
          </cell>
          <cell r="AA601">
            <v>0</v>
          </cell>
          <cell r="AF601">
            <v>0</v>
          </cell>
          <cell r="AI601">
            <v>31590859</v>
          </cell>
          <cell r="AJ601">
            <v>0</v>
          </cell>
          <cell r="AK601">
            <v>31590859</v>
          </cell>
          <cell r="AL601">
            <v>31590859</v>
          </cell>
          <cell r="AM601">
            <v>31590859</v>
          </cell>
          <cell r="AN601">
            <v>0</v>
          </cell>
          <cell r="AO601">
            <v>0</v>
          </cell>
          <cell r="AP601">
            <v>0</v>
          </cell>
          <cell r="AQ601">
            <v>0</v>
          </cell>
          <cell r="AR601">
            <v>31590859</v>
          </cell>
          <cell r="AS601">
            <v>0</v>
          </cell>
        </row>
        <row r="602">
          <cell r="D602">
            <v>10307180724</v>
          </cell>
          <cell r="E602" t="str">
            <v>SAN PABLO</v>
          </cell>
          <cell r="F602">
            <v>10307</v>
          </cell>
          <cell r="G602">
            <v>103</v>
          </cell>
          <cell r="H602">
            <v>10</v>
          </cell>
          <cell r="I602" t="str">
            <v>OBRA (Otros)</v>
          </cell>
          <cell r="J602">
            <v>13</v>
          </cell>
          <cell r="K602" t="str">
            <v>PMB</v>
          </cell>
          <cell r="L602" t="str">
            <v>PMB</v>
          </cell>
          <cell r="M602" t="str">
            <v>PROYECTOS 2019</v>
          </cell>
          <cell r="N602" t="str">
            <v>PROYECTOS PMB</v>
          </cell>
          <cell r="O602" t="str">
            <v>CONSTRUCCION RED DE AGUA POTABLE Y ALCANTARILLADO CALLE SAN JOAQUIN , COMUNA SAN PABLO</v>
          </cell>
          <cell r="P602" t="str">
            <v>8309/2019</v>
          </cell>
          <cell r="Q602">
            <v>43655</v>
          </cell>
          <cell r="R602">
            <v>58315913</v>
          </cell>
          <cell r="S602">
            <v>0</v>
          </cell>
          <cell r="X602">
            <v>0</v>
          </cell>
          <cell r="AA602">
            <v>0</v>
          </cell>
          <cell r="AF602">
            <v>0</v>
          </cell>
          <cell r="AI602">
            <v>58315913</v>
          </cell>
          <cell r="AJ602">
            <v>0</v>
          </cell>
          <cell r="AK602">
            <v>58315913</v>
          </cell>
          <cell r="AL602">
            <v>58315913</v>
          </cell>
          <cell r="AM602">
            <v>58315913</v>
          </cell>
          <cell r="AN602">
            <v>0</v>
          </cell>
          <cell r="AO602">
            <v>0</v>
          </cell>
          <cell r="AP602">
            <v>0</v>
          </cell>
          <cell r="AQ602">
            <v>57120000</v>
          </cell>
          <cell r="AR602">
            <v>1195913</v>
          </cell>
          <cell r="AS602">
            <v>0</v>
          </cell>
        </row>
        <row r="603">
          <cell r="D603" t="str">
            <v>13130190701-C</v>
          </cell>
          <cell r="E603" t="str">
            <v>SAN MIGUEL</v>
          </cell>
          <cell r="F603">
            <v>13130</v>
          </cell>
          <cell r="G603">
            <v>131</v>
          </cell>
          <cell r="H603">
            <v>13</v>
          </cell>
          <cell r="I603" t="str">
            <v>OBRA (Otros)</v>
          </cell>
          <cell r="J603">
            <v>13</v>
          </cell>
          <cell r="K603" t="str">
            <v>PMB</v>
          </cell>
          <cell r="L603" t="str">
            <v>PMB</v>
          </cell>
          <cell r="M603" t="str">
            <v>PROYECTOS 2019</v>
          </cell>
          <cell r="N603" t="str">
            <v>PROYECTOS PMB</v>
          </cell>
          <cell r="O603" t="str">
            <v>PROYECTO DE ILUMINACIÓN ORNAMENTAL LED, PLAZA 12 DE OCTUBRE, COMUNA DE SAN MIGUEL</v>
          </cell>
          <cell r="P603" t="str">
            <v>8422/2019</v>
          </cell>
          <cell r="Q603">
            <v>43656</v>
          </cell>
          <cell r="R603">
            <v>117178824</v>
          </cell>
          <cell r="S603">
            <v>0</v>
          </cell>
          <cell r="X603">
            <v>0</v>
          </cell>
          <cell r="AA603">
            <v>0</v>
          </cell>
          <cell r="AF603">
            <v>0</v>
          </cell>
          <cell r="AI603">
            <v>117178824</v>
          </cell>
          <cell r="AJ603">
            <v>0</v>
          </cell>
          <cell r="AK603">
            <v>117178824</v>
          </cell>
          <cell r="AL603">
            <v>117178824</v>
          </cell>
          <cell r="AM603">
            <v>117178824</v>
          </cell>
          <cell r="AN603">
            <v>0</v>
          </cell>
          <cell r="AO603">
            <v>0</v>
          </cell>
          <cell r="AP603">
            <v>0</v>
          </cell>
          <cell r="AQ603">
            <v>0</v>
          </cell>
          <cell r="AR603">
            <v>117178824</v>
          </cell>
          <cell r="AS603">
            <v>0</v>
          </cell>
        </row>
        <row r="604">
          <cell r="D604" t="str">
            <v>13129181011-C</v>
          </cell>
          <cell r="E604" t="str">
            <v>SAN JOAQUÍN</v>
          </cell>
          <cell r="F604">
            <v>13129</v>
          </cell>
          <cell r="G604">
            <v>131</v>
          </cell>
          <cell r="H604">
            <v>13</v>
          </cell>
          <cell r="I604" t="str">
            <v>ASISTENCIA TÉCNICA</v>
          </cell>
          <cell r="J604">
            <v>10</v>
          </cell>
          <cell r="K604" t="str">
            <v>PMB</v>
          </cell>
          <cell r="L604" t="str">
            <v>PMB</v>
          </cell>
          <cell r="M604" t="str">
            <v>PROYECTOS 2019</v>
          </cell>
          <cell r="N604" t="str">
            <v>PROYECTOS PMB</v>
          </cell>
          <cell r="O604" t="str">
            <v>ASISTENCIA TECNICA PARA EL DISEÑO DE PROYECTOS DE INFRAESTRUCTURA COMUNAL</v>
          </cell>
          <cell r="P604" t="str">
            <v>8355/2019</v>
          </cell>
          <cell r="Q604">
            <v>43655</v>
          </cell>
          <cell r="R604">
            <v>72755736</v>
          </cell>
          <cell r="S604">
            <v>0</v>
          </cell>
          <cell r="X604">
            <v>0</v>
          </cell>
          <cell r="AA604">
            <v>0</v>
          </cell>
          <cell r="AF604">
            <v>0</v>
          </cell>
          <cell r="AI604">
            <v>72755736</v>
          </cell>
          <cell r="AJ604">
            <v>0</v>
          </cell>
          <cell r="AK604">
            <v>43653442</v>
          </cell>
          <cell r="AL604">
            <v>43653442</v>
          </cell>
          <cell r="AM604">
            <v>43653442</v>
          </cell>
          <cell r="AN604">
            <v>0</v>
          </cell>
          <cell r="AO604">
            <v>0</v>
          </cell>
          <cell r="AP604">
            <v>29102294</v>
          </cell>
          <cell r="AQ604">
            <v>0</v>
          </cell>
          <cell r="AR604">
            <v>72755736</v>
          </cell>
          <cell r="AS604">
            <v>0</v>
          </cell>
        </row>
        <row r="605">
          <cell r="D605" t="str">
            <v>8417171010-C</v>
          </cell>
          <cell r="E605" t="str">
            <v>SAN FABIÁN</v>
          </cell>
          <cell r="F605" t="str">
            <v>08417</v>
          </cell>
          <cell r="G605" t="str">
            <v>084</v>
          </cell>
          <cell r="H605" t="str">
            <v>16</v>
          </cell>
          <cell r="I605" t="str">
            <v>ASISTENCIA TÉCNICA</v>
          </cell>
          <cell r="J605">
            <v>10</v>
          </cell>
          <cell r="K605" t="str">
            <v>PMB</v>
          </cell>
          <cell r="L605" t="str">
            <v>PMB</v>
          </cell>
          <cell r="M605" t="str">
            <v>PROYECTOS 2019</v>
          </cell>
          <cell r="N605" t="str">
            <v>PROYECTOS PMB</v>
          </cell>
          <cell r="O605" t="str">
            <v>SOLUCIONES SANITARIAS A SISTEMAS DE AGUA POTABLE RURAL SAN FABIÁN</v>
          </cell>
          <cell r="P605" t="str">
            <v>8420/2019</v>
          </cell>
          <cell r="Q605">
            <v>43656</v>
          </cell>
          <cell r="R605">
            <v>50000000</v>
          </cell>
          <cell r="S605">
            <v>0</v>
          </cell>
          <cell r="X605">
            <v>0</v>
          </cell>
          <cell r="AA605">
            <v>0</v>
          </cell>
          <cell r="AF605">
            <v>0</v>
          </cell>
          <cell r="AI605">
            <v>50000000</v>
          </cell>
          <cell r="AJ605">
            <v>0</v>
          </cell>
          <cell r="AK605">
            <v>45000000</v>
          </cell>
          <cell r="AL605">
            <v>45000000</v>
          </cell>
          <cell r="AM605">
            <v>45000000</v>
          </cell>
          <cell r="AN605">
            <v>0</v>
          </cell>
          <cell r="AO605">
            <v>0</v>
          </cell>
          <cell r="AP605">
            <v>5000000</v>
          </cell>
          <cell r="AQ605">
            <v>0</v>
          </cell>
          <cell r="AR605">
            <v>50000000</v>
          </cell>
          <cell r="AS605">
            <v>0</v>
          </cell>
        </row>
        <row r="606">
          <cell r="D606" t="str">
            <v>16106191001-C</v>
          </cell>
          <cell r="E606" t="str">
            <v>PINTO</v>
          </cell>
          <cell r="F606" t="str">
            <v>08411</v>
          </cell>
          <cell r="G606" t="str">
            <v>084</v>
          </cell>
          <cell r="H606" t="str">
            <v>16</v>
          </cell>
          <cell r="I606" t="str">
            <v>ASISTENCIA TÉCNICA</v>
          </cell>
          <cell r="J606">
            <v>10</v>
          </cell>
          <cell r="K606" t="str">
            <v>PMB</v>
          </cell>
          <cell r="L606" t="str">
            <v>PMB</v>
          </cell>
          <cell r="M606" t="str">
            <v>PROYECTOS 2019</v>
          </cell>
          <cell r="N606" t="str">
            <v>PROYECTOS PMB</v>
          </cell>
          <cell r="O606" t="str">
            <v>AGUA POTABLE RURAL DIVERSOS SECTORES, COMUNA DE PINTO</v>
          </cell>
          <cell r="P606" t="str">
            <v>8404/2019</v>
          </cell>
          <cell r="Q606">
            <v>43656</v>
          </cell>
          <cell r="R606">
            <v>71400000</v>
          </cell>
          <cell r="S606">
            <v>0</v>
          </cell>
          <cell r="X606">
            <v>0</v>
          </cell>
          <cell r="AA606">
            <v>0</v>
          </cell>
          <cell r="AF606">
            <v>0</v>
          </cell>
          <cell r="AI606">
            <v>71400000</v>
          </cell>
          <cell r="AJ606">
            <v>0</v>
          </cell>
          <cell r="AK606">
            <v>42840000</v>
          </cell>
          <cell r="AL606">
            <v>42840000</v>
          </cell>
          <cell r="AM606">
            <v>42840000</v>
          </cell>
          <cell r="AN606">
            <v>0</v>
          </cell>
          <cell r="AO606">
            <v>0</v>
          </cell>
          <cell r="AP606">
            <v>28560000</v>
          </cell>
          <cell r="AQ606">
            <v>69600000</v>
          </cell>
          <cell r="AR606">
            <v>1800000</v>
          </cell>
          <cell r="AS606">
            <v>0</v>
          </cell>
        </row>
        <row r="607">
          <cell r="D607" t="str">
            <v>1405191001-C</v>
          </cell>
          <cell r="E607" t="str">
            <v>PICA</v>
          </cell>
          <cell r="F607" t="str">
            <v>01405</v>
          </cell>
          <cell r="G607" t="str">
            <v>014</v>
          </cell>
          <cell r="H607" t="str">
            <v>01</v>
          </cell>
          <cell r="I607" t="str">
            <v>ASISTENCIA TÉCNICA</v>
          </cell>
          <cell r="J607">
            <v>10</v>
          </cell>
          <cell r="K607" t="str">
            <v>PMB</v>
          </cell>
          <cell r="L607" t="str">
            <v>PMB</v>
          </cell>
          <cell r="M607" t="str">
            <v>PROYECTOS 2019</v>
          </cell>
          <cell r="N607" t="str">
            <v>PROYECTOS PMB</v>
          </cell>
          <cell r="O607" t="str">
            <v>CONTRATACIÓN DE PROFESIONALES PARA GENERAR CARTERA DE PROYECTOS, COMUNA DE PICA</v>
          </cell>
          <cell r="P607" t="str">
            <v>8431/2019</v>
          </cell>
          <cell r="Q607">
            <v>43656</v>
          </cell>
          <cell r="R607">
            <v>66500010</v>
          </cell>
          <cell r="S607">
            <v>0</v>
          </cell>
          <cell r="X607">
            <v>0</v>
          </cell>
          <cell r="AA607">
            <v>0</v>
          </cell>
          <cell r="AF607">
            <v>0</v>
          </cell>
          <cell r="AI607">
            <v>66500010</v>
          </cell>
          <cell r="AJ607">
            <v>0</v>
          </cell>
          <cell r="AK607">
            <v>53200008</v>
          </cell>
          <cell r="AL607">
            <v>53200008</v>
          </cell>
          <cell r="AM607">
            <v>53200008</v>
          </cell>
          <cell r="AN607">
            <v>0</v>
          </cell>
          <cell r="AO607">
            <v>0</v>
          </cell>
          <cell r="AP607">
            <v>13300002</v>
          </cell>
          <cell r="AQ607">
            <v>66500010</v>
          </cell>
          <cell r="AR607">
            <v>0</v>
          </cell>
          <cell r="AS607">
            <v>0</v>
          </cell>
        </row>
        <row r="608">
          <cell r="D608" t="str">
            <v>5704180708-C</v>
          </cell>
          <cell r="E608" t="str">
            <v>PANQUEHUE</v>
          </cell>
          <cell r="F608" t="str">
            <v>05704</v>
          </cell>
          <cell r="G608" t="str">
            <v>057</v>
          </cell>
          <cell r="H608" t="str">
            <v>05</v>
          </cell>
          <cell r="I608" t="str">
            <v>OBRA (Otros)</v>
          </cell>
          <cell r="J608">
            <v>13</v>
          </cell>
          <cell r="K608" t="str">
            <v>PMB</v>
          </cell>
          <cell r="L608" t="str">
            <v>PMB</v>
          </cell>
          <cell r="M608" t="str">
            <v>PROYECTOS 2019</v>
          </cell>
          <cell r="N608" t="str">
            <v>PROYECTOS PMB</v>
          </cell>
          <cell r="O608" t="str">
            <v>REPOSICIÓN PLANTA ELEVADORA VILLA EL BOSQUE, COMUNA DE PANQUEHUE</v>
          </cell>
          <cell r="P608" t="str">
            <v>8312/2019</v>
          </cell>
          <cell r="Q608">
            <v>43655</v>
          </cell>
          <cell r="R608">
            <v>20938790</v>
          </cell>
          <cell r="S608">
            <v>0</v>
          </cell>
          <cell r="X608">
            <v>0</v>
          </cell>
          <cell r="AA608">
            <v>0</v>
          </cell>
          <cell r="AF608">
            <v>0</v>
          </cell>
          <cell r="AI608">
            <v>20938790</v>
          </cell>
          <cell r="AJ608">
            <v>0</v>
          </cell>
          <cell r="AK608">
            <v>20938790</v>
          </cell>
          <cell r="AL608">
            <v>20938790</v>
          </cell>
          <cell r="AM608">
            <v>20938790</v>
          </cell>
          <cell r="AN608">
            <v>0</v>
          </cell>
          <cell r="AO608">
            <v>0</v>
          </cell>
          <cell r="AP608">
            <v>0</v>
          </cell>
          <cell r="AQ608">
            <v>0</v>
          </cell>
          <cell r="AR608">
            <v>20938790</v>
          </cell>
          <cell r="AS608">
            <v>0</v>
          </cell>
        </row>
        <row r="609">
          <cell r="D609" t="str">
            <v>14105181006-C</v>
          </cell>
          <cell r="E609" t="str">
            <v>MÁFIL</v>
          </cell>
          <cell r="F609">
            <v>14105</v>
          </cell>
          <cell r="G609">
            <v>141</v>
          </cell>
          <cell r="H609">
            <v>14</v>
          </cell>
          <cell r="I609" t="str">
            <v>ASISTENCIA TÉCNICA</v>
          </cell>
          <cell r="J609">
            <v>10</v>
          </cell>
          <cell r="K609" t="str">
            <v>PMB</v>
          </cell>
          <cell r="L609" t="str">
            <v>PMB</v>
          </cell>
          <cell r="M609" t="str">
            <v>PROYECTOS 2019</v>
          </cell>
          <cell r="N609" t="str">
            <v>PROYECTOS PMB</v>
          </cell>
          <cell r="O609" t="str">
            <v>ASISTENCIA TÉCNICA PARA FORMULACIÓN Y APOYO EN INICIATIVAS DE INVERSIÓN PÚBLICA EN LA COMUNA DE MÁFIL</v>
          </cell>
          <cell r="P609" t="str">
            <v>8405/2019</v>
          </cell>
          <cell r="Q609">
            <v>43656</v>
          </cell>
          <cell r="R609">
            <v>43200000</v>
          </cell>
          <cell r="S609">
            <v>0</v>
          </cell>
          <cell r="X609">
            <v>0</v>
          </cell>
          <cell r="AA609">
            <v>0</v>
          </cell>
          <cell r="AF609">
            <v>0</v>
          </cell>
          <cell r="AI609">
            <v>43200000</v>
          </cell>
          <cell r="AJ609">
            <v>0</v>
          </cell>
          <cell r="AK609">
            <v>25920000</v>
          </cell>
          <cell r="AL609">
            <v>25920000</v>
          </cell>
          <cell r="AM609">
            <v>25920000</v>
          </cell>
          <cell r="AN609">
            <v>0</v>
          </cell>
          <cell r="AO609">
            <v>0</v>
          </cell>
          <cell r="AP609">
            <v>17280000</v>
          </cell>
          <cell r="AQ609">
            <v>43200000</v>
          </cell>
          <cell r="AR609">
            <v>0</v>
          </cell>
          <cell r="AS609">
            <v>0</v>
          </cell>
        </row>
        <row r="610">
          <cell r="D610" t="str">
            <v>9207180710-C</v>
          </cell>
          <cell r="E610" t="str">
            <v>LUMACO</v>
          </cell>
          <cell r="F610" t="str">
            <v>09207</v>
          </cell>
          <cell r="G610" t="str">
            <v>092</v>
          </cell>
          <cell r="H610" t="str">
            <v>09</v>
          </cell>
          <cell r="I610" t="str">
            <v>OBRA  (Abastos)</v>
          </cell>
          <cell r="J610">
            <v>11</v>
          </cell>
          <cell r="K610" t="str">
            <v>PMB</v>
          </cell>
          <cell r="L610" t="str">
            <v>PMB ABASTOS</v>
          </cell>
          <cell r="M610" t="str">
            <v>PROYECTOS 2019</v>
          </cell>
          <cell r="N610" t="str">
            <v>PROYECTOS PMB</v>
          </cell>
          <cell r="O610" t="str">
            <v>CONSTRUCCION ABASTOS DE AGUA POTABLE, COMUNIDAD INDIGENA RAIÑMAÑ PUNOLEF ANADELA EL PERAL, COMUNA DE LUMACO</v>
          </cell>
          <cell r="P610" t="str">
            <v>9076/2019</v>
          </cell>
          <cell r="Q610">
            <v>43670</v>
          </cell>
          <cell r="R610">
            <v>116184432</v>
          </cell>
          <cell r="S610">
            <v>0</v>
          </cell>
          <cell r="X610">
            <v>0</v>
          </cell>
          <cell r="AA610">
            <v>0</v>
          </cell>
          <cell r="AF610">
            <v>0</v>
          </cell>
          <cell r="AI610">
            <v>116184432</v>
          </cell>
          <cell r="AJ610">
            <v>0</v>
          </cell>
          <cell r="AK610">
            <v>92947546</v>
          </cell>
          <cell r="AL610">
            <v>92947546</v>
          </cell>
          <cell r="AM610">
            <v>92947546</v>
          </cell>
          <cell r="AN610">
            <v>0</v>
          </cell>
          <cell r="AO610">
            <v>0</v>
          </cell>
          <cell r="AP610">
            <v>23236886</v>
          </cell>
          <cell r="AQ610">
            <v>112270522</v>
          </cell>
          <cell r="AR610">
            <v>3913910</v>
          </cell>
          <cell r="AS610">
            <v>0</v>
          </cell>
        </row>
        <row r="611">
          <cell r="D611" t="str">
            <v>8206191001-C</v>
          </cell>
          <cell r="E611" t="str">
            <v>LOS ÁLAMOS</v>
          </cell>
          <cell r="F611" t="str">
            <v>08206</v>
          </cell>
          <cell r="G611" t="str">
            <v>082</v>
          </cell>
          <cell r="H611" t="str">
            <v>08</v>
          </cell>
          <cell r="I611" t="str">
            <v>ASISTENCIA TÉCNICA</v>
          </cell>
          <cell r="J611">
            <v>10</v>
          </cell>
          <cell r="K611" t="str">
            <v>PMB</v>
          </cell>
          <cell r="L611" t="str">
            <v>PMB</v>
          </cell>
          <cell r="M611" t="str">
            <v>PROYECTOS 2019</v>
          </cell>
          <cell r="N611" t="str">
            <v>PROYECTOS PMB</v>
          </cell>
          <cell r="O611" t="str">
            <v>ASISTENCIA TÉCNICA SANEAMIENTO SANITARIO DIVERSOS CASOS CERRO ALTO, COMUNA DE LOS ÁLAMOS</v>
          </cell>
          <cell r="P611" t="str">
            <v>8414/2019</v>
          </cell>
          <cell r="Q611">
            <v>43656</v>
          </cell>
          <cell r="R611">
            <v>49920000</v>
          </cell>
          <cell r="S611">
            <v>0</v>
          </cell>
          <cell r="X611">
            <v>0</v>
          </cell>
          <cell r="AA611">
            <v>0</v>
          </cell>
          <cell r="AF611">
            <v>0</v>
          </cell>
          <cell r="AI611">
            <v>49920000</v>
          </cell>
          <cell r="AJ611">
            <v>0</v>
          </cell>
          <cell r="AK611">
            <v>29952000</v>
          </cell>
          <cell r="AL611">
            <v>29952000</v>
          </cell>
          <cell r="AM611">
            <v>29952000</v>
          </cell>
          <cell r="AN611">
            <v>0</v>
          </cell>
          <cell r="AO611">
            <v>0</v>
          </cell>
          <cell r="AP611">
            <v>19968000</v>
          </cell>
          <cell r="AQ611">
            <v>49920000</v>
          </cell>
          <cell r="AR611">
            <v>0</v>
          </cell>
          <cell r="AS611">
            <v>0</v>
          </cell>
        </row>
        <row r="612">
          <cell r="D612" t="str">
            <v>9109180712-C</v>
          </cell>
          <cell r="E612" t="str">
            <v>LONCOCHE</v>
          </cell>
          <cell r="F612" t="str">
            <v>09109</v>
          </cell>
          <cell r="G612" t="str">
            <v>091</v>
          </cell>
          <cell r="H612" t="str">
            <v>09</v>
          </cell>
          <cell r="I612" t="str">
            <v>OBRA (Otros)</v>
          </cell>
          <cell r="J612">
            <v>13</v>
          </cell>
          <cell r="K612" t="str">
            <v>PMB</v>
          </cell>
          <cell r="L612" t="str">
            <v>PMB</v>
          </cell>
          <cell r="M612" t="str">
            <v>PROYECTOS 2019</v>
          </cell>
          <cell r="N612" t="str">
            <v>PROYECTOS PMB</v>
          </cell>
          <cell r="O612" t="str">
            <v>CONSTRUCCIÓN PLANTA ELEVADORA AGUAS LLUVIA COMITÉ RIBERA SUR DE LONCOCHE</v>
          </cell>
          <cell r="P612" t="str">
            <v>8356/2019</v>
          </cell>
          <cell r="Q612">
            <v>43655</v>
          </cell>
          <cell r="R612">
            <v>186950575</v>
          </cell>
          <cell r="S612">
            <v>0</v>
          </cell>
          <cell r="X612">
            <v>0</v>
          </cell>
          <cell r="AA612">
            <v>0</v>
          </cell>
          <cell r="AF612">
            <v>0</v>
          </cell>
          <cell r="AI612">
            <v>186950575</v>
          </cell>
          <cell r="AJ612">
            <v>0</v>
          </cell>
          <cell r="AK612">
            <v>149560460</v>
          </cell>
          <cell r="AL612">
            <v>149560460</v>
          </cell>
          <cell r="AM612">
            <v>149560460</v>
          </cell>
          <cell r="AN612">
            <v>0</v>
          </cell>
          <cell r="AO612">
            <v>0</v>
          </cell>
          <cell r="AP612">
            <v>37390115</v>
          </cell>
          <cell r="AQ612">
            <v>0</v>
          </cell>
          <cell r="AR612">
            <v>186950575</v>
          </cell>
          <cell r="AS612">
            <v>0</v>
          </cell>
        </row>
        <row r="613">
          <cell r="D613" t="str">
            <v>10107181001-C</v>
          </cell>
          <cell r="E613" t="str">
            <v>LLANQUIHUE</v>
          </cell>
          <cell r="F613">
            <v>10107</v>
          </cell>
          <cell r="G613">
            <v>101</v>
          </cell>
          <cell r="H613">
            <v>10</v>
          </cell>
          <cell r="I613" t="str">
            <v>ASISTENCIA TÉCNICA</v>
          </cell>
          <cell r="J613">
            <v>10</v>
          </cell>
          <cell r="K613" t="str">
            <v>PMB</v>
          </cell>
          <cell r="L613" t="str">
            <v>PMB</v>
          </cell>
          <cell r="M613" t="str">
            <v>PROYECTOS 2019</v>
          </cell>
          <cell r="N613" t="str">
            <v>PROYECTOS PMB</v>
          </cell>
          <cell r="O613" t="str">
            <v>ASISTENCIA TÉCNICA PARA FORMULACIÓN DE PROYECTOS SANEAMIENTO SANITARIO EN SIETE SECTORES RURALES Y EN UN SECTOR URBANO, LLANQUIHUE</v>
          </cell>
          <cell r="P613" t="str">
            <v>8409/2019</v>
          </cell>
          <cell r="Q613">
            <v>43656</v>
          </cell>
          <cell r="R613">
            <v>49800000</v>
          </cell>
          <cell r="S613">
            <v>0</v>
          </cell>
          <cell r="X613">
            <v>0</v>
          </cell>
          <cell r="AA613">
            <v>0</v>
          </cell>
          <cell r="AF613">
            <v>0</v>
          </cell>
          <cell r="AI613">
            <v>49800000</v>
          </cell>
          <cell r="AJ613">
            <v>0</v>
          </cell>
          <cell r="AK613">
            <v>34860000</v>
          </cell>
          <cell r="AL613">
            <v>34860000</v>
          </cell>
          <cell r="AM613">
            <v>34860000</v>
          </cell>
          <cell r="AN613">
            <v>0</v>
          </cell>
          <cell r="AO613">
            <v>0</v>
          </cell>
          <cell r="AP613">
            <v>14940000</v>
          </cell>
          <cell r="AQ613">
            <v>41800000</v>
          </cell>
          <cell r="AR613">
            <v>8000000</v>
          </cell>
          <cell r="AS613">
            <v>0</v>
          </cell>
        </row>
        <row r="614">
          <cell r="D614" t="str">
            <v>8304160708-C</v>
          </cell>
          <cell r="E614" t="str">
            <v>LAJA</v>
          </cell>
          <cell r="F614" t="str">
            <v>08304</v>
          </cell>
          <cell r="G614" t="str">
            <v>083</v>
          </cell>
          <cell r="H614" t="str">
            <v>08</v>
          </cell>
          <cell r="I614" t="str">
            <v>OBRA (Otros)</v>
          </cell>
          <cell r="J614">
            <v>13</v>
          </cell>
          <cell r="K614" t="str">
            <v>PMB</v>
          </cell>
          <cell r="L614" t="str">
            <v>PMB</v>
          </cell>
          <cell r="M614" t="str">
            <v>PROYECTOS 2019</v>
          </cell>
          <cell r="N614" t="str">
            <v>PROYECTOS PMB</v>
          </cell>
          <cell r="O614" t="str">
            <v>PROYECTO DE SOLUCIÓN DE AGUAS LLUVIAS PASAJE LOS NARANJOS CON CALLE LOS TILOS PASAJE LOS CASTAÑOS Y CALLE LOS MAGNOLIOS POBLACIÓN NIVEQUETEN</v>
          </cell>
          <cell r="P614" t="str">
            <v>8412/2019</v>
          </cell>
          <cell r="Q614">
            <v>43656</v>
          </cell>
          <cell r="R614">
            <v>78491433</v>
          </cell>
          <cell r="S614">
            <v>0</v>
          </cell>
          <cell r="X614">
            <v>0</v>
          </cell>
          <cell r="AA614">
            <v>0</v>
          </cell>
          <cell r="AF614">
            <v>0</v>
          </cell>
          <cell r="AI614">
            <v>78491433</v>
          </cell>
          <cell r="AJ614">
            <v>0</v>
          </cell>
          <cell r="AK614">
            <v>78491433</v>
          </cell>
          <cell r="AL614">
            <v>78491433</v>
          </cell>
          <cell r="AM614">
            <v>78491433</v>
          </cell>
          <cell r="AN614">
            <v>0</v>
          </cell>
          <cell r="AO614">
            <v>0</v>
          </cell>
          <cell r="AP614">
            <v>0</v>
          </cell>
          <cell r="AQ614">
            <v>78490800</v>
          </cell>
          <cell r="AR614">
            <v>633</v>
          </cell>
          <cell r="AS614">
            <v>0</v>
          </cell>
        </row>
        <row r="615">
          <cell r="D615" t="str">
            <v>4104181001-C</v>
          </cell>
          <cell r="E615" t="str">
            <v>LA HIGUERA</v>
          </cell>
          <cell r="F615" t="str">
            <v>04104</v>
          </cell>
          <cell r="G615" t="str">
            <v>041</v>
          </cell>
          <cell r="H615" t="str">
            <v>04</v>
          </cell>
          <cell r="I615" t="str">
            <v>ASISTENCIA TÉCNICA</v>
          </cell>
          <cell r="J615">
            <v>10</v>
          </cell>
          <cell r="K615" t="str">
            <v>PMB</v>
          </cell>
          <cell r="L615" t="str">
            <v>PMB</v>
          </cell>
          <cell r="M615" t="str">
            <v>PROYECTOS 2019</v>
          </cell>
          <cell r="N615" t="str">
            <v>PROYECTOS PMB</v>
          </cell>
          <cell r="O615" t="str">
            <v>ASISTENCIA TECNICA PARA GENERACIÓN DE PROYECTOS VARIAS LOCALIDADES DE LA COMUNA DE LA HIGUERA –PERIODO 2018</v>
          </cell>
          <cell r="P615" t="str">
            <v>8402/2019</v>
          </cell>
          <cell r="Q615">
            <v>43656</v>
          </cell>
          <cell r="R615">
            <v>62400000</v>
          </cell>
          <cell r="S615">
            <v>0</v>
          </cell>
          <cell r="X615">
            <v>0</v>
          </cell>
          <cell r="AA615">
            <v>0</v>
          </cell>
          <cell r="AF615">
            <v>0</v>
          </cell>
          <cell r="AI615">
            <v>62400000</v>
          </cell>
          <cell r="AJ615">
            <v>0</v>
          </cell>
          <cell r="AK615">
            <v>37440000</v>
          </cell>
          <cell r="AL615">
            <v>37440000</v>
          </cell>
          <cell r="AM615">
            <v>37440000</v>
          </cell>
          <cell r="AN615">
            <v>0</v>
          </cell>
          <cell r="AO615">
            <v>0</v>
          </cell>
          <cell r="AP615">
            <v>24960000</v>
          </cell>
          <cell r="AQ615">
            <v>62400000</v>
          </cell>
          <cell r="AR615">
            <v>0</v>
          </cell>
          <cell r="AS615">
            <v>0</v>
          </cell>
        </row>
        <row r="616">
          <cell r="D616" t="str">
            <v>14202190401-C</v>
          </cell>
          <cell r="E616" t="str">
            <v>FUTRONO</v>
          </cell>
          <cell r="F616">
            <v>14202</v>
          </cell>
          <cell r="G616">
            <v>142</v>
          </cell>
          <cell r="H616">
            <v>14</v>
          </cell>
          <cell r="I616" t="str">
            <v>ESTUDIO</v>
          </cell>
          <cell r="J616">
            <v>15</v>
          </cell>
          <cell r="K616" t="str">
            <v>PMB</v>
          </cell>
          <cell r="L616" t="str">
            <v>PMB</v>
          </cell>
          <cell r="M616" t="str">
            <v>PROYECTOS 2019</v>
          </cell>
          <cell r="N616" t="str">
            <v>PROYECTOS PMB</v>
          </cell>
          <cell r="O616" t="str">
            <v>ACTUALIZACION DE DISEÑO DE INGENIERIA PARA EL SANEAMIENTO SANITARIO Y APR – LOCALIDAD DE ISLA HUAPI</v>
          </cell>
          <cell r="P616" t="str">
            <v>8353/2019</v>
          </cell>
          <cell r="Q616">
            <v>43655</v>
          </cell>
          <cell r="R616">
            <v>55000000</v>
          </cell>
          <cell r="S616">
            <v>0</v>
          </cell>
          <cell r="X616">
            <v>0</v>
          </cell>
          <cell r="AA616">
            <v>0</v>
          </cell>
          <cell r="AF616">
            <v>0</v>
          </cell>
          <cell r="AI616">
            <v>55000000</v>
          </cell>
          <cell r="AJ616">
            <v>0</v>
          </cell>
          <cell r="AK616">
            <v>44000000</v>
          </cell>
          <cell r="AL616">
            <v>44000000</v>
          </cell>
          <cell r="AM616">
            <v>44000000</v>
          </cell>
          <cell r="AN616">
            <v>0</v>
          </cell>
          <cell r="AO616">
            <v>0</v>
          </cell>
          <cell r="AP616">
            <v>11000000</v>
          </cell>
          <cell r="AQ616">
            <v>0</v>
          </cell>
          <cell r="AR616">
            <v>55000000</v>
          </cell>
          <cell r="AS616">
            <v>0</v>
          </cell>
        </row>
        <row r="617">
          <cell r="D617" t="str">
            <v>10105180701-C</v>
          </cell>
          <cell r="E617" t="str">
            <v>FRUTILLAR</v>
          </cell>
          <cell r="F617">
            <v>10105</v>
          </cell>
          <cell r="G617">
            <v>101</v>
          </cell>
          <cell r="H617">
            <v>10</v>
          </cell>
          <cell r="I617" t="str">
            <v>OBRA (Otros)</v>
          </cell>
          <cell r="J617">
            <v>13</v>
          </cell>
          <cell r="K617" t="str">
            <v>PMB</v>
          </cell>
          <cell r="L617" t="str">
            <v>PMB</v>
          </cell>
          <cell r="M617" t="str">
            <v>PROYECTOS 2019</v>
          </cell>
          <cell r="N617" t="str">
            <v>PROYECTOS PMB</v>
          </cell>
          <cell r="O617" t="str">
            <v>MEJORAMIENTO PLANTA TRATAMIENTO DE AGUAS SERVIDAS PARA LA LOCALIDAD DE CASMA</v>
          </cell>
          <cell r="P617" t="str">
            <v>8419/2019</v>
          </cell>
          <cell r="Q617">
            <v>43656</v>
          </cell>
          <cell r="R617">
            <v>55446196</v>
          </cell>
          <cell r="S617">
            <v>0</v>
          </cell>
          <cell r="X617">
            <v>0</v>
          </cell>
          <cell r="AA617">
            <v>0</v>
          </cell>
          <cell r="AF617">
            <v>0</v>
          </cell>
          <cell r="AI617">
            <v>55446196</v>
          </cell>
          <cell r="AJ617">
            <v>0</v>
          </cell>
          <cell r="AK617">
            <v>55446196</v>
          </cell>
          <cell r="AL617">
            <v>55446196</v>
          </cell>
          <cell r="AM617">
            <v>55446196</v>
          </cell>
          <cell r="AN617">
            <v>0</v>
          </cell>
          <cell r="AO617">
            <v>0</v>
          </cell>
          <cell r="AP617">
            <v>0</v>
          </cell>
          <cell r="AQ617">
            <v>0</v>
          </cell>
          <cell r="AR617">
            <v>55446196</v>
          </cell>
          <cell r="AS617">
            <v>0</v>
          </cell>
        </row>
        <row r="618">
          <cell r="D618" t="str">
            <v>9105130401-C</v>
          </cell>
          <cell r="E618" t="str">
            <v>FREIRE</v>
          </cell>
          <cell r="F618" t="str">
            <v>09105</v>
          </cell>
          <cell r="G618" t="str">
            <v>091</v>
          </cell>
          <cell r="H618" t="str">
            <v>09</v>
          </cell>
          <cell r="I618" t="str">
            <v>ESTUDIO</v>
          </cell>
          <cell r="J618">
            <v>15</v>
          </cell>
          <cell r="K618" t="str">
            <v>PMB</v>
          </cell>
          <cell r="L618" t="str">
            <v>PMB</v>
          </cell>
          <cell r="M618" t="str">
            <v>PROYECTOS 2019</v>
          </cell>
          <cell r="N618" t="str">
            <v>PROYECTOS PMB</v>
          </cell>
          <cell r="O618" t="str">
            <v>ESTUDIO SOCIAL PARA LA CONSTRUCCION DE INFRAESTRUCTURAS SANITARIAS DE RADAL, FREIRE</v>
          </cell>
          <cell r="P618" t="str">
            <v>9368/2019</v>
          </cell>
          <cell r="Q618">
            <v>43676</v>
          </cell>
          <cell r="R618">
            <v>16740000</v>
          </cell>
          <cell r="S618">
            <v>0</v>
          </cell>
          <cell r="X618">
            <v>0</v>
          </cell>
          <cell r="AA618">
            <v>0</v>
          </cell>
          <cell r="AF618">
            <v>0</v>
          </cell>
          <cell r="AI618">
            <v>16740000</v>
          </cell>
          <cell r="AJ618">
            <v>0</v>
          </cell>
          <cell r="AK618">
            <v>16740000</v>
          </cell>
          <cell r="AL618">
            <v>16740000</v>
          </cell>
          <cell r="AM618">
            <v>16740000</v>
          </cell>
          <cell r="AN618">
            <v>0</v>
          </cell>
          <cell r="AO618">
            <v>0</v>
          </cell>
          <cell r="AP618">
            <v>0</v>
          </cell>
          <cell r="AQ618">
            <v>0</v>
          </cell>
          <cell r="AR618">
            <v>16740000</v>
          </cell>
          <cell r="AS618">
            <v>0</v>
          </cell>
        </row>
        <row r="619">
          <cell r="D619" t="str">
            <v>9105190701-C</v>
          </cell>
          <cell r="E619" t="str">
            <v>FREIRE</v>
          </cell>
          <cell r="F619" t="str">
            <v>09105</v>
          </cell>
          <cell r="G619" t="str">
            <v>091</v>
          </cell>
          <cell r="H619" t="str">
            <v>09</v>
          </cell>
          <cell r="I619" t="str">
            <v>OBRA (Otros)</v>
          </cell>
          <cell r="J619">
            <v>13</v>
          </cell>
          <cell r="K619" t="str">
            <v>PMB</v>
          </cell>
          <cell r="L619" t="str">
            <v>PMB</v>
          </cell>
          <cell r="M619" t="str">
            <v>PROYECTOS 2019</v>
          </cell>
          <cell r="N619" t="str">
            <v>PROYECTOS PMB</v>
          </cell>
          <cell r="O619" t="str">
            <v>REHABILITACIÓN SANITARIA DE VIVIENDA POR INCENDIO, FEBRERO 2019</v>
          </cell>
          <cell r="P619" t="str">
            <v>9359/2019</v>
          </cell>
          <cell r="Q619">
            <v>43676</v>
          </cell>
          <cell r="R619">
            <v>8675844</v>
          </cell>
          <cell r="S619">
            <v>0</v>
          </cell>
          <cell r="X619">
            <v>0</v>
          </cell>
          <cell r="AA619">
            <v>0</v>
          </cell>
          <cell r="AF619">
            <v>0</v>
          </cell>
          <cell r="AI619">
            <v>8675844</v>
          </cell>
          <cell r="AJ619">
            <v>0</v>
          </cell>
          <cell r="AK619">
            <v>8675844</v>
          </cell>
          <cell r="AL619">
            <v>8675844</v>
          </cell>
          <cell r="AM619">
            <v>8675844</v>
          </cell>
          <cell r="AN619">
            <v>0</v>
          </cell>
          <cell r="AO619">
            <v>0</v>
          </cell>
          <cell r="AP619">
            <v>0</v>
          </cell>
          <cell r="AQ619">
            <v>0</v>
          </cell>
          <cell r="AR619">
            <v>8675844</v>
          </cell>
          <cell r="AS619">
            <v>0</v>
          </cell>
        </row>
        <row r="620">
          <cell r="D620" t="str">
            <v>9106170505-C</v>
          </cell>
          <cell r="E620" t="str">
            <v>GALVARINO</v>
          </cell>
          <cell r="F620" t="str">
            <v>09106</v>
          </cell>
          <cell r="G620" t="str">
            <v>091</v>
          </cell>
          <cell r="H620" t="str">
            <v>09</v>
          </cell>
          <cell r="I620" t="str">
            <v>INSPECCIÓN TÉCNICA (Otros)</v>
          </cell>
          <cell r="J620">
            <v>13</v>
          </cell>
          <cell r="K620" t="str">
            <v>PMB</v>
          </cell>
          <cell r="L620" t="str">
            <v>PMB</v>
          </cell>
          <cell r="M620" t="str">
            <v>PROYECTOS 2019</v>
          </cell>
          <cell r="N620" t="str">
            <v>PROYECTOS PMB</v>
          </cell>
          <cell r="O620" t="str">
            <v>INSPECCIÓN TÉCNICA ABASTO DE AGUA; COMUNIDAD PEÑEIPIL, CUEL ÑIELOL, Y SUPLEMENTO COLPI SUR COMUNA DE GALVARINO</v>
          </cell>
          <cell r="P620" t="str">
            <v>8406/2019</v>
          </cell>
          <cell r="Q620">
            <v>43656</v>
          </cell>
          <cell r="R620">
            <v>18000000</v>
          </cell>
          <cell r="S620">
            <v>0</v>
          </cell>
          <cell r="X620">
            <v>0</v>
          </cell>
          <cell r="AA620">
            <v>0</v>
          </cell>
          <cell r="AF620">
            <v>0</v>
          </cell>
          <cell r="AI620">
            <v>18000000</v>
          </cell>
          <cell r="AJ620">
            <v>0</v>
          </cell>
          <cell r="AK620">
            <v>10800000</v>
          </cell>
          <cell r="AL620">
            <v>10800000</v>
          </cell>
          <cell r="AM620">
            <v>10800000</v>
          </cell>
          <cell r="AN620">
            <v>0</v>
          </cell>
          <cell r="AO620">
            <v>0</v>
          </cell>
          <cell r="AP620">
            <v>7200000</v>
          </cell>
          <cell r="AQ620">
            <v>0</v>
          </cell>
          <cell r="AR620">
            <v>18000000</v>
          </cell>
          <cell r="AS620">
            <v>0</v>
          </cell>
        </row>
        <row r="621">
          <cell r="D621" t="str">
            <v>8104190701-C</v>
          </cell>
          <cell r="E621" t="str">
            <v>FLORIDA</v>
          </cell>
          <cell r="F621" t="str">
            <v>08104</v>
          </cell>
          <cell r="G621" t="str">
            <v>081</v>
          </cell>
          <cell r="H621" t="str">
            <v>08</v>
          </cell>
          <cell r="I621" t="str">
            <v>OBRA (Otros)</v>
          </cell>
          <cell r="J621">
            <v>13</v>
          </cell>
          <cell r="K621" t="str">
            <v>PMB</v>
          </cell>
          <cell r="L621" t="str">
            <v>PMB</v>
          </cell>
          <cell r="M621" t="str">
            <v>PROYECTOS 2019</v>
          </cell>
          <cell r="N621" t="str">
            <v>PROYECTOS PMB</v>
          </cell>
          <cell r="O621" t="str">
            <v>CONSTRUCCION EXTENSIÓN COLECTOR A.S. CALLE E. RIQUELME, COMUNA DE FLORIDA</v>
          </cell>
          <cell r="P621" t="str">
            <v>8403/2019</v>
          </cell>
          <cell r="Q621">
            <v>43656</v>
          </cell>
          <cell r="R621">
            <v>105463128</v>
          </cell>
          <cell r="S621">
            <v>0</v>
          </cell>
          <cell r="X621">
            <v>0</v>
          </cell>
          <cell r="AA621">
            <v>0</v>
          </cell>
          <cell r="AF621">
            <v>0</v>
          </cell>
          <cell r="AI621">
            <v>105463128</v>
          </cell>
          <cell r="AJ621">
            <v>0</v>
          </cell>
          <cell r="AK621">
            <v>105463128</v>
          </cell>
          <cell r="AL621">
            <v>105463128</v>
          </cell>
          <cell r="AM621">
            <v>105463128</v>
          </cell>
          <cell r="AN621">
            <v>0</v>
          </cell>
          <cell r="AO621">
            <v>0</v>
          </cell>
          <cell r="AP621">
            <v>0</v>
          </cell>
          <cell r="AQ621">
            <v>0</v>
          </cell>
          <cell r="AR621">
            <v>105463128</v>
          </cell>
          <cell r="AS621">
            <v>0</v>
          </cell>
        </row>
        <row r="622">
          <cell r="D622" t="str">
            <v>13105170705-C</v>
          </cell>
          <cell r="E622" t="str">
            <v>EL BOSQUE</v>
          </cell>
          <cell r="F622">
            <v>13105</v>
          </cell>
          <cell r="G622">
            <v>131</v>
          </cell>
          <cell r="H622">
            <v>13</v>
          </cell>
          <cell r="I622" t="str">
            <v>OBRA (Otros)</v>
          </cell>
          <cell r="J622">
            <v>13</v>
          </cell>
          <cell r="K622" t="str">
            <v>PMB</v>
          </cell>
          <cell r="L622" t="str">
            <v>PMB</v>
          </cell>
          <cell r="M622" t="str">
            <v>PROYECTOS 2019</v>
          </cell>
          <cell r="N622" t="str">
            <v>PROYECTOS PMB</v>
          </cell>
          <cell r="O622" t="str">
            <v>ILUMINACIÓN PEATONAL Y ORNAMENTAL LED PARQUE EL ESFUERZO I ETAPA, COMUNA DE EL BOSQUE</v>
          </cell>
          <cell r="P622" t="str">
            <v>8482/2019</v>
          </cell>
          <cell r="Q622">
            <v>43656</v>
          </cell>
          <cell r="R622">
            <v>199160015</v>
          </cell>
          <cell r="S622">
            <v>0</v>
          </cell>
          <cell r="X622">
            <v>0</v>
          </cell>
          <cell r="AA622">
            <v>0</v>
          </cell>
          <cell r="AF622">
            <v>0</v>
          </cell>
          <cell r="AI622">
            <v>199160015</v>
          </cell>
          <cell r="AJ622">
            <v>0</v>
          </cell>
          <cell r="AK622">
            <v>199160015</v>
          </cell>
          <cell r="AL622">
            <v>199160015</v>
          </cell>
          <cell r="AM622">
            <v>199160015</v>
          </cell>
          <cell r="AN622">
            <v>0</v>
          </cell>
          <cell r="AO622">
            <v>0</v>
          </cell>
          <cell r="AP622">
            <v>0</v>
          </cell>
          <cell r="AQ622">
            <v>0</v>
          </cell>
          <cell r="AR622">
            <v>199160015</v>
          </cell>
          <cell r="AS622">
            <v>0</v>
          </cell>
        </row>
        <row r="623">
          <cell r="D623" t="str">
            <v>14102181001-C</v>
          </cell>
          <cell r="E623" t="str">
            <v>CORRAL</v>
          </cell>
          <cell r="F623">
            <v>14102</v>
          </cell>
          <cell r="G623">
            <v>141</v>
          </cell>
          <cell r="H623">
            <v>14</v>
          </cell>
          <cell r="I623" t="str">
            <v>ASISTENCIA TÉCNICA</v>
          </cell>
          <cell r="J623">
            <v>10</v>
          </cell>
          <cell r="K623" t="str">
            <v>PMB</v>
          </cell>
          <cell r="L623" t="str">
            <v>PMB</v>
          </cell>
          <cell r="M623" t="str">
            <v>PROYECTOS 2019</v>
          </cell>
          <cell r="N623" t="str">
            <v>PROYECTOS PMB</v>
          </cell>
          <cell r="O623" t="str">
            <v>ASISTENCIA TÉCNICA DE DOS PROFESIONALES PARA PROYECTOS CON FINANCIAMIENTO DE LA SUBDERE EN LA COMUNA DE CORRAL, AÑO 2019</v>
          </cell>
          <cell r="P623" t="str">
            <v>8428/2019</v>
          </cell>
          <cell r="Q623">
            <v>43656</v>
          </cell>
          <cell r="R623">
            <v>45333336</v>
          </cell>
          <cell r="S623">
            <v>0</v>
          </cell>
          <cell r="X623">
            <v>0</v>
          </cell>
          <cell r="AA623">
            <v>0</v>
          </cell>
          <cell r="AF623">
            <v>0</v>
          </cell>
          <cell r="AI623">
            <v>45333336</v>
          </cell>
          <cell r="AJ623">
            <v>0</v>
          </cell>
          <cell r="AK623">
            <v>27200002</v>
          </cell>
          <cell r="AL623">
            <v>27200002</v>
          </cell>
          <cell r="AM623">
            <v>27200002</v>
          </cell>
          <cell r="AN623">
            <v>0</v>
          </cell>
          <cell r="AO623">
            <v>0</v>
          </cell>
          <cell r="AP623">
            <v>18133334</v>
          </cell>
          <cell r="AQ623">
            <v>45333336</v>
          </cell>
          <cell r="AR623">
            <v>0</v>
          </cell>
          <cell r="AS623">
            <v>0</v>
          </cell>
        </row>
        <row r="624">
          <cell r="D624" t="str">
            <v>13104181003-C</v>
          </cell>
          <cell r="E624" t="str">
            <v>CONCHALí</v>
          </cell>
          <cell r="F624">
            <v>13104</v>
          </cell>
          <cell r="G624">
            <v>131</v>
          </cell>
          <cell r="H624">
            <v>13</v>
          </cell>
          <cell r="I624" t="str">
            <v>ASISTENCIA TÉCNICA</v>
          </cell>
          <cell r="J624">
            <v>10</v>
          </cell>
          <cell r="K624" t="str">
            <v>PMB</v>
          </cell>
          <cell r="L624" t="str">
            <v>PMB</v>
          </cell>
          <cell r="M624" t="str">
            <v>PROYECTOS 2019</v>
          </cell>
          <cell r="N624" t="str">
            <v>PROYECTOS PMB</v>
          </cell>
          <cell r="O624" t="str">
            <v>ASISTENCIA TÉCNICA DE MODELOS DE GESTIÓN Y ALTERNATIVAS DE MEJORA PARA EL TRATAMIENTO DE RESIDUOS SÓLIDOS DE CONCHALÍ</v>
          </cell>
          <cell r="P624" t="str">
            <v>8454/2019</v>
          </cell>
          <cell r="Q624">
            <v>43656</v>
          </cell>
          <cell r="R624">
            <v>31999992</v>
          </cell>
          <cell r="S624">
            <v>0</v>
          </cell>
          <cell r="X624">
            <v>0</v>
          </cell>
          <cell r="AA624">
            <v>0</v>
          </cell>
          <cell r="AF624">
            <v>0</v>
          </cell>
          <cell r="AI624">
            <v>31999992</v>
          </cell>
          <cell r="AJ624">
            <v>0</v>
          </cell>
          <cell r="AK624">
            <v>19199995</v>
          </cell>
          <cell r="AL624">
            <v>19199995</v>
          </cell>
          <cell r="AM624">
            <v>19199995</v>
          </cell>
          <cell r="AN624">
            <v>0</v>
          </cell>
          <cell r="AO624">
            <v>0</v>
          </cell>
          <cell r="AP624">
            <v>12799997</v>
          </cell>
          <cell r="AQ624">
            <v>0</v>
          </cell>
          <cell r="AR624">
            <v>31999992</v>
          </cell>
          <cell r="AS624">
            <v>0</v>
          </cell>
        </row>
        <row r="625">
          <cell r="D625" t="str">
            <v>16202181002-C</v>
          </cell>
          <cell r="E625" t="str">
            <v>COBQUECURA</v>
          </cell>
          <cell r="F625" t="str">
            <v>08403</v>
          </cell>
          <cell r="G625" t="str">
            <v>084</v>
          </cell>
          <cell r="H625" t="str">
            <v>16</v>
          </cell>
          <cell r="I625" t="str">
            <v>ASISTENCIA TÉCNICA</v>
          </cell>
          <cell r="J625">
            <v>10</v>
          </cell>
          <cell r="K625" t="str">
            <v>PMB</v>
          </cell>
          <cell r="L625" t="str">
            <v>PMB</v>
          </cell>
          <cell r="M625" t="str">
            <v>PROYECTOS 2019</v>
          </cell>
          <cell r="N625" t="str">
            <v>PROYECTOS PMB</v>
          </cell>
          <cell r="O625" t="str">
            <v>“EQUIPO TÉCNICO DE APOYO PARA PROYECTO “CONSTRUCCIÓN SANEAMIENTO SANITARIO SECTOR BUCHUPUREO, COMUNA DE COBQUECURA 2019-2020”.</v>
          </cell>
          <cell r="P625" t="str">
            <v>8396/2019</v>
          </cell>
          <cell r="Q625">
            <v>43656</v>
          </cell>
          <cell r="R625">
            <v>65700000</v>
          </cell>
          <cell r="S625">
            <v>0</v>
          </cell>
          <cell r="X625">
            <v>0</v>
          </cell>
          <cell r="AA625">
            <v>0</v>
          </cell>
          <cell r="AF625">
            <v>0</v>
          </cell>
          <cell r="AI625">
            <v>65700000</v>
          </cell>
          <cell r="AJ625">
            <v>0</v>
          </cell>
          <cell r="AK625">
            <v>39420000</v>
          </cell>
          <cell r="AL625">
            <v>39420000</v>
          </cell>
          <cell r="AM625">
            <v>39420000</v>
          </cell>
          <cell r="AN625">
            <v>0</v>
          </cell>
          <cell r="AO625">
            <v>0</v>
          </cell>
          <cell r="AP625">
            <v>26280000</v>
          </cell>
          <cell r="AQ625">
            <v>62700000</v>
          </cell>
          <cell r="AR625">
            <v>3000000</v>
          </cell>
          <cell r="AS625">
            <v>0</v>
          </cell>
        </row>
        <row r="626">
          <cell r="D626" t="str">
            <v>10201180407-C</v>
          </cell>
          <cell r="E626" t="str">
            <v>CASTRO</v>
          </cell>
          <cell r="F626">
            <v>10201</v>
          </cell>
          <cell r="G626">
            <v>102</v>
          </cell>
          <cell r="H626">
            <v>10</v>
          </cell>
          <cell r="I626" t="str">
            <v>ESTUDIO</v>
          </cell>
          <cell r="J626">
            <v>15</v>
          </cell>
          <cell r="K626" t="str">
            <v>PMB</v>
          </cell>
          <cell r="L626" t="str">
            <v>PMB</v>
          </cell>
          <cell r="M626" t="str">
            <v>PROYECTOS 2019</v>
          </cell>
          <cell r="N626" t="str">
            <v>PROYECTOS PMB</v>
          </cell>
          <cell r="O626" t="str">
            <v>ESTUDIO DE ALTERNATIVAS DE PRETRATAMIENTO, TRATAMIENTO, VALORIZACIÓN Y DISPOSICIÓN DE RESIDUOS SÓLIDOS DOMICILIARIOS PARA COMUNA DE CASTRO.</v>
          </cell>
          <cell r="P626" t="str">
            <v>8413/2019</v>
          </cell>
          <cell r="Q626">
            <v>43656</v>
          </cell>
          <cell r="R626">
            <v>125134892</v>
          </cell>
          <cell r="S626">
            <v>0</v>
          </cell>
          <cell r="X626">
            <v>0</v>
          </cell>
          <cell r="AA626">
            <v>0</v>
          </cell>
          <cell r="AF626">
            <v>0</v>
          </cell>
          <cell r="AI626">
            <v>125134892</v>
          </cell>
          <cell r="AJ626">
            <v>0</v>
          </cell>
          <cell r="AK626">
            <v>87594424</v>
          </cell>
          <cell r="AL626">
            <v>87594424</v>
          </cell>
          <cell r="AM626">
            <v>87594424</v>
          </cell>
          <cell r="AN626">
            <v>0</v>
          </cell>
          <cell r="AO626">
            <v>0</v>
          </cell>
          <cell r="AP626">
            <v>37540468</v>
          </cell>
          <cell r="AQ626">
            <v>0</v>
          </cell>
          <cell r="AR626">
            <v>125134892</v>
          </cell>
          <cell r="AS626">
            <v>0</v>
          </cell>
        </row>
        <row r="627">
          <cell r="D627" t="str">
            <v>8402181007-C</v>
          </cell>
          <cell r="E627" t="str">
            <v>BULNES</v>
          </cell>
          <cell r="F627" t="str">
            <v>08402</v>
          </cell>
          <cell r="G627" t="str">
            <v>084</v>
          </cell>
          <cell r="H627" t="str">
            <v>16</v>
          </cell>
          <cell r="I627" t="str">
            <v>ASISTENCIA TÉCNICA</v>
          </cell>
          <cell r="J627">
            <v>10</v>
          </cell>
          <cell r="K627" t="str">
            <v>PMB</v>
          </cell>
          <cell r="L627" t="str">
            <v>PMB</v>
          </cell>
          <cell r="M627" t="str">
            <v>PROYECTOS 2019</v>
          </cell>
          <cell r="N627" t="str">
            <v>PROYECTOS PMB</v>
          </cell>
          <cell r="O627" t="str">
            <v>ASISTENCIA TECNICA "DISEÑO SISTEMA DE EVACUACIÓN DE AGUAS LLUVIAS, DIVERSOS SECTORES DE LA COMUNA DE BULNES"</v>
          </cell>
          <cell r="P627" t="str">
            <v>8488/2019</v>
          </cell>
          <cell r="Q627">
            <v>43656</v>
          </cell>
          <cell r="R627">
            <v>48000000</v>
          </cell>
          <cell r="S627">
            <v>0</v>
          </cell>
          <cell r="X627">
            <v>0</v>
          </cell>
          <cell r="AA627">
            <v>0</v>
          </cell>
          <cell r="AF627">
            <v>0</v>
          </cell>
          <cell r="AI627">
            <v>48000000</v>
          </cell>
          <cell r="AJ627">
            <v>0</v>
          </cell>
          <cell r="AK627">
            <v>28800000</v>
          </cell>
          <cell r="AL627">
            <v>28800000</v>
          </cell>
          <cell r="AM627">
            <v>28800000</v>
          </cell>
          <cell r="AN627">
            <v>0</v>
          </cell>
          <cell r="AO627">
            <v>0</v>
          </cell>
          <cell r="AP627">
            <v>19200000</v>
          </cell>
          <cell r="AQ627">
            <v>0</v>
          </cell>
          <cell r="AR627">
            <v>48000000</v>
          </cell>
          <cell r="AS627">
            <v>0</v>
          </cell>
        </row>
        <row r="628">
          <cell r="D628" t="str">
            <v>8302170701-C</v>
          </cell>
          <cell r="E628" t="str">
            <v>ANTUCO</v>
          </cell>
          <cell r="F628" t="str">
            <v>08302</v>
          </cell>
          <cell r="G628" t="str">
            <v>083</v>
          </cell>
          <cell r="H628" t="str">
            <v>08</v>
          </cell>
          <cell r="I628" t="str">
            <v>OBRA (Otros)</v>
          </cell>
          <cell r="J628">
            <v>13</v>
          </cell>
          <cell r="K628" t="str">
            <v>PMB</v>
          </cell>
          <cell r="L628" t="str">
            <v>PMB</v>
          </cell>
          <cell r="M628" t="str">
            <v>PROYECTOS 2019</v>
          </cell>
          <cell r="N628" t="str">
            <v>PROYECTOS PMB</v>
          </cell>
          <cell r="O628" t="str">
            <v>REPOSICIÓN LUMINARIAS ALUMBRADO PÚBLICO CON AHORRO DE ENERGÍA (LED), SECTORES RURALES, COMUNA DE ANTUCO</v>
          </cell>
          <cell r="P628" t="str">
            <v>8417/2019</v>
          </cell>
          <cell r="Q628">
            <v>43656</v>
          </cell>
          <cell r="R628">
            <v>182441279</v>
          </cell>
          <cell r="S628">
            <v>0</v>
          </cell>
          <cell r="X628">
            <v>0</v>
          </cell>
          <cell r="AA628">
            <v>0</v>
          </cell>
          <cell r="AF628">
            <v>0</v>
          </cell>
          <cell r="AI628">
            <v>182441279</v>
          </cell>
          <cell r="AJ628">
            <v>0</v>
          </cell>
          <cell r="AK628">
            <v>182441279</v>
          </cell>
          <cell r="AL628">
            <v>182441279</v>
          </cell>
          <cell r="AM628">
            <v>182441279</v>
          </cell>
          <cell r="AN628">
            <v>0</v>
          </cell>
          <cell r="AO628">
            <v>0</v>
          </cell>
          <cell r="AP628">
            <v>0</v>
          </cell>
          <cell r="AQ628">
            <v>0</v>
          </cell>
          <cell r="AR628">
            <v>182441279</v>
          </cell>
          <cell r="AS628">
            <v>0</v>
          </cell>
        </row>
        <row r="629">
          <cell r="D629" t="str">
            <v>10203190701-B</v>
          </cell>
          <cell r="E629" t="str">
            <v>CHONCHI</v>
          </cell>
          <cell r="F629">
            <v>10203</v>
          </cell>
          <cell r="G629">
            <v>102</v>
          </cell>
          <cell r="H629">
            <v>10</v>
          </cell>
          <cell r="I629" t="str">
            <v>OBRA IRAL</v>
          </cell>
          <cell r="J629">
            <v>16</v>
          </cell>
          <cell r="K629" t="str">
            <v>GORE LOS LAGOS</v>
          </cell>
          <cell r="L629" t="str">
            <v>IRAL</v>
          </cell>
          <cell r="M629" t="str">
            <v>PROYECTOS 2019</v>
          </cell>
          <cell r="N629" t="str">
            <v>REGIONAL</v>
          </cell>
          <cell r="O629" t="str">
            <v>AUMENTO DE COBERTURA DE AGUA POTABLE SECTORES DE PINDACO, TARA Y PETANES BAJO</v>
          </cell>
          <cell r="P629" t="str">
            <v>8427/2019</v>
          </cell>
          <cell r="Q629">
            <v>43656</v>
          </cell>
          <cell r="R629">
            <v>19000000</v>
          </cell>
          <cell r="S629">
            <v>0</v>
          </cell>
          <cell r="X629">
            <v>0</v>
          </cell>
          <cell r="AA629">
            <v>0</v>
          </cell>
          <cell r="AF629">
            <v>0</v>
          </cell>
          <cell r="AI629">
            <v>19000000</v>
          </cell>
          <cell r="AJ629">
            <v>0</v>
          </cell>
          <cell r="AK629">
            <v>19000000</v>
          </cell>
          <cell r="AL629">
            <v>19000000</v>
          </cell>
          <cell r="AM629">
            <v>19000000</v>
          </cell>
          <cell r="AN629">
            <v>0</v>
          </cell>
          <cell r="AO629">
            <v>0</v>
          </cell>
          <cell r="AP629">
            <v>0</v>
          </cell>
          <cell r="AQ629">
            <v>0</v>
          </cell>
          <cell r="AR629">
            <v>19000000</v>
          </cell>
          <cell r="AS629">
            <v>0</v>
          </cell>
        </row>
        <row r="630">
          <cell r="D630" t="str">
            <v>10204190701-B</v>
          </cell>
          <cell r="E630" t="str">
            <v>CURACO DE VÉLEZ</v>
          </cell>
          <cell r="F630">
            <v>10204</v>
          </cell>
          <cell r="G630">
            <v>102</v>
          </cell>
          <cell r="H630">
            <v>10</v>
          </cell>
          <cell r="I630" t="str">
            <v>OBRA IRAL</v>
          </cell>
          <cell r="J630">
            <v>16</v>
          </cell>
          <cell r="K630" t="str">
            <v>GORE LOS LAGOS</v>
          </cell>
          <cell r="L630" t="str">
            <v>IRAL</v>
          </cell>
          <cell r="M630" t="str">
            <v>PROYECTOS 2019</v>
          </cell>
          <cell r="N630" t="str">
            <v>REGIONAL</v>
          </cell>
          <cell r="O630" t="str">
            <v>MEJORAMIENTO SISTEMA APR SAN JAVIER, HUYAR ALTO Y PALQUI, COMUNA CURACO DE VELEZ</v>
          </cell>
          <cell r="P630" t="str">
            <v>8395/2019</v>
          </cell>
          <cell r="Q630">
            <v>43656</v>
          </cell>
          <cell r="R630">
            <v>19000000</v>
          </cell>
          <cell r="S630">
            <v>0</v>
          </cell>
          <cell r="X630">
            <v>0</v>
          </cell>
          <cell r="AA630">
            <v>0</v>
          </cell>
          <cell r="AF630">
            <v>0</v>
          </cell>
          <cell r="AI630">
            <v>19000000</v>
          </cell>
          <cell r="AJ630">
            <v>0</v>
          </cell>
          <cell r="AK630">
            <v>19000000</v>
          </cell>
          <cell r="AL630">
            <v>19000000</v>
          </cell>
          <cell r="AM630">
            <v>19000000</v>
          </cell>
          <cell r="AN630">
            <v>0</v>
          </cell>
          <cell r="AO630">
            <v>0</v>
          </cell>
          <cell r="AP630">
            <v>0</v>
          </cell>
          <cell r="AQ630">
            <v>0</v>
          </cell>
          <cell r="AR630">
            <v>19000000</v>
          </cell>
          <cell r="AS630">
            <v>0</v>
          </cell>
        </row>
        <row r="631">
          <cell r="D631" t="str">
            <v>16204190701-B</v>
          </cell>
          <cell r="E631" t="str">
            <v>NINHUE</v>
          </cell>
          <cell r="F631" t="str">
            <v>08408</v>
          </cell>
          <cell r="G631" t="str">
            <v>084</v>
          </cell>
          <cell r="H631" t="str">
            <v>16</v>
          </cell>
          <cell r="I631" t="str">
            <v>OBRA IRAL</v>
          </cell>
          <cell r="J631">
            <v>16</v>
          </cell>
          <cell r="K631" t="str">
            <v>GORE ÑUBLE</v>
          </cell>
          <cell r="L631" t="str">
            <v>IRAL</v>
          </cell>
          <cell r="M631" t="str">
            <v>PROYECTOS 2019</v>
          </cell>
          <cell r="N631" t="str">
            <v>REGIONAL</v>
          </cell>
          <cell r="O631" t="str">
            <v>CONSTRUCCIÓN POZO PROFUNDO SECTORES RURALES DE NINHUE</v>
          </cell>
          <cell r="P631" t="str">
            <v>8399/2019</v>
          </cell>
          <cell r="Q631">
            <v>43656</v>
          </cell>
          <cell r="R631">
            <v>87593520</v>
          </cell>
          <cell r="S631">
            <v>0</v>
          </cell>
          <cell r="X631">
            <v>0</v>
          </cell>
          <cell r="AA631">
            <v>0</v>
          </cell>
          <cell r="AF631">
            <v>0</v>
          </cell>
          <cell r="AI631">
            <v>87593520</v>
          </cell>
          <cell r="AJ631">
            <v>0</v>
          </cell>
          <cell r="AK631">
            <v>87593520</v>
          </cell>
          <cell r="AL631">
            <v>87593520</v>
          </cell>
          <cell r="AM631">
            <v>87593520</v>
          </cell>
          <cell r="AN631">
            <v>0</v>
          </cell>
          <cell r="AO631">
            <v>0</v>
          </cell>
          <cell r="AP631">
            <v>0</v>
          </cell>
          <cell r="AQ631">
            <v>0</v>
          </cell>
          <cell r="AR631">
            <v>87593520</v>
          </cell>
          <cell r="AS631">
            <v>0</v>
          </cell>
        </row>
        <row r="632">
          <cell r="D632" t="str">
            <v>10304190701-B</v>
          </cell>
          <cell r="E632" t="str">
            <v>PUYEHUE</v>
          </cell>
          <cell r="F632">
            <v>10304</v>
          </cell>
          <cell r="G632">
            <v>103</v>
          </cell>
          <cell r="H632">
            <v>10</v>
          </cell>
          <cell r="I632" t="str">
            <v>OBRA IRAL</v>
          </cell>
          <cell r="J632">
            <v>16</v>
          </cell>
          <cell r="K632" t="str">
            <v>GORE LOS LAGOS</v>
          </cell>
          <cell r="L632" t="str">
            <v>IRAL</v>
          </cell>
          <cell r="M632" t="str">
            <v>PROYECTOS 2019</v>
          </cell>
          <cell r="N632" t="str">
            <v>REGIONAL</v>
          </cell>
          <cell r="O632" t="str">
            <v>OBRAS COMPLEMENTARIAS PTAS PILMAIQUEN Y APR EL ENCANTO</v>
          </cell>
          <cell r="P632" t="str">
            <v>8518/2019</v>
          </cell>
          <cell r="Q632">
            <v>43656</v>
          </cell>
          <cell r="R632">
            <v>19000000</v>
          </cell>
          <cell r="S632">
            <v>0</v>
          </cell>
          <cell r="X632">
            <v>0</v>
          </cell>
          <cell r="AA632">
            <v>0</v>
          </cell>
          <cell r="AF632">
            <v>0</v>
          </cell>
          <cell r="AI632">
            <v>19000000</v>
          </cell>
          <cell r="AJ632">
            <v>0</v>
          </cell>
          <cell r="AK632">
            <v>19000000</v>
          </cell>
          <cell r="AL632">
            <v>19000000</v>
          </cell>
          <cell r="AM632">
            <v>19000000</v>
          </cell>
          <cell r="AN632">
            <v>0</v>
          </cell>
          <cell r="AO632">
            <v>0</v>
          </cell>
          <cell r="AP632">
            <v>0</v>
          </cell>
          <cell r="AQ632">
            <v>0</v>
          </cell>
          <cell r="AR632">
            <v>19000000</v>
          </cell>
          <cell r="AS632">
            <v>0</v>
          </cell>
        </row>
        <row r="633">
          <cell r="D633" t="str">
            <v>10307190701-B</v>
          </cell>
          <cell r="E633" t="str">
            <v>SAN PABLO</v>
          </cell>
          <cell r="F633">
            <v>10307</v>
          </cell>
          <cell r="G633">
            <v>103</v>
          </cell>
          <cell r="H633">
            <v>10</v>
          </cell>
          <cell r="I633" t="str">
            <v>OBRA IRAL</v>
          </cell>
          <cell r="J633">
            <v>16</v>
          </cell>
          <cell r="K633" t="str">
            <v>GORE LOS LAGOS</v>
          </cell>
          <cell r="L633" t="str">
            <v>IRAL</v>
          </cell>
          <cell r="M633" t="str">
            <v>PROYECTOS 2019</v>
          </cell>
          <cell r="N633" t="str">
            <v>REGIONAL</v>
          </cell>
          <cell r="O633" t="str">
            <v>MEJORAMIENTO Y AMPLIACION DE COBERTURA SISTEMA DE AGUA POTABLE SECTOR RURAL MAILE, COMUNA DE SAN PABLO</v>
          </cell>
          <cell r="P633" t="str">
            <v>8397/2019</v>
          </cell>
          <cell r="Q633">
            <v>43656</v>
          </cell>
          <cell r="R633">
            <v>25885500</v>
          </cell>
          <cell r="S633">
            <v>0</v>
          </cell>
          <cell r="X633">
            <v>0</v>
          </cell>
          <cell r="AA633">
            <v>0</v>
          </cell>
          <cell r="AF633">
            <v>0</v>
          </cell>
          <cell r="AI633">
            <v>25885500</v>
          </cell>
          <cell r="AJ633">
            <v>0</v>
          </cell>
          <cell r="AK633">
            <v>25885500</v>
          </cell>
          <cell r="AL633">
            <v>25885500</v>
          </cell>
          <cell r="AM633">
            <v>25885500</v>
          </cell>
          <cell r="AN633">
            <v>0</v>
          </cell>
          <cell r="AO633">
            <v>0</v>
          </cell>
          <cell r="AP633">
            <v>0</v>
          </cell>
          <cell r="AQ633">
            <v>25875360</v>
          </cell>
          <cell r="AR633">
            <v>10140</v>
          </cell>
          <cell r="AS633">
            <v>0</v>
          </cell>
        </row>
        <row r="634">
          <cell r="D634" t="str">
            <v>6901191001-C</v>
          </cell>
          <cell r="E634" t="str">
            <v>A.M. REGIÓN DE O'HIGGINS</v>
          </cell>
          <cell r="F634" t="str">
            <v>06114</v>
          </cell>
          <cell r="G634" t="str">
            <v>0</v>
          </cell>
          <cell r="H634" t="str">
            <v>06</v>
          </cell>
          <cell r="I634" t="str">
            <v>ASISTENCIA TÉCNICA</v>
          </cell>
          <cell r="J634">
            <v>10</v>
          </cell>
          <cell r="K634" t="str">
            <v>GORE O'HIGGINS</v>
          </cell>
          <cell r="L634" t="str">
            <v>PMB</v>
          </cell>
          <cell r="M634" t="str">
            <v>D(H) 738 26-06-2019 GORE O'Higgins</v>
          </cell>
          <cell r="N634" t="str">
            <v>DECRETOS REGIONALES</v>
          </cell>
          <cell r="O634" t="str">
            <v>ASISTENCIA TÉCNICA PROFESIONALES REGIÓN DE O´HIGGINS</v>
          </cell>
          <cell r="P634" t="str">
            <v>8513/2019</v>
          </cell>
          <cell r="Q634">
            <v>43656</v>
          </cell>
          <cell r="R634">
            <v>80000016</v>
          </cell>
          <cell r="S634">
            <v>0</v>
          </cell>
          <cell r="X634">
            <v>0</v>
          </cell>
          <cell r="AA634">
            <v>0</v>
          </cell>
          <cell r="AF634">
            <v>0</v>
          </cell>
          <cell r="AI634">
            <v>80000016</v>
          </cell>
          <cell r="AJ634">
            <v>0</v>
          </cell>
          <cell r="AK634">
            <v>56000011</v>
          </cell>
          <cell r="AL634">
            <v>56000011</v>
          </cell>
          <cell r="AM634">
            <v>56000011</v>
          </cell>
          <cell r="AN634">
            <v>0</v>
          </cell>
          <cell r="AO634">
            <v>0</v>
          </cell>
          <cell r="AP634">
            <v>24000005</v>
          </cell>
          <cell r="AQ634">
            <v>0</v>
          </cell>
          <cell r="AR634">
            <v>80000016</v>
          </cell>
          <cell r="AS634">
            <v>0</v>
          </cell>
        </row>
        <row r="635">
          <cell r="D635" t="str">
            <v>6302191001-C</v>
          </cell>
          <cell r="E635" t="str">
            <v>CHÉPICA</v>
          </cell>
          <cell r="F635" t="str">
            <v>06302</v>
          </cell>
          <cell r="G635" t="str">
            <v>063</v>
          </cell>
          <cell r="H635" t="str">
            <v>06</v>
          </cell>
          <cell r="I635" t="str">
            <v>ASISTENCIA TÉCNICA</v>
          </cell>
          <cell r="J635">
            <v>10</v>
          </cell>
          <cell r="K635" t="str">
            <v>GORE O'HIGGINS</v>
          </cell>
          <cell r="L635" t="str">
            <v>PMB</v>
          </cell>
          <cell r="M635" t="str">
            <v>D(H) 738 26-06-2019 GORE O'Higgins</v>
          </cell>
          <cell r="N635" t="str">
            <v>DECRETOS REGIONALES</v>
          </cell>
          <cell r="O635" t="str">
            <v>ASISTENCIA TÉCNICA GENERACIÓN DE PROYECTOS SANITARIOS DIVERSOS SECTORES, COMUNA DE CHÉPICA</v>
          </cell>
          <cell r="P635" t="str">
            <v>8835/2019</v>
          </cell>
          <cell r="Q635">
            <v>43663</v>
          </cell>
          <cell r="R635">
            <v>36000720</v>
          </cell>
          <cell r="S635">
            <v>0</v>
          </cell>
          <cell r="X635">
            <v>0</v>
          </cell>
          <cell r="AA635">
            <v>0</v>
          </cell>
          <cell r="AF635">
            <v>0</v>
          </cell>
          <cell r="AI635">
            <v>36000720</v>
          </cell>
          <cell r="AJ635">
            <v>0</v>
          </cell>
          <cell r="AK635">
            <v>25200504</v>
          </cell>
          <cell r="AL635">
            <v>25200504</v>
          </cell>
          <cell r="AM635">
            <v>25200504</v>
          </cell>
          <cell r="AN635">
            <v>0</v>
          </cell>
          <cell r="AO635">
            <v>0</v>
          </cell>
          <cell r="AP635">
            <v>10800216</v>
          </cell>
          <cell r="AQ635">
            <v>15033333</v>
          </cell>
          <cell r="AR635">
            <v>20967387</v>
          </cell>
          <cell r="AS635">
            <v>0</v>
          </cell>
        </row>
        <row r="636">
          <cell r="D636" t="str">
            <v>6303180707-C</v>
          </cell>
          <cell r="E636" t="str">
            <v>CHIMBARONGO</v>
          </cell>
          <cell r="F636" t="str">
            <v>06303</v>
          </cell>
          <cell r="G636" t="str">
            <v>063</v>
          </cell>
          <cell r="H636" t="str">
            <v>06</v>
          </cell>
          <cell r="I636" t="str">
            <v>OBRA (Otros)</v>
          </cell>
          <cell r="J636">
            <v>13</v>
          </cell>
          <cell r="K636" t="str">
            <v>GORE O'HIGGINS</v>
          </cell>
          <cell r="L636" t="str">
            <v>PMB</v>
          </cell>
          <cell r="M636" t="str">
            <v>D(H) 738 26-06-2019 GORE O'Higgins</v>
          </cell>
          <cell r="N636" t="str">
            <v>DECRETOS REGIONALES</v>
          </cell>
          <cell r="O636" t="str">
            <v>REPOSICIÓN DE LUMINARIAS LED EN SECTOR RURAL LA LUCANA, TRES PUENTE, LA MACARENA, EUCALIPTUS, EL SAUCE, SAN JOSÉ DE LO TORO Y COLONIA DE QUINTA</v>
          </cell>
          <cell r="P636" t="str">
            <v>8516/2019</v>
          </cell>
          <cell r="Q636">
            <v>43656</v>
          </cell>
          <cell r="R636">
            <v>234283392</v>
          </cell>
          <cell r="S636">
            <v>0</v>
          </cell>
          <cell r="X636">
            <v>0</v>
          </cell>
          <cell r="AA636">
            <v>0</v>
          </cell>
          <cell r="AF636">
            <v>0</v>
          </cell>
          <cell r="AI636">
            <v>234283392</v>
          </cell>
          <cell r="AJ636">
            <v>0</v>
          </cell>
          <cell r="AK636">
            <v>163998374</v>
          </cell>
          <cell r="AL636">
            <v>163998374</v>
          </cell>
          <cell r="AM636">
            <v>163998374</v>
          </cell>
          <cell r="AN636">
            <v>0</v>
          </cell>
          <cell r="AO636">
            <v>0</v>
          </cell>
          <cell r="AP636">
            <v>70285018</v>
          </cell>
          <cell r="AQ636">
            <v>0</v>
          </cell>
          <cell r="AR636">
            <v>234283392</v>
          </cell>
          <cell r="AS636">
            <v>0</v>
          </cell>
        </row>
        <row r="637">
          <cell r="D637" t="str">
            <v>6303180708-C</v>
          </cell>
          <cell r="E637" t="str">
            <v>CHIMBARONGO</v>
          </cell>
          <cell r="F637" t="str">
            <v>06303</v>
          </cell>
          <cell r="G637" t="str">
            <v>063</v>
          </cell>
          <cell r="H637" t="str">
            <v>06</v>
          </cell>
          <cell r="I637" t="str">
            <v>OBRA (Otros)</v>
          </cell>
          <cell r="J637">
            <v>13</v>
          </cell>
          <cell r="K637" t="str">
            <v>GORE O'HIGGINS</v>
          </cell>
          <cell r="L637" t="str">
            <v>PMB</v>
          </cell>
          <cell r="M637" t="str">
            <v>D(H) 738 26-06-2019 GORE O'Higgins</v>
          </cell>
          <cell r="N637" t="str">
            <v>DECRETOS REGIONALES</v>
          </cell>
          <cell r="O637" t="str">
            <v>REPOSICIÓN DE LUMINARIAS EN SECTOR RURAL DE SAN JUAN DE LA SIERRA Y SANTA VALENTINA</v>
          </cell>
          <cell r="P637" t="str">
            <v>9064/2019</v>
          </cell>
          <cell r="Q637">
            <v>43670</v>
          </cell>
          <cell r="R637">
            <v>234236268</v>
          </cell>
          <cell r="S637">
            <v>0</v>
          </cell>
          <cell r="X637">
            <v>0</v>
          </cell>
          <cell r="AA637">
            <v>0</v>
          </cell>
          <cell r="AF637">
            <v>0</v>
          </cell>
          <cell r="AI637">
            <v>234236268</v>
          </cell>
          <cell r="AJ637">
            <v>0</v>
          </cell>
          <cell r="AK637">
            <v>163965388</v>
          </cell>
          <cell r="AL637">
            <v>163965388</v>
          </cell>
          <cell r="AM637">
            <v>163965388</v>
          </cell>
          <cell r="AN637">
            <v>0</v>
          </cell>
          <cell r="AO637">
            <v>0</v>
          </cell>
          <cell r="AP637">
            <v>70270880</v>
          </cell>
          <cell r="AQ637">
            <v>0</v>
          </cell>
          <cell r="AR637">
            <v>234236268</v>
          </cell>
          <cell r="AS637">
            <v>0</v>
          </cell>
        </row>
        <row r="638">
          <cell r="D638" t="str">
            <v>6103181001-C</v>
          </cell>
          <cell r="E638" t="str">
            <v>COINCO</v>
          </cell>
          <cell r="F638" t="str">
            <v>06103</v>
          </cell>
          <cell r="G638" t="str">
            <v>061</v>
          </cell>
          <cell r="H638" t="str">
            <v>06</v>
          </cell>
          <cell r="I638" t="str">
            <v>ASISTENCIA TÉCNICA</v>
          </cell>
          <cell r="J638">
            <v>10</v>
          </cell>
          <cell r="K638" t="str">
            <v>GORE O'HIGGINS</v>
          </cell>
          <cell r="L638" t="str">
            <v>PMB</v>
          </cell>
          <cell r="M638" t="str">
            <v>D(H) 738 26-06-2019 GORE O'Higgins</v>
          </cell>
          <cell r="N638" t="str">
            <v>DECRETOS REGIONALES</v>
          </cell>
          <cell r="O638" t="str">
            <v>ASISTENCIA TÉCNICA PARA LA EJECUCIÓN DE CATASTRO SANITARIO Y GENERACIÓN DE PROYECTOS, PARA LA FORMULACIÓN DE DISEÑOS DE PROYECTOS SANITARIOS</v>
          </cell>
          <cell r="P638" t="str">
            <v>8836/2019</v>
          </cell>
          <cell r="Q638">
            <v>43663</v>
          </cell>
          <cell r="R638">
            <v>39984384</v>
          </cell>
          <cell r="S638">
            <v>0</v>
          </cell>
          <cell r="X638">
            <v>0</v>
          </cell>
          <cell r="AA638">
            <v>0</v>
          </cell>
          <cell r="AF638">
            <v>0</v>
          </cell>
          <cell r="AI638">
            <v>39984384</v>
          </cell>
          <cell r="AJ638">
            <v>0</v>
          </cell>
          <cell r="AK638">
            <v>27989069</v>
          </cell>
          <cell r="AL638">
            <v>27989069</v>
          </cell>
          <cell r="AM638">
            <v>27989069</v>
          </cell>
          <cell r="AN638">
            <v>0</v>
          </cell>
          <cell r="AO638">
            <v>0</v>
          </cell>
          <cell r="AP638">
            <v>11995315</v>
          </cell>
          <cell r="AQ638">
            <v>0</v>
          </cell>
          <cell r="AR638">
            <v>39984384</v>
          </cell>
          <cell r="AS638">
            <v>0</v>
          </cell>
        </row>
        <row r="639">
          <cell r="D639" t="str">
            <v>6304170701-C</v>
          </cell>
          <cell r="E639" t="str">
            <v>LOLOL</v>
          </cell>
          <cell r="F639" t="str">
            <v>06304</v>
          </cell>
          <cell r="G639" t="str">
            <v>063</v>
          </cell>
          <cell r="H639" t="str">
            <v>06</v>
          </cell>
          <cell r="I639" t="str">
            <v>OBRA (Otros)</v>
          </cell>
          <cell r="J639">
            <v>13</v>
          </cell>
          <cell r="K639" t="str">
            <v>GORE O'HIGGINS</v>
          </cell>
          <cell r="L639" t="str">
            <v>PMB</v>
          </cell>
          <cell r="M639" t="str">
            <v>D(H) 738 26-06-2019 GORE O'Higgins</v>
          </cell>
          <cell r="N639" t="str">
            <v>DECRETOS REGIONALES</v>
          </cell>
          <cell r="O639" t="str">
            <v>CONSTRUCCIÓN ALUMBRADO PÚBLICO SECTOR RURAL COMUNA DE LOLOL</v>
          </cell>
          <cell r="P639" t="str">
            <v>9084/2019</v>
          </cell>
          <cell r="Q639">
            <v>43670</v>
          </cell>
          <cell r="R639">
            <v>224406202</v>
          </cell>
          <cell r="S639">
            <v>0</v>
          </cell>
          <cell r="X639">
            <v>0</v>
          </cell>
          <cell r="AA639">
            <v>0</v>
          </cell>
          <cell r="AF639">
            <v>0</v>
          </cell>
          <cell r="AI639">
            <v>224406202</v>
          </cell>
          <cell r="AJ639">
            <v>0</v>
          </cell>
          <cell r="AK639">
            <v>157084341</v>
          </cell>
          <cell r="AL639">
            <v>157084341</v>
          </cell>
          <cell r="AM639">
            <v>157084341</v>
          </cell>
          <cell r="AN639">
            <v>0</v>
          </cell>
          <cell r="AO639">
            <v>0</v>
          </cell>
          <cell r="AP639">
            <v>67321861</v>
          </cell>
          <cell r="AQ639">
            <v>213187548</v>
          </cell>
          <cell r="AR639">
            <v>11218654</v>
          </cell>
          <cell r="AS639">
            <v>0</v>
          </cell>
        </row>
        <row r="640">
          <cell r="D640" t="str">
            <v>6304180401-C</v>
          </cell>
          <cell r="E640" t="str">
            <v>LOLOL</v>
          </cell>
          <cell r="F640" t="str">
            <v>06304</v>
          </cell>
          <cell r="G640" t="str">
            <v>063</v>
          </cell>
          <cell r="H640" t="str">
            <v>06</v>
          </cell>
          <cell r="I640" t="str">
            <v>ESTUDIO</v>
          </cell>
          <cell r="J640">
            <v>15</v>
          </cell>
          <cell r="K640" t="str">
            <v>GORE O'HIGGINS</v>
          </cell>
          <cell r="L640" t="str">
            <v>PMB</v>
          </cell>
          <cell r="M640" t="str">
            <v>D(H) 738 26-06-2019 GORE O'Higgins</v>
          </cell>
          <cell r="N640" t="str">
            <v>DECRETOS REGIONALES</v>
          </cell>
          <cell r="O640" t="str">
            <v>CATASTRO SANITARIO Y FACTIBILIDAD TÉCNICA PARA ALCANTARILLADO Y PLANTA DE TRATAMIENTO DE AGUAS SERVIDAS SECTOR VILLA MANUEL LARRAIN, COMUNA DE LOLOL</v>
          </cell>
          <cell r="P640" t="str">
            <v>8447/2019</v>
          </cell>
          <cell r="Q640">
            <v>43656</v>
          </cell>
          <cell r="R640">
            <v>27436580</v>
          </cell>
          <cell r="S640">
            <v>0</v>
          </cell>
          <cell r="X640">
            <v>0</v>
          </cell>
          <cell r="AA640">
            <v>0</v>
          </cell>
          <cell r="AF640">
            <v>0</v>
          </cell>
          <cell r="AI640">
            <v>27436580</v>
          </cell>
          <cell r="AJ640">
            <v>0</v>
          </cell>
          <cell r="AK640">
            <v>19205606</v>
          </cell>
          <cell r="AL640">
            <v>19205606</v>
          </cell>
          <cell r="AM640">
            <v>19205606</v>
          </cell>
          <cell r="AN640">
            <v>0</v>
          </cell>
          <cell r="AO640">
            <v>0</v>
          </cell>
          <cell r="AP640">
            <v>8230974</v>
          </cell>
          <cell r="AQ640">
            <v>26850000</v>
          </cell>
          <cell r="AR640">
            <v>586580</v>
          </cell>
          <cell r="AS640">
            <v>0</v>
          </cell>
        </row>
        <row r="641">
          <cell r="D641" t="str">
            <v>6109180401-C</v>
          </cell>
          <cell r="E641" t="str">
            <v>MALLOA</v>
          </cell>
          <cell r="F641" t="str">
            <v>06109</v>
          </cell>
          <cell r="G641" t="str">
            <v>061</v>
          </cell>
          <cell r="H641" t="str">
            <v>06</v>
          </cell>
          <cell r="I641" t="str">
            <v>ESTUDIO</v>
          </cell>
          <cell r="J641">
            <v>15</v>
          </cell>
          <cell r="K641" t="str">
            <v>GORE O'HIGGINS</v>
          </cell>
          <cell r="L641" t="str">
            <v>PMB</v>
          </cell>
          <cell r="M641" t="str">
            <v>D(H) 738 26-06-2019 GORE O'Higgins</v>
          </cell>
          <cell r="N641" t="str">
            <v>DECRETOS REGIONALES</v>
          </cell>
          <cell r="O641" t="str">
            <v>MEJORAMIENTO PTAS ESCUELA CORCOLEN, PANQUEHUE, LICEO PORTEZUELO Y LOCALIDADES SANTA EMILIA, EL ROSEDAL, VILLA LOS CRISTALES.</v>
          </cell>
          <cell r="P641" t="str">
            <v>9069/2019</v>
          </cell>
          <cell r="Q641">
            <v>43670</v>
          </cell>
          <cell r="R641">
            <v>16964407</v>
          </cell>
          <cell r="S641">
            <v>0</v>
          </cell>
          <cell r="X641">
            <v>0</v>
          </cell>
          <cell r="AA641">
            <v>0</v>
          </cell>
          <cell r="AF641">
            <v>0</v>
          </cell>
          <cell r="AI641">
            <v>16964407</v>
          </cell>
          <cell r="AJ641">
            <v>0</v>
          </cell>
          <cell r="AK641">
            <v>11875085</v>
          </cell>
          <cell r="AL641">
            <v>11875085</v>
          </cell>
          <cell r="AM641">
            <v>11875085</v>
          </cell>
          <cell r="AN641">
            <v>0</v>
          </cell>
          <cell r="AO641">
            <v>0</v>
          </cell>
          <cell r="AP641">
            <v>5089322</v>
          </cell>
          <cell r="AQ641">
            <v>0</v>
          </cell>
          <cell r="AR641">
            <v>16964407</v>
          </cell>
          <cell r="AS641">
            <v>0</v>
          </cell>
        </row>
        <row r="642">
          <cell r="D642" t="str">
            <v>6204180403-C</v>
          </cell>
          <cell r="E642" t="str">
            <v>MARCHIHUE</v>
          </cell>
          <cell r="F642" t="str">
            <v>06204</v>
          </cell>
          <cell r="G642" t="str">
            <v>062</v>
          </cell>
          <cell r="H642" t="str">
            <v>06</v>
          </cell>
          <cell r="I642" t="str">
            <v>ESTUDIO</v>
          </cell>
          <cell r="J642">
            <v>15</v>
          </cell>
          <cell r="K642" t="str">
            <v>GORE O'HIGGINS</v>
          </cell>
          <cell r="L642" t="str">
            <v>PMB</v>
          </cell>
          <cell r="M642" t="str">
            <v>D(H) 738 26-06-2019 GORE O'Higgins</v>
          </cell>
          <cell r="N642" t="str">
            <v>DECRETOS REGIONALES</v>
          </cell>
          <cell r="O642" t="str">
            <v>CONSTRUCCIÓN PREFACTIBILIDAD CASETAS SANITARIAS LOS MAITENES - TRINIDAD -CHEQUEN, MARCHIGUE</v>
          </cell>
          <cell r="P642" t="str">
            <v>8496/2019</v>
          </cell>
          <cell r="Q642">
            <v>43656</v>
          </cell>
          <cell r="R642">
            <v>25000000</v>
          </cell>
          <cell r="S642">
            <v>0</v>
          </cell>
          <cell r="X642">
            <v>0</v>
          </cell>
          <cell r="AA642">
            <v>0</v>
          </cell>
          <cell r="AF642">
            <v>0</v>
          </cell>
          <cell r="AI642">
            <v>25000000</v>
          </cell>
          <cell r="AJ642">
            <v>0</v>
          </cell>
          <cell r="AK642">
            <v>17500000</v>
          </cell>
          <cell r="AL642">
            <v>17500000</v>
          </cell>
          <cell r="AM642">
            <v>17500000</v>
          </cell>
          <cell r="AN642">
            <v>0</v>
          </cell>
          <cell r="AO642">
            <v>0</v>
          </cell>
          <cell r="AP642">
            <v>7500000</v>
          </cell>
          <cell r="AQ642">
            <v>0</v>
          </cell>
          <cell r="AR642">
            <v>25000000</v>
          </cell>
          <cell r="AS642">
            <v>0</v>
          </cell>
        </row>
        <row r="643">
          <cell r="D643" t="str">
            <v>6205180701-C</v>
          </cell>
          <cell r="E643" t="str">
            <v>NAVIDAD</v>
          </cell>
          <cell r="F643" t="str">
            <v>06205</v>
          </cell>
          <cell r="G643" t="str">
            <v>062</v>
          </cell>
          <cell r="H643" t="str">
            <v>06</v>
          </cell>
          <cell r="I643" t="str">
            <v>OBRA (Otros)</v>
          </cell>
          <cell r="J643">
            <v>13</v>
          </cell>
          <cell r="K643" t="str">
            <v>GORE O'HIGGINS</v>
          </cell>
          <cell r="L643" t="str">
            <v>PMB</v>
          </cell>
          <cell r="M643" t="str">
            <v>D(H) 738 26-06-2019 GORE O'Higgins</v>
          </cell>
          <cell r="N643" t="str">
            <v>DECRETOS REGIONALES</v>
          </cell>
          <cell r="O643" t="str">
            <v>REPOSICIÓN DE LUMINARIAS PÚBLICAS EN DIVERSOS SECTORES, COMUNA DE NAVIDAD</v>
          </cell>
          <cell r="P643" t="str">
            <v>8531/2019</v>
          </cell>
          <cell r="Q643">
            <v>43657</v>
          </cell>
          <cell r="R643">
            <v>105677950</v>
          </cell>
          <cell r="S643">
            <v>0</v>
          </cell>
          <cell r="X643">
            <v>0</v>
          </cell>
          <cell r="AA643">
            <v>0</v>
          </cell>
          <cell r="AF643">
            <v>0</v>
          </cell>
          <cell r="AI643">
            <v>105677950</v>
          </cell>
          <cell r="AJ643">
            <v>0</v>
          </cell>
          <cell r="AK643">
            <v>73974565</v>
          </cell>
          <cell r="AL643">
            <v>73974565</v>
          </cell>
          <cell r="AM643">
            <v>73974565</v>
          </cell>
          <cell r="AN643">
            <v>0</v>
          </cell>
          <cell r="AO643">
            <v>0</v>
          </cell>
          <cell r="AP643">
            <v>31703385</v>
          </cell>
          <cell r="AQ643">
            <v>0</v>
          </cell>
          <cell r="AR643">
            <v>105677950</v>
          </cell>
          <cell r="AS643">
            <v>0</v>
          </cell>
        </row>
        <row r="644">
          <cell r="D644" t="str">
            <v>6111171002-C</v>
          </cell>
          <cell r="E644" t="str">
            <v>OLIVAR</v>
          </cell>
          <cell r="F644" t="str">
            <v>06111</v>
          </cell>
          <cell r="G644" t="str">
            <v>061</v>
          </cell>
          <cell r="H644" t="str">
            <v>06</v>
          </cell>
          <cell r="I644" t="str">
            <v>ASISTENCIA TÉCNICA</v>
          </cell>
          <cell r="J644">
            <v>10</v>
          </cell>
          <cell r="K644" t="str">
            <v>GORE O'HIGGINS</v>
          </cell>
          <cell r="L644" t="str">
            <v>PMB</v>
          </cell>
          <cell r="M644" t="str">
            <v>D(H) 738 26-06-2019 GORE O'Higgins</v>
          </cell>
          <cell r="N644" t="str">
            <v>DECRETOS REGIONALES</v>
          </cell>
          <cell r="O644" t="str">
            <v>REVISIÓN Y MODIFICACIÓN DEL CATASTRO DE LA PROPIEDAD DE INMUEBLES DE LOS SECTORES OLIVAR BAJO, GULTRO Y LO CONTY</v>
          </cell>
          <cell r="P644" t="str">
            <v>9065/2019</v>
          </cell>
          <cell r="Q644">
            <v>43670</v>
          </cell>
          <cell r="R644">
            <v>48958272</v>
          </cell>
          <cell r="S644">
            <v>0</v>
          </cell>
          <cell r="X644">
            <v>0</v>
          </cell>
          <cell r="AA644">
            <v>0</v>
          </cell>
          <cell r="AF644">
            <v>0</v>
          </cell>
          <cell r="AI644">
            <v>48958272</v>
          </cell>
          <cell r="AJ644">
            <v>0</v>
          </cell>
          <cell r="AK644">
            <v>34270790</v>
          </cell>
          <cell r="AL644">
            <v>34270790</v>
          </cell>
          <cell r="AM644">
            <v>34270790</v>
          </cell>
          <cell r="AN644">
            <v>0</v>
          </cell>
          <cell r="AO644">
            <v>0</v>
          </cell>
          <cell r="AP644">
            <v>14687482</v>
          </cell>
          <cell r="AQ644">
            <v>0</v>
          </cell>
          <cell r="AR644">
            <v>48958272</v>
          </cell>
          <cell r="AS644">
            <v>0</v>
          </cell>
        </row>
        <row r="645">
          <cell r="D645" t="str">
            <v>6117180403-C</v>
          </cell>
          <cell r="E645" t="str">
            <v>SAN VICENTE</v>
          </cell>
          <cell r="F645" t="str">
            <v>06117</v>
          </cell>
          <cell r="G645" t="str">
            <v>061</v>
          </cell>
          <cell r="H645" t="str">
            <v>06</v>
          </cell>
          <cell r="I645" t="str">
            <v>ESTUDIO</v>
          </cell>
          <cell r="J645">
            <v>15</v>
          </cell>
          <cell r="K645" t="str">
            <v>GORE O'HIGGINS</v>
          </cell>
          <cell r="L645" t="str">
            <v>PMB</v>
          </cell>
          <cell r="M645" t="str">
            <v>D(H) 738 26-06-2019 GORE O'Higgins</v>
          </cell>
          <cell r="N645" t="str">
            <v>DECRETOS REGIONALES</v>
          </cell>
          <cell r="O645" t="str">
            <v>ESTUDIO CATASTRO SANITARIO Y FACTIBILIDAD TÉCNICA PARA SISTEMA DE ALCANTARILLADO CON PLANTA DE TRATAMIENTO DE AGUAS SERVIDAS, LOCALIDAD EL TAMBO.</v>
          </cell>
          <cell r="P645" t="str">
            <v>8512/2019</v>
          </cell>
          <cell r="Q645">
            <v>43656</v>
          </cell>
          <cell r="R645">
            <v>31079500</v>
          </cell>
          <cell r="S645">
            <v>0</v>
          </cell>
          <cell r="X645">
            <v>0</v>
          </cell>
          <cell r="AA645">
            <v>0</v>
          </cell>
          <cell r="AF645">
            <v>0</v>
          </cell>
          <cell r="AI645">
            <v>31079500</v>
          </cell>
          <cell r="AJ645">
            <v>0</v>
          </cell>
          <cell r="AK645">
            <v>21755650</v>
          </cell>
          <cell r="AL645">
            <v>21755650</v>
          </cell>
          <cell r="AM645">
            <v>21755650</v>
          </cell>
          <cell r="AN645">
            <v>0</v>
          </cell>
          <cell r="AO645">
            <v>0</v>
          </cell>
          <cell r="AP645">
            <v>9323850</v>
          </cell>
          <cell r="AQ645">
            <v>0</v>
          </cell>
          <cell r="AR645">
            <v>31079500</v>
          </cell>
          <cell r="AS645">
            <v>0</v>
          </cell>
        </row>
        <row r="646">
          <cell r="D646" t="str">
            <v>6117180406-C</v>
          </cell>
          <cell r="E646" t="str">
            <v>SAN VICENTE</v>
          </cell>
          <cell r="F646" t="str">
            <v>06117</v>
          </cell>
          <cell r="G646" t="str">
            <v>061</v>
          </cell>
          <cell r="H646" t="str">
            <v>06</v>
          </cell>
          <cell r="I646" t="str">
            <v>ESTUDIO</v>
          </cell>
          <cell r="J646">
            <v>15</v>
          </cell>
          <cell r="K646" t="str">
            <v>GORE O'HIGGINS</v>
          </cell>
          <cell r="L646" t="str">
            <v>PMB</v>
          </cell>
          <cell r="M646" t="str">
            <v>D(H) 738 26-06-2019 GORE O'Higgins</v>
          </cell>
          <cell r="N646" t="str">
            <v>DECRETOS REGIONALES</v>
          </cell>
          <cell r="O646" t="str">
            <v>ESTUDIO CATASTRO SANITARIO Y FACTIBILIDAD TÉCNICA PARA SISTEMA DE ALCANTARILLADO CON PLANTA DE TRATAMIENTO DE AGUAS SERVIDAS, LOCALIDAD DE IDAHUE</v>
          </cell>
          <cell r="P646" t="str">
            <v>8495/2019</v>
          </cell>
          <cell r="Q646">
            <v>43656</v>
          </cell>
          <cell r="R646">
            <v>9879750</v>
          </cell>
          <cell r="S646">
            <v>0</v>
          </cell>
          <cell r="X646">
            <v>0</v>
          </cell>
          <cell r="AA646">
            <v>0</v>
          </cell>
          <cell r="AF646">
            <v>0</v>
          </cell>
          <cell r="AI646">
            <v>9879750</v>
          </cell>
          <cell r="AJ646">
            <v>0</v>
          </cell>
          <cell r="AK646">
            <v>6915825</v>
          </cell>
          <cell r="AL646">
            <v>6915825</v>
          </cell>
          <cell r="AM646">
            <v>6915825</v>
          </cell>
          <cell r="AN646">
            <v>0</v>
          </cell>
          <cell r="AO646">
            <v>0</v>
          </cell>
          <cell r="AP646">
            <v>2963925</v>
          </cell>
          <cell r="AQ646">
            <v>0</v>
          </cell>
          <cell r="AR646">
            <v>9879750</v>
          </cell>
          <cell r="AS646">
            <v>0</v>
          </cell>
        </row>
        <row r="647">
          <cell r="D647" t="str">
            <v>6306170902-C</v>
          </cell>
          <cell r="E647" t="str">
            <v>PALMILLA</v>
          </cell>
          <cell r="F647" t="str">
            <v>06306</v>
          </cell>
          <cell r="G647" t="str">
            <v>063</v>
          </cell>
          <cell r="H647" t="str">
            <v>06</v>
          </cell>
          <cell r="I647" t="str">
            <v>SANEAMIENTO DE TÍTULOS (Otros)</v>
          </cell>
          <cell r="J647">
            <v>13</v>
          </cell>
          <cell r="K647" t="str">
            <v>GORE O'HIGGINS</v>
          </cell>
          <cell r="L647" t="str">
            <v>PMB</v>
          </cell>
          <cell r="M647" t="str">
            <v>D(H) 738 26-06-2019 GORE O'Higgins</v>
          </cell>
          <cell r="N647" t="str">
            <v>DECRETOS REGIONALES</v>
          </cell>
          <cell r="O647" t="str">
            <v>SANEAMIENTO DE TÍTULOS CCS LOS OLMOS, SANTA ANA Y TALHUEN</v>
          </cell>
          <cell r="P647" t="str">
            <v>9066/2019</v>
          </cell>
          <cell r="Q647">
            <v>43670</v>
          </cell>
          <cell r="R647">
            <v>48870000</v>
          </cell>
          <cell r="S647">
            <v>0</v>
          </cell>
          <cell r="X647">
            <v>0</v>
          </cell>
          <cell r="AA647">
            <v>0</v>
          </cell>
          <cell r="AF647">
            <v>0</v>
          </cell>
          <cell r="AI647">
            <v>48870000</v>
          </cell>
          <cell r="AJ647">
            <v>0</v>
          </cell>
          <cell r="AK647">
            <v>34209000</v>
          </cell>
          <cell r="AL647">
            <v>34209000</v>
          </cell>
          <cell r="AM647">
            <v>34209000</v>
          </cell>
          <cell r="AN647">
            <v>0</v>
          </cell>
          <cell r="AO647">
            <v>0</v>
          </cell>
          <cell r="AP647">
            <v>14661000</v>
          </cell>
          <cell r="AQ647">
            <v>0</v>
          </cell>
          <cell r="AR647">
            <v>48870000</v>
          </cell>
          <cell r="AS647">
            <v>0</v>
          </cell>
        </row>
        <row r="648">
          <cell r="D648" t="str">
            <v>6112170401-C</v>
          </cell>
          <cell r="E648" t="str">
            <v>PEUMO</v>
          </cell>
          <cell r="F648" t="str">
            <v>06112</v>
          </cell>
          <cell r="G648" t="str">
            <v>061</v>
          </cell>
          <cell r="H648" t="str">
            <v>06</v>
          </cell>
          <cell r="I648" t="str">
            <v>ESTUDIO</v>
          </cell>
          <cell r="J648">
            <v>15</v>
          </cell>
          <cell r="K648" t="str">
            <v>GORE O'HIGGINS</v>
          </cell>
          <cell r="L648" t="str">
            <v>PMB</v>
          </cell>
          <cell r="M648" t="str">
            <v>D(H) 738 26-06-2019 GORE O'Higgins</v>
          </cell>
          <cell r="N648" t="str">
            <v>DECRETOS REGIONALES</v>
          </cell>
          <cell r="O648" t="str">
            <v>FACTIBILIDAD TÉCNICA SISTEMA DE ALCANTARILLADO CON PLANTA DE TRATAMIENTO DE AGUAS SERVIDAS, LA ESPERANZA, COMUNA DE PEUMO</v>
          </cell>
          <cell r="P648" t="str">
            <v>8720/2019</v>
          </cell>
          <cell r="Q648">
            <v>43658</v>
          </cell>
          <cell r="R648">
            <v>21018750</v>
          </cell>
          <cell r="S648">
            <v>0</v>
          </cell>
          <cell r="X648">
            <v>0</v>
          </cell>
          <cell r="AA648">
            <v>0</v>
          </cell>
          <cell r="AF648">
            <v>0</v>
          </cell>
          <cell r="AI648">
            <v>21018750</v>
          </cell>
          <cell r="AJ648">
            <v>0</v>
          </cell>
          <cell r="AK648">
            <v>14713125</v>
          </cell>
          <cell r="AL648">
            <v>14713125</v>
          </cell>
          <cell r="AM648">
            <v>14713125</v>
          </cell>
          <cell r="AN648">
            <v>0</v>
          </cell>
          <cell r="AO648">
            <v>0</v>
          </cell>
          <cell r="AP648">
            <v>6305625</v>
          </cell>
          <cell r="AQ648">
            <v>0</v>
          </cell>
          <cell r="AR648">
            <v>21018750</v>
          </cell>
          <cell r="AS648">
            <v>0</v>
          </cell>
        </row>
        <row r="649">
          <cell r="D649" t="str">
            <v>6113171004-C</v>
          </cell>
          <cell r="E649" t="str">
            <v>PICHIDEGUA</v>
          </cell>
          <cell r="F649" t="str">
            <v>06113</v>
          </cell>
          <cell r="G649" t="str">
            <v>061</v>
          </cell>
          <cell r="H649" t="str">
            <v>06</v>
          </cell>
          <cell r="I649" t="str">
            <v>ASISTENCIA TÉCNICA</v>
          </cell>
          <cell r="J649">
            <v>10</v>
          </cell>
          <cell r="K649" t="str">
            <v>GORE O'HIGGINS</v>
          </cell>
          <cell r="L649" t="str">
            <v>PMB</v>
          </cell>
          <cell r="M649" t="str">
            <v>D(H) 738 26-06-2019 GORE O'Higgins</v>
          </cell>
          <cell r="N649" t="str">
            <v>DECRETOS REGIONALES</v>
          </cell>
          <cell r="O649" t="str">
            <v>CONTRATACIÓN DE PROFESIONALES PARA EL MEJORAMIENTO SANITARIO DE LOCALIDADES DEL RADIO URBANO Y LEVANTAMIENTO DE INICIATIVAS EN VARIOS SECTORES</v>
          </cell>
          <cell r="P649" t="str">
            <v>8719/2019</v>
          </cell>
          <cell r="Q649">
            <v>43658</v>
          </cell>
          <cell r="R649">
            <v>43200000</v>
          </cell>
          <cell r="S649">
            <v>0</v>
          </cell>
          <cell r="X649">
            <v>0</v>
          </cell>
          <cell r="AA649">
            <v>0</v>
          </cell>
          <cell r="AF649">
            <v>0</v>
          </cell>
          <cell r="AI649">
            <v>43200000</v>
          </cell>
          <cell r="AJ649">
            <v>0</v>
          </cell>
          <cell r="AK649">
            <v>30240000</v>
          </cell>
          <cell r="AL649">
            <v>30240000</v>
          </cell>
          <cell r="AM649">
            <v>30240000</v>
          </cell>
          <cell r="AN649">
            <v>0</v>
          </cell>
          <cell r="AO649">
            <v>0</v>
          </cell>
          <cell r="AP649">
            <v>12960000</v>
          </cell>
          <cell r="AQ649">
            <v>43200000</v>
          </cell>
          <cell r="AR649">
            <v>0</v>
          </cell>
          <cell r="AS649">
            <v>0</v>
          </cell>
        </row>
        <row r="650">
          <cell r="D650" t="str">
            <v>6113180403-C</v>
          </cell>
          <cell r="E650" t="str">
            <v>PICHIDEGUA</v>
          </cell>
          <cell r="F650" t="str">
            <v>06113</v>
          </cell>
          <cell r="G650" t="str">
            <v>061</v>
          </cell>
          <cell r="H650" t="str">
            <v>06</v>
          </cell>
          <cell r="I650" t="str">
            <v>ESTUDIO</v>
          </cell>
          <cell r="J650">
            <v>15</v>
          </cell>
          <cell r="K650" t="str">
            <v>GORE O'HIGGINS</v>
          </cell>
          <cell r="L650" t="str">
            <v>PMB</v>
          </cell>
          <cell r="M650" t="str">
            <v>D(H) 738 26-06-2019 GORE O'Higgins</v>
          </cell>
          <cell r="N650" t="str">
            <v>DECRETOS REGIONALES</v>
          </cell>
          <cell r="O650" t="str">
            <v>ESTUDIO DE CATASTRO SANITARIO Y FACTIBILIDAD TÉCNICA PARA SISTEMA DE ALCANTARILLADO PTAS, LOCAL SAN ROBERTO, CALEUCHE, SAN LUIS, CAMARONES Y EL ASTA</v>
          </cell>
          <cell r="P650" t="str">
            <v>8721/2019</v>
          </cell>
          <cell r="Q650">
            <v>43658</v>
          </cell>
          <cell r="R650">
            <v>39722500</v>
          </cell>
          <cell r="S650">
            <v>0</v>
          </cell>
          <cell r="X650">
            <v>0</v>
          </cell>
          <cell r="AA650">
            <v>0</v>
          </cell>
          <cell r="AF650">
            <v>0</v>
          </cell>
          <cell r="AI650">
            <v>39722500</v>
          </cell>
          <cell r="AJ650">
            <v>0</v>
          </cell>
          <cell r="AK650">
            <v>27805750</v>
          </cell>
          <cell r="AL650">
            <v>27805750</v>
          </cell>
          <cell r="AM650">
            <v>27805750</v>
          </cell>
          <cell r="AN650">
            <v>0</v>
          </cell>
          <cell r="AO650">
            <v>0</v>
          </cell>
          <cell r="AP650">
            <v>11916750</v>
          </cell>
          <cell r="AQ650">
            <v>0</v>
          </cell>
          <cell r="AR650">
            <v>39722500</v>
          </cell>
          <cell r="AS650">
            <v>0</v>
          </cell>
        </row>
        <row r="651">
          <cell r="D651" t="str">
            <v>6101170702-C</v>
          </cell>
          <cell r="E651" t="str">
            <v>RANCAGUA</v>
          </cell>
          <cell r="F651" t="str">
            <v>06101</v>
          </cell>
          <cell r="G651" t="str">
            <v>061</v>
          </cell>
          <cell r="H651" t="str">
            <v>06</v>
          </cell>
          <cell r="I651" t="str">
            <v>OBRA (Otros)</v>
          </cell>
          <cell r="J651">
            <v>13</v>
          </cell>
          <cell r="K651" t="str">
            <v>GORE O'HIGGINS</v>
          </cell>
          <cell r="L651" t="str">
            <v>PMB</v>
          </cell>
          <cell r="M651" t="str">
            <v>D(H) 738 26-06-2019 GORE O'Higgins</v>
          </cell>
          <cell r="N651" t="str">
            <v>DECRETOS REGIONALES</v>
          </cell>
          <cell r="O651" t="str">
            <v>MEJORAMIENTO LUMÍNICO EN ÁREAS VERDES Y PARQUES, COMUNA DE RANCAGUA</v>
          </cell>
          <cell r="P651" t="str">
            <v>8529/2019</v>
          </cell>
          <cell r="Q651">
            <v>43657</v>
          </cell>
          <cell r="R651">
            <v>194306595</v>
          </cell>
          <cell r="S651">
            <v>0</v>
          </cell>
          <cell r="X651">
            <v>0</v>
          </cell>
          <cell r="AA651">
            <v>0</v>
          </cell>
          <cell r="AF651">
            <v>0</v>
          </cell>
          <cell r="AI651">
            <v>194306595</v>
          </cell>
          <cell r="AJ651">
            <v>0</v>
          </cell>
          <cell r="AK651">
            <v>136014616</v>
          </cell>
          <cell r="AL651">
            <v>136014616</v>
          </cell>
          <cell r="AM651">
            <v>136014616</v>
          </cell>
          <cell r="AN651">
            <v>0</v>
          </cell>
          <cell r="AO651">
            <v>0</v>
          </cell>
          <cell r="AP651">
            <v>58291979</v>
          </cell>
          <cell r="AQ651">
            <v>0</v>
          </cell>
          <cell r="AR651">
            <v>194306595</v>
          </cell>
          <cell r="AS651">
            <v>0</v>
          </cell>
        </row>
        <row r="652">
          <cell r="D652" t="str">
            <v>6101170704-C</v>
          </cell>
          <cell r="E652" t="str">
            <v>RANCAGUA</v>
          </cell>
          <cell r="F652" t="str">
            <v>06101</v>
          </cell>
          <cell r="G652" t="str">
            <v>061</v>
          </cell>
          <cell r="H652" t="str">
            <v>06</v>
          </cell>
          <cell r="I652" t="str">
            <v>OBRA (Otros)</v>
          </cell>
          <cell r="J652">
            <v>13</v>
          </cell>
          <cell r="K652" t="str">
            <v>GORE O'HIGGINS</v>
          </cell>
          <cell r="L652" t="str">
            <v>PMB</v>
          </cell>
          <cell r="M652" t="str">
            <v>D(H) 738 26-06-2019 GORE O'Higgins</v>
          </cell>
          <cell r="N652" t="str">
            <v>DECRETOS REGIONALES</v>
          </cell>
          <cell r="O652" t="str">
            <v>RECAMBIO DE LUMINARIAS SECTOR NOR-ORIENTE</v>
          </cell>
          <cell r="P652" t="str">
            <v>8494/2019</v>
          </cell>
          <cell r="Q652">
            <v>43656</v>
          </cell>
          <cell r="R652">
            <v>227642232</v>
          </cell>
          <cell r="S652">
            <v>0</v>
          </cell>
          <cell r="X652">
            <v>0</v>
          </cell>
          <cell r="AA652">
            <v>0</v>
          </cell>
          <cell r="AF652">
            <v>0</v>
          </cell>
          <cell r="AI652">
            <v>227642232</v>
          </cell>
          <cell r="AJ652">
            <v>0</v>
          </cell>
          <cell r="AK652">
            <v>159349562</v>
          </cell>
          <cell r="AL652">
            <v>159349562</v>
          </cell>
          <cell r="AM652">
            <v>159349562</v>
          </cell>
          <cell r="AN652">
            <v>0</v>
          </cell>
          <cell r="AO652">
            <v>0</v>
          </cell>
          <cell r="AP652">
            <v>68292670</v>
          </cell>
          <cell r="AQ652">
            <v>0</v>
          </cell>
          <cell r="AR652">
            <v>227642232</v>
          </cell>
          <cell r="AS652">
            <v>0</v>
          </cell>
        </row>
        <row r="653">
          <cell r="D653" t="str">
            <v>6115180901-C</v>
          </cell>
          <cell r="E653" t="str">
            <v>RENGO</v>
          </cell>
          <cell r="F653" t="str">
            <v>06115</v>
          </cell>
          <cell r="G653" t="str">
            <v>061</v>
          </cell>
          <cell r="H653" t="str">
            <v>06</v>
          </cell>
          <cell r="I653" t="str">
            <v>SANEAMIENTO DE TÍTULOS (Otros)</v>
          </cell>
          <cell r="J653">
            <v>13</v>
          </cell>
          <cell r="K653" t="str">
            <v>GORE O'HIGGINS</v>
          </cell>
          <cell r="L653" t="str">
            <v>PMB</v>
          </cell>
          <cell r="M653" t="str">
            <v>D(H) 738 26-06-2019 GORE O'Higgins</v>
          </cell>
          <cell r="N653" t="str">
            <v>DECRETOS REGIONALES</v>
          </cell>
          <cell r="O653" t="str">
            <v>SANEAMIENTO DE TÍTULOS DE DOMINIO II ETAPA, COMUNA DE RENGO</v>
          </cell>
          <cell r="P653" t="str">
            <v>8718/2019</v>
          </cell>
          <cell r="Q653">
            <v>43658</v>
          </cell>
          <cell r="R653">
            <v>121483750</v>
          </cell>
          <cell r="S653">
            <v>0</v>
          </cell>
          <cell r="X653">
            <v>0</v>
          </cell>
          <cell r="AA653">
            <v>0</v>
          </cell>
          <cell r="AF653">
            <v>0</v>
          </cell>
          <cell r="AI653">
            <v>121483750</v>
          </cell>
          <cell r="AJ653">
            <v>0</v>
          </cell>
          <cell r="AK653">
            <v>85038625</v>
          </cell>
          <cell r="AL653">
            <v>85038625</v>
          </cell>
          <cell r="AM653">
            <v>85038625</v>
          </cell>
          <cell r="AN653">
            <v>0</v>
          </cell>
          <cell r="AO653">
            <v>0</v>
          </cell>
          <cell r="AP653">
            <v>36445125</v>
          </cell>
          <cell r="AQ653">
            <v>0</v>
          </cell>
          <cell r="AR653">
            <v>121483750</v>
          </cell>
          <cell r="AS653">
            <v>0</v>
          </cell>
        </row>
        <row r="654">
          <cell r="D654" t="str">
            <v>6116180703-C</v>
          </cell>
          <cell r="E654" t="str">
            <v>REQUINOA</v>
          </cell>
          <cell r="F654" t="str">
            <v>06116</v>
          </cell>
          <cell r="G654" t="str">
            <v>061</v>
          </cell>
          <cell r="H654" t="str">
            <v>06</v>
          </cell>
          <cell r="I654" t="str">
            <v>OBRA (Otros)</v>
          </cell>
          <cell r="J654">
            <v>13</v>
          </cell>
          <cell r="K654" t="str">
            <v>GORE O'HIGGINS</v>
          </cell>
          <cell r="L654" t="str">
            <v>PMB</v>
          </cell>
          <cell r="M654" t="str">
            <v>D(H) 738 26-06-2019 GORE O'Higgins</v>
          </cell>
          <cell r="N654" t="str">
            <v>DECRETOS REGIONALES</v>
          </cell>
          <cell r="O654" t="str">
            <v>REEMPLAZO DE LUMINARIAS DE ALUMBRADO PÚBLICO A LED, SECTOR REQUÍNOA CENTRO, LOS LIRIOS Y EL ABRA</v>
          </cell>
          <cell r="P654" t="str">
            <v>9086/2019</v>
          </cell>
          <cell r="Q654">
            <v>43670</v>
          </cell>
          <cell r="R654">
            <v>234094896</v>
          </cell>
          <cell r="S654">
            <v>0</v>
          </cell>
          <cell r="X654">
            <v>0</v>
          </cell>
          <cell r="AA654">
            <v>0</v>
          </cell>
          <cell r="AF654">
            <v>0</v>
          </cell>
          <cell r="AI654">
            <v>234094896</v>
          </cell>
          <cell r="AJ654">
            <v>0</v>
          </cell>
          <cell r="AK654">
            <v>163866427</v>
          </cell>
          <cell r="AL654">
            <v>163866427</v>
          </cell>
          <cell r="AM654">
            <v>163866427</v>
          </cell>
          <cell r="AN654">
            <v>0</v>
          </cell>
          <cell r="AO654">
            <v>0</v>
          </cell>
          <cell r="AP654">
            <v>70228469</v>
          </cell>
          <cell r="AQ654">
            <v>0</v>
          </cell>
          <cell r="AR654">
            <v>234094896</v>
          </cell>
          <cell r="AS654">
            <v>0</v>
          </cell>
        </row>
        <row r="655">
          <cell r="D655" t="str">
            <v>6301180405-C</v>
          </cell>
          <cell r="E655" t="str">
            <v>SAN FERNANDO</v>
          </cell>
          <cell r="F655" t="str">
            <v>06301</v>
          </cell>
          <cell r="G655" t="str">
            <v>063</v>
          </cell>
          <cell r="H655" t="str">
            <v>06</v>
          </cell>
          <cell r="I655" t="str">
            <v>ESTUDIO</v>
          </cell>
          <cell r="J655">
            <v>15</v>
          </cell>
          <cell r="K655" t="str">
            <v>GORE O'HIGGINS</v>
          </cell>
          <cell r="L655" t="str">
            <v>PMB</v>
          </cell>
          <cell r="M655" t="str">
            <v>D(H) 738 26-06-2019 GORE O'Higgins</v>
          </cell>
          <cell r="N655" t="str">
            <v>DECRETOS REGIONALES</v>
          </cell>
          <cell r="O655" t="str">
            <v>MANEJO Y TRATAMIENTO RESIDUOS SÓLIDOS DOMICILIARIOS COMUNA SAN FERNANDO</v>
          </cell>
          <cell r="P655" t="str">
            <v>8530/2019</v>
          </cell>
          <cell r="Q655">
            <v>43657</v>
          </cell>
          <cell r="R655">
            <v>28984897</v>
          </cell>
          <cell r="S655">
            <v>0</v>
          </cell>
          <cell r="X655">
            <v>0</v>
          </cell>
          <cell r="AA655">
            <v>0</v>
          </cell>
          <cell r="AF655">
            <v>0</v>
          </cell>
          <cell r="AI655">
            <v>28984897</v>
          </cell>
          <cell r="AJ655">
            <v>0</v>
          </cell>
          <cell r="AK655">
            <v>20289428</v>
          </cell>
          <cell r="AL655">
            <v>20289428</v>
          </cell>
          <cell r="AM655">
            <v>20289428</v>
          </cell>
          <cell r="AN655">
            <v>0</v>
          </cell>
          <cell r="AO655">
            <v>0</v>
          </cell>
          <cell r="AP655">
            <v>8695469</v>
          </cell>
          <cell r="AQ655">
            <v>0</v>
          </cell>
          <cell r="AR655">
            <v>28984897</v>
          </cell>
          <cell r="AS655">
            <v>0</v>
          </cell>
        </row>
        <row r="656">
          <cell r="D656" t="str">
            <v>6306170804-C</v>
          </cell>
          <cell r="E656" t="str">
            <v>PALMILLA</v>
          </cell>
          <cell r="F656" t="str">
            <v>06306</v>
          </cell>
          <cell r="G656" t="str">
            <v>063</v>
          </cell>
          <cell r="H656" t="str">
            <v>06</v>
          </cell>
          <cell r="I656" t="str">
            <v>ADQUISICIÓN TERRENO (MINVU)</v>
          </cell>
          <cell r="J656">
            <v>12</v>
          </cell>
          <cell r="K656" t="str">
            <v>GORE O'HIGGINS</v>
          </cell>
          <cell r="L656" t="str">
            <v>PMB</v>
          </cell>
          <cell r="M656" t="str">
            <v>D(H) 738 26-06-2019 GORE O'Higgins</v>
          </cell>
          <cell r="N656" t="str">
            <v>DECRETOS REGIONALES</v>
          </cell>
          <cell r="O656" t="str">
            <v>ADQUISICIÓN TERRENO PARA PTAS CCS LOS OLMOS, SANTA ANA Y TALHUÉN</v>
          </cell>
          <cell r="P656" t="str">
            <v>8489/2019</v>
          </cell>
          <cell r="Q656">
            <v>43656</v>
          </cell>
          <cell r="R656">
            <v>30315000</v>
          </cell>
          <cell r="S656">
            <v>0</v>
          </cell>
          <cell r="X656">
            <v>0</v>
          </cell>
          <cell r="AA656">
            <v>0</v>
          </cell>
          <cell r="AF656">
            <v>0</v>
          </cell>
          <cell r="AI656">
            <v>30315000</v>
          </cell>
          <cell r="AJ656">
            <v>0</v>
          </cell>
          <cell r="AK656">
            <v>30315000</v>
          </cell>
          <cell r="AL656">
            <v>30315000</v>
          </cell>
          <cell r="AM656">
            <v>30315000</v>
          </cell>
          <cell r="AN656">
            <v>0</v>
          </cell>
          <cell r="AO656">
            <v>0</v>
          </cell>
          <cell r="AP656">
            <v>0</v>
          </cell>
          <cell r="AQ656">
            <v>30315000</v>
          </cell>
          <cell r="AR656">
            <v>0</v>
          </cell>
          <cell r="AS656">
            <v>0</v>
          </cell>
        </row>
        <row r="657">
          <cell r="D657" t="str">
            <v>6301160801-C</v>
          </cell>
          <cell r="E657" t="str">
            <v>SAN FERNANDO</v>
          </cell>
          <cell r="F657" t="str">
            <v>06301</v>
          </cell>
          <cell r="G657" t="str">
            <v>063</v>
          </cell>
          <cell r="H657" t="str">
            <v>06</v>
          </cell>
          <cell r="I657" t="str">
            <v>ADQUISICIÓN TERRENO (MINVU)</v>
          </cell>
          <cell r="J657">
            <v>12</v>
          </cell>
          <cell r="K657" t="str">
            <v>GORE O'HIGGINS</v>
          </cell>
          <cell r="L657" t="str">
            <v>PMB</v>
          </cell>
          <cell r="M657" t="str">
            <v>D(H) 738 26-06-2019 GORE O'Higgins</v>
          </cell>
          <cell r="N657" t="str">
            <v>DECRETOS REGIONALES</v>
          </cell>
          <cell r="O657" t="str">
            <v>COMPRA DE TERRENO PEAS PROYECTO CASETAS SANITARIAS PUENTE NEGRO</v>
          </cell>
          <cell r="P657" t="str">
            <v>8490/2019</v>
          </cell>
          <cell r="Q657">
            <v>43656</v>
          </cell>
          <cell r="R657">
            <v>12300000</v>
          </cell>
          <cell r="S657">
            <v>0</v>
          </cell>
          <cell r="X657">
            <v>0</v>
          </cell>
          <cell r="AA657">
            <v>0</v>
          </cell>
          <cell r="AF657">
            <v>0</v>
          </cell>
          <cell r="AI657">
            <v>12300000</v>
          </cell>
          <cell r="AJ657">
            <v>0</v>
          </cell>
          <cell r="AK657">
            <v>12300000</v>
          </cell>
          <cell r="AL657">
            <v>12300000</v>
          </cell>
          <cell r="AM657">
            <v>12300000</v>
          </cell>
          <cell r="AN657">
            <v>0</v>
          </cell>
          <cell r="AO657">
            <v>0</v>
          </cell>
          <cell r="AP657">
            <v>0</v>
          </cell>
          <cell r="AQ657">
            <v>12300000</v>
          </cell>
          <cell r="AR657">
            <v>0</v>
          </cell>
          <cell r="AS657">
            <v>0</v>
          </cell>
        </row>
        <row r="658">
          <cell r="D658" t="str">
            <v>7308190702-C</v>
          </cell>
          <cell r="E658" t="str">
            <v>TENO</v>
          </cell>
          <cell r="F658" t="str">
            <v>07308</v>
          </cell>
          <cell r="G658" t="str">
            <v>073</v>
          </cell>
          <cell r="H658" t="str">
            <v>07</v>
          </cell>
          <cell r="I658" t="str">
            <v>OBRA (Otros)</v>
          </cell>
          <cell r="J658">
            <v>13</v>
          </cell>
          <cell r="K658" t="str">
            <v>PMB</v>
          </cell>
          <cell r="L658" t="str">
            <v>PMB</v>
          </cell>
          <cell r="M658" t="str">
            <v>PROYECTOS 2019</v>
          </cell>
          <cell r="N658" t="str">
            <v>PROYECTOS PMB</v>
          </cell>
          <cell r="O658" t="str">
            <v>MEJORAMIENTO PLANTAS DE TRATAMIENTO DE AGUAS SERVIDAS EL QUELMEN Y LAS LIRAS</v>
          </cell>
          <cell r="P658" t="str">
            <v>8832/2019</v>
          </cell>
          <cell r="Q658">
            <v>43663</v>
          </cell>
          <cell r="R658">
            <v>220146713</v>
          </cell>
          <cell r="S658">
            <v>0</v>
          </cell>
          <cell r="X658">
            <v>0</v>
          </cell>
          <cell r="AA658">
            <v>0</v>
          </cell>
          <cell r="AF658">
            <v>0</v>
          </cell>
          <cell r="AI658">
            <v>220146713</v>
          </cell>
          <cell r="AJ658">
            <v>0</v>
          </cell>
          <cell r="AK658">
            <v>66044014</v>
          </cell>
          <cell r="AL658">
            <v>66044014</v>
          </cell>
          <cell r="AM658">
            <v>66044014</v>
          </cell>
          <cell r="AN658">
            <v>0</v>
          </cell>
          <cell r="AO658">
            <v>0</v>
          </cell>
          <cell r="AP658">
            <v>154102699</v>
          </cell>
          <cell r="AQ658">
            <v>0</v>
          </cell>
          <cell r="AR658">
            <v>220146713</v>
          </cell>
          <cell r="AS658">
            <v>0</v>
          </cell>
        </row>
        <row r="659">
          <cell r="D659">
            <v>8207150402</v>
          </cell>
          <cell r="E659" t="str">
            <v>TIRÚA</v>
          </cell>
          <cell r="F659" t="str">
            <v>08207</v>
          </cell>
          <cell r="G659" t="str">
            <v>082</v>
          </cell>
          <cell r="H659" t="str">
            <v>08</v>
          </cell>
          <cell r="I659" t="str">
            <v>ESTUDIO</v>
          </cell>
          <cell r="J659">
            <v>15</v>
          </cell>
          <cell r="K659" t="str">
            <v>PMB</v>
          </cell>
          <cell r="L659" t="str">
            <v>ARRASTRE</v>
          </cell>
          <cell r="M659" t="str">
            <v>PROYECTOS 2019</v>
          </cell>
          <cell r="N659" t="str">
            <v>PROYECTOS PMB</v>
          </cell>
          <cell r="O659" t="str">
            <v>MEJORAMIENTO SISTEMA DE ALCANTARILLADO INTEGRAL DE TIRUA URBANO</v>
          </cell>
          <cell r="P659" t="str">
            <v>8834/2019</v>
          </cell>
          <cell r="Q659">
            <v>43663</v>
          </cell>
          <cell r="R659">
            <v>12000000</v>
          </cell>
          <cell r="S659">
            <v>0</v>
          </cell>
          <cell r="X659">
            <v>0</v>
          </cell>
          <cell r="Y659" t="str">
            <v>8834/2019</v>
          </cell>
          <cell r="Z659">
            <v>43663</v>
          </cell>
          <cell r="AA659">
            <v>0</v>
          </cell>
          <cell r="AF659">
            <v>0</v>
          </cell>
          <cell r="AI659">
            <v>12000000</v>
          </cell>
          <cell r="AJ659">
            <v>0</v>
          </cell>
          <cell r="AK659">
            <v>12000000</v>
          </cell>
          <cell r="AL659">
            <v>0</v>
          </cell>
          <cell r="AM659">
            <v>0</v>
          </cell>
          <cell r="AN659">
            <v>0</v>
          </cell>
          <cell r="AO659">
            <v>0</v>
          </cell>
          <cell r="AP659">
            <v>12000000</v>
          </cell>
          <cell r="AQ659">
            <v>132000000</v>
          </cell>
          <cell r="AR659">
            <v>-120000000</v>
          </cell>
          <cell r="AS659">
            <v>0</v>
          </cell>
        </row>
        <row r="660">
          <cell r="D660" t="str">
            <v>9112180815-C</v>
          </cell>
          <cell r="E660" t="str">
            <v>PADRE LAS CASAS</v>
          </cell>
          <cell r="F660" t="str">
            <v>09112</v>
          </cell>
          <cell r="G660" t="str">
            <v>091</v>
          </cell>
          <cell r="H660" t="str">
            <v>09</v>
          </cell>
          <cell r="I660" t="str">
            <v>ADQUISICIÓN TERRENO (MINVU)</v>
          </cell>
          <cell r="J660">
            <v>12</v>
          </cell>
          <cell r="K660" t="str">
            <v>GORE ARAUCANÍA</v>
          </cell>
          <cell r="L660" t="str">
            <v>PMB</v>
          </cell>
          <cell r="M660" t="str">
            <v>D(H) 384 09-04-2019 GORE Araucanía</v>
          </cell>
          <cell r="N660" t="str">
            <v>TERRENO HABITACIONAL</v>
          </cell>
          <cell r="O660" t="str">
            <v>ADQUISICIÓN DE TERRENO PARA COMITÉS DE VIVIENDA AS KIYEN, BICENTENARIO Y NUEVA VIDA</v>
          </cell>
          <cell r="P660" t="str">
            <v>136/2019</v>
          </cell>
          <cell r="Q660">
            <v>43657</v>
          </cell>
          <cell r="R660">
            <v>2095539794</v>
          </cell>
          <cell r="S660">
            <v>0</v>
          </cell>
          <cell r="X660">
            <v>0</v>
          </cell>
          <cell r="AA660">
            <v>0</v>
          </cell>
          <cell r="AF660">
            <v>0</v>
          </cell>
          <cell r="AI660">
            <v>2095539794</v>
          </cell>
          <cell r="AJ660">
            <v>0</v>
          </cell>
          <cell r="AK660">
            <v>2095539794</v>
          </cell>
          <cell r="AL660">
            <v>2095539794</v>
          </cell>
          <cell r="AM660">
            <v>2095539794</v>
          </cell>
          <cell r="AN660">
            <v>0</v>
          </cell>
          <cell r="AO660">
            <v>0</v>
          </cell>
          <cell r="AP660">
            <v>0</v>
          </cell>
          <cell r="AQ660">
            <v>2095539794</v>
          </cell>
          <cell r="AR660">
            <v>0</v>
          </cell>
          <cell r="AS660">
            <v>0</v>
          </cell>
        </row>
        <row r="661">
          <cell r="D661" t="str">
            <v>2202190701-B</v>
          </cell>
          <cell r="E661" t="str">
            <v>OLLAGÜE</v>
          </cell>
          <cell r="F661" t="str">
            <v>02202</v>
          </cell>
          <cell r="G661" t="str">
            <v>022</v>
          </cell>
          <cell r="H661" t="str">
            <v>02</v>
          </cell>
          <cell r="I661" t="str">
            <v>OBRA IRAL</v>
          </cell>
          <cell r="J661">
            <v>16</v>
          </cell>
          <cell r="K661" t="str">
            <v>GORE ANTOFAGASTA</v>
          </cell>
          <cell r="L661" t="str">
            <v>IRAL</v>
          </cell>
          <cell r="M661" t="str">
            <v>PROYECTOS 2019</v>
          </cell>
          <cell r="N661" t="str">
            <v>REGIONAL</v>
          </cell>
          <cell r="O661" t="str">
            <v>NORMALIZACIÓN INTEGRAL DE LOS SERVICIOS BÁSICOS DE LA ESCUELA SAN ANTONIO DE PADUA E-39, COMUNA DE OLLAGUE</v>
          </cell>
          <cell r="P661" t="str">
            <v>8831/2019</v>
          </cell>
          <cell r="Q661">
            <v>43663</v>
          </cell>
          <cell r="R661">
            <v>135000000</v>
          </cell>
          <cell r="S661">
            <v>0</v>
          </cell>
          <cell r="X661">
            <v>0</v>
          </cell>
          <cell r="AA661">
            <v>0</v>
          </cell>
          <cell r="AF661">
            <v>0</v>
          </cell>
          <cell r="AI661">
            <v>135000000</v>
          </cell>
          <cell r="AJ661">
            <v>0</v>
          </cell>
          <cell r="AK661">
            <v>135000000</v>
          </cell>
          <cell r="AL661">
            <v>135000000</v>
          </cell>
          <cell r="AM661">
            <v>135000000</v>
          </cell>
          <cell r="AN661">
            <v>0</v>
          </cell>
          <cell r="AO661">
            <v>0</v>
          </cell>
          <cell r="AP661">
            <v>0</v>
          </cell>
          <cell r="AQ661">
            <v>0</v>
          </cell>
          <cell r="AR661">
            <v>135000000</v>
          </cell>
          <cell r="AS661">
            <v>0</v>
          </cell>
        </row>
        <row r="662">
          <cell r="D662" t="str">
            <v>10102190701-B</v>
          </cell>
          <cell r="E662" t="str">
            <v>CALBUCO</v>
          </cell>
          <cell r="F662">
            <v>10102</v>
          </cell>
          <cell r="G662">
            <v>101</v>
          </cell>
          <cell r="H662">
            <v>10</v>
          </cell>
          <cell r="I662" t="str">
            <v>OBRA IRAL</v>
          </cell>
          <cell r="J662">
            <v>16</v>
          </cell>
          <cell r="K662" t="str">
            <v>GORE LOS LAGOS</v>
          </cell>
          <cell r="L662" t="str">
            <v>IRAL</v>
          </cell>
          <cell r="M662" t="str">
            <v>PROYECTOS 2019</v>
          </cell>
          <cell r="N662" t="str">
            <v>REGIONAL</v>
          </cell>
          <cell r="O662" t="str">
            <v>AMPLIACIÓN VACÍO DE COBERTURA POBLACIÓN BRISAS DEL MAR</v>
          </cell>
          <cell r="P662" t="str">
            <v>8886/2019</v>
          </cell>
          <cell r="Q662">
            <v>43665</v>
          </cell>
          <cell r="R662">
            <v>19000000</v>
          </cell>
          <cell r="S662">
            <v>0</v>
          </cell>
          <cell r="X662">
            <v>0</v>
          </cell>
          <cell r="AA662">
            <v>0</v>
          </cell>
          <cell r="AF662">
            <v>0</v>
          </cell>
          <cell r="AI662">
            <v>19000000</v>
          </cell>
          <cell r="AJ662">
            <v>0</v>
          </cell>
          <cell r="AK662">
            <v>19000000</v>
          </cell>
          <cell r="AL662">
            <v>19000000</v>
          </cell>
          <cell r="AM662">
            <v>19000000</v>
          </cell>
          <cell r="AN662">
            <v>0</v>
          </cell>
          <cell r="AO662">
            <v>0</v>
          </cell>
          <cell r="AP662">
            <v>0</v>
          </cell>
          <cell r="AQ662">
            <v>0</v>
          </cell>
          <cell r="AR662">
            <v>19000000</v>
          </cell>
          <cell r="AS662">
            <v>0</v>
          </cell>
        </row>
        <row r="663">
          <cell r="D663" t="str">
            <v>10103190701-B</v>
          </cell>
          <cell r="E663" t="str">
            <v>COCHAMÓ</v>
          </cell>
          <cell r="F663">
            <v>10103</v>
          </cell>
          <cell r="G663">
            <v>101</v>
          </cell>
          <cell r="H663">
            <v>10</v>
          </cell>
          <cell r="I663" t="str">
            <v>OBRA IRAL</v>
          </cell>
          <cell r="J663">
            <v>16</v>
          </cell>
          <cell r="K663" t="str">
            <v>GORE LOS LAGOS</v>
          </cell>
          <cell r="L663" t="str">
            <v>IRAL</v>
          </cell>
          <cell r="M663" t="str">
            <v>PROYECTOS 2019</v>
          </cell>
          <cell r="N663" t="str">
            <v>REGIONAL</v>
          </cell>
          <cell r="O663" t="str">
            <v>MEJORAMIENTO Y AMPLIACION APR EL BOSQUE</v>
          </cell>
          <cell r="P663" t="str">
            <v>8889/2019</v>
          </cell>
          <cell r="Q663">
            <v>43665</v>
          </cell>
          <cell r="R663">
            <v>19000000</v>
          </cell>
          <cell r="S663">
            <v>0</v>
          </cell>
          <cell r="X663">
            <v>0</v>
          </cell>
          <cell r="AA663">
            <v>0</v>
          </cell>
          <cell r="AF663">
            <v>0</v>
          </cell>
          <cell r="AI663">
            <v>19000000</v>
          </cell>
          <cell r="AJ663">
            <v>0</v>
          </cell>
          <cell r="AK663">
            <v>19000000</v>
          </cell>
          <cell r="AL663">
            <v>19000000</v>
          </cell>
          <cell r="AM663">
            <v>19000000</v>
          </cell>
          <cell r="AN663">
            <v>0</v>
          </cell>
          <cell r="AO663">
            <v>0</v>
          </cell>
          <cell r="AP663">
            <v>0</v>
          </cell>
          <cell r="AQ663">
            <v>0</v>
          </cell>
          <cell r="AR663">
            <v>19000000</v>
          </cell>
          <cell r="AS663">
            <v>0</v>
          </cell>
        </row>
        <row r="664">
          <cell r="D664" t="str">
            <v>5503190701-B</v>
          </cell>
          <cell r="E664" t="str">
            <v>HIJUELAS</v>
          </cell>
          <cell r="F664" t="str">
            <v>05503</v>
          </cell>
          <cell r="G664" t="str">
            <v>055</v>
          </cell>
          <cell r="H664" t="str">
            <v>05</v>
          </cell>
          <cell r="I664" t="str">
            <v>OBRA IRAL</v>
          </cell>
          <cell r="J664">
            <v>16</v>
          </cell>
          <cell r="K664" t="str">
            <v>GORE VALPARAISO</v>
          </cell>
          <cell r="L664" t="str">
            <v>IRAL</v>
          </cell>
          <cell r="M664" t="str">
            <v>PROYECTOS 2019</v>
          </cell>
          <cell r="N664" t="str">
            <v>REGIONAL</v>
          </cell>
          <cell r="O664" t="str">
            <v>CONSTRUCCIÓN RED DE AGUA POTABLE CALLE CHÉPICA, HIJUELAS</v>
          </cell>
          <cell r="P664" t="str">
            <v>9082/2019</v>
          </cell>
          <cell r="Q664">
            <v>43670</v>
          </cell>
          <cell r="R664">
            <v>130000000</v>
          </cell>
          <cell r="S664">
            <v>0</v>
          </cell>
          <cell r="X664">
            <v>0</v>
          </cell>
          <cell r="AA664">
            <v>0</v>
          </cell>
          <cell r="AF664">
            <v>0</v>
          </cell>
          <cell r="AI664">
            <v>130000000</v>
          </cell>
          <cell r="AJ664">
            <v>0</v>
          </cell>
          <cell r="AK664">
            <v>130000000</v>
          </cell>
          <cell r="AL664">
            <v>130000000</v>
          </cell>
          <cell r="AM664">
            <v>130000000</v>
          </cell>
          <cell r="AN664">
            <v>0</v>
          </cell>
          <cell r="AO664">
            <v>0</v>
          </cell>
          <cell r="AP664">
            <v>0</v>
          </cell>
          <cell r="AQ664">
            <v>129995838</v>
          </cell>
          <cell r="AR664">
            <v>4162</v>
          </cell>
          <cell r="AS664">
            <v>0</v>
          </cell>
        </row>
        <row r="665">
          <cell r="D665" t="str">
            <v>5401190701-B</v>
          </cell>
          <cell r="E665" t="str">
            <v>LA LIGUA</v>
          </cell>
          <cell r="F665" t="str">
            <v>05401</v>
          </cell>
          <cell r="G665" t="str">
            <v>054</v>
          </cell>
          <cell r="H665" t="str">
            <v>05</v>
          </cell>
          <cell r="I665" t="str">
            <v>OBRA IRAL</v>
          </cell>
          <cell r="J665">
            <v>16</v>
          </cell>
          <cell r="K665" t="str">
            <v>GORE VALPARAISO</v>
          </cell>
          <cell r="L665" t="str">
            <v>IRAL</v>
          </cell>
          <cell r="M665" t="str">
            <v>PROYECTOS 2019</v>
          </cell>
          <cell r="N665" t="str">
            <v>REGIONAL</v>
          </cell>
          <cell r="O665" t="str">
            <v>UD CALLE FERROCARRIL ORIENTE LA CHIMBA</v>
          </cell>
          <cell r="P665" t="str">
            <v>8891/2019</v>
          </cell>
          <cell r="Q665">
            <v>43665</v>
          </cell>
          <cell r="R665">
            <v>30000000</v>
          </cell>
          <cell r="S665">
            <v>0</v>
          </cell>
          <cell r="X665">
            <v>0</v>
          </cell>
          <cell r="AA665">
            <v>0</v>
          </cell>
          <cell r="AF665">
            <v>0</v>
          </cell>
          <cell r="AI665">
            <v>30000000</v>
          </cell>
          <cell r="AJ665">
            <v>0</v>
          </cell>
          <cell r="AK665">
            <v>30000000</v>
          </cell>
          <cell r="AL665">
            <v>30000000</v>
          </cell>
          <cell r="AM665">
            <v>30000000</v>
          </cell>
          <cell r="AN665">
            <v>0</v>
          </cell>
          <cell r="AO665">
            <v>0</v>
          </cell>
          <cell r="AP665">
            <v>0</v>
          </cell>
          <cell r="AQ665">
            <v>0</v>
          </cell>
          <cell r="AR665">
            <v>30000000</v>
          </cell>
          <cell r="AS665">
            <v>0</v>
          </cell>
        </row>
        <row r="666">
          <cell r="D666" t="str">
            <v>8304190702-B</v>
          </cell>
          <cell r="E666" t="str">
            <v>LAJA</v>
          </cell>
          <cell r="F666" t="str">
            <v>08304</v>
          </cell>
          <cell r="G666" t="str">
            <v>083</v>
          </cell>
          <cell r="H666" t="str">
            <v>08</v>
          </cell>
          <cell r="I666" t="str">
            <v>OBRA IRAL</v>
          </cell>
          <cell r="J666">
            <v>16</v>
          </cell>
          <cell r="K666" t="str">
            <v>GORE BIO BIO</v>
          </cell>
          <cell r="L666" t="str">
            <v>IRAL</v>
          </cell>
          <cell r="M666" t="str">
            <v>PROYECTOS 2019</v>
          </cell>
          <cell r="N666" t="str">
            <v>REGIONAL</v>
          </cell>
          <cell r="O666" t="str">
            <v>CONSTRUCCIÓN Y HABILITACIÓN POZO PROFUNDO SECTOR RURAL PEÑA BLANCA, COMUNA DE LAJA</v>
          </cell>
          <cell r="P666" t="str">
            <v>8896/2019</v>
          </cell>
          <cell r="Q666">
            <v>43665</v>
          </cell>
          <cell r="R666">
            <v>59437629</v>
          </cell>
          <cell r="S666">
            <v>0</v>
          </cell>
          <cell r="X666">
            <v>0</v>
          </cell>
          <cell r="AA666">
            <v>0</v>
          </cell>
          <cell r="AF666">
            <v>0</v>
          </cell>
          <cell r="AI666">
            <v>59437629</v>
          </cell>
          <cell r="AJ666">
            <v>0</v>
          </cell>
          <cell r="AK666">
            <v>59437629</v>
          </cell>
          <cell r="AL666">
            <v>59437629</v>
          </cell>
          <cell r="AM666">
            <v>59437629</v>
          </cell>
          <cell r="AN666">
            <v>0</v>
          </cell>
          <cell r="AO666">
            <v>0</v>
          </cell>
          <cell r="AP666">
            <v>0</v>
          </cell>
          <cell r="AQ666">
            <v>0</v>
          </cell>
          <cell r="AR666">
            <v>59437629</v>
          </cell>
          <cell r="AS666">
            <v>0</v>
          </cell>
        </row>
        <row r="667">
          <cell r="D667" t="str">
            <v>8304190703-B</v>
          </cell>
          <cell r="E667" t="str">
            <v>LAJA</v>
          </cell>
          <cell r="F667" t="str">
            <v>08304</v>
          </cell>
          <cell r="G667" t="str">
            <v>083</v>
          </cell>
          <cell r="H667" t="str">
            <v>08</v>
          </cell>
          <cell r="I667" t="str">
            <v>OBRA IRAL</v>
          </cell>
          <cell r="J667">
            <v>16</v>
          </cell>
          <cell r="K667" t="str">
            <v>GORE BIO BIO</v>
          </cell>
          <cell r="L667" t="str">
            <v>IRAL</v>
          </cell>
          <cell r="M667" t="str">
            <v>PROYECTOS 2019</v>
          </cell>
          <cell r="N667" t="str">
            <v>REGIONAL</v>
          </cell>
          <cell r="O667" t="str">
            <v>CONSTRUCCIÓN Y HABILITACIÓN POZO PROFUNDO SECTOR RURAL RUCAHUE, COMUNA DE LAJA</v>
          </cell>
          <cell r="P667" t="str">
            <v>8895/2019</v>
          </cell>
          <cell r="Q667">
            <v>43665</v>
          </cell>
          <cell r="R667">
            <v>59370692</v>
          </cell>
          <cell r="S667">
            <v>0</v>
          </cell>
          <cell r="X667">
            <v>0</v>
          </cell>
          <cell r="AA667">
            <v>0</v>
          </cell>
          <cell r="AF667">
            <v>0</v>
          </cell>
          <cell r="AI667">
            <v>59370692</v>
          </cell>
          <cell r="AJ667">
            <v>0</v>
          </cell>
          <cell r="AK667">
            <v>59370692</v>
          </cell>
          <cell r="AL667">
            <v>59370692</v>
          </cell>
          <cell r="AM667">
            <v>59370692</v>
          </cell>
          <cell r="AN667">
            <v>0</v>
          </cell>
          <cell r="AO667">
            <v>0</v>
          </cell>
          <cell r="AP667">
            <v>0</v>
          </cell>
          <cell r="AQ667">
            <v>0</v>
          </cell>
          <cell r="AR667">
            <v>59370692</v>
          </cell>
          <cell r="AS667">
            <v>0</v>
          </cell>
        </row>
        <row r="668">
          <cell r="D668" t="str">
            <v>10106190701-B</v>
          </cell>
          <cell r="E668" t="str">
            <v>LOS MUERMOS</v>
          </cell>
          <cell r="F668">
            <v>10106</v>
          </cell>
          <cell r="G668">
            <v>101</v>
          </cell>
          <cell r="H668">
            <v>10</v>
          </cell>
          <cell r="I668" t="str">
            <v>OBRA IRAL</v>
          </cell>
          <cell r="J668">
            <v>16</v>
          </cell>
          <cell r="K668" t="str">
            <v>GORE LOS LAGOS</v>
          </cell>
          <cell r="L668" t="str">
            <v>IRAL</v>
          </cell>
          <cell r="M668" t="str">
            <v>PROYECTOS 2019</v>
          </cell>
          <cell r="N668" t="str">
            <v>REGIONAL</v>
          </cell>
          <cell r="O668" t="str">
            <v>MEJORAMIENTO Y AMPLIACIÓN DE COBERTURA PTAS CAÑITAS</v>
          </cell>
          <cell r="P668" t="str">
            <v>8894/2019</v>
          </cell>
          <cell r="Q668">
            <v>43665</v>
          </cell>
          <cell r="R668">
            <v>19000000</v>
          </cell>
          <cell r="S668">
            <v>0</v>
          </cell>
          <cell r="X668">
            <v>0</v>
          </cell>
          <cell r="AA668">
            <v>0</v>
          </cell>
          <cell r="AF668">
            <v>0</v>
          </cell>
          <cell r="AI668">
            <v>19000000</v>
          </cell>
          <cell r="AJ668">
            <v>0</v>
          </cell>
          <cell r="AK668">
            <v>19000000</v>
          </cell>
          <cell r="AL668">
            <v>19000000</v>
          </cell>
          <cell r="AM668">
            <v>19000000</v>
          </cell>
          <cell r="AN668">
            <v>0</v>
          </cell>
          <cell r="AO668">
            <v>0</v>
          </cell>
          <cell r="AP668">
            <v>0</v>
          </cell>
          <cell r="AQ668">
            <v>0</v>
          </cell>
          <cell r="AR668">
            <v>19000000</v>
          </cell>
          <cell r="AS668">
            <v>0</v>
          </cell>
        </row>
        <row r="669">
          <cell r="D669" t="str">
            <v>6204190701-B</v>
          </cell>
          <cell r="E669" t="str">
            <v>MARCHIHUE</v>
          </cell>
          <cell r="F669" t="str">
            <v>06204</v>
          </cell>
          <cell r="G669" t="str">
            <v>062</v>
          </cell>
          <cell r="H669" t="str">
            <v>06</v>
          </cell>
          <cell r="I669" t="str">
            <v>OBRA IRAL</v>
          </cell>
          <cell r="J669">
            <v>16</v>
          </cell>
          <cell r="K669" t="str">
            <v>GORE O'HIGGINS</v>
          </cell>
          <cell r="L669" t="str">
            <v>IRAL</v>
          </cell>
          <cell r="M669" t="str">
            <v>PROYECTOS 2019</v>
          </cell>
          <cell r="N669" t="str">
            <v>REGIONAL</v>
          </cell>
          <cell r="O669" t="str">
            <v>CONSTRUCCIÓN HABILITACIÓN DE POZO APR RINCONADA DE ALCONES, MARCHIGUE</v>
          </cell>
          <cell r="P669" t="str">
            <v>8838/2019</v>
          </cell>
          <cell r="Q669">
            <v>43663</v>
          </cell>
          <cell r="R669">
            <v>67500000</v>
          </cell>
          <cell r="S669">
            <v>0</v>
          </cell>
          <cell r="X669">
            <v>0</v>
          </cell>
          <cell r="AA669">
            <v>0</v>
          </cell>
          <cell r="AF669">
            <v>0</v>
          </cell>
          <cell r="AI669">
            <v>67500000</v>
          </cell>
          <cell r="AJ669">
            <v>0</v>
          </cell>
          <cell r="AK669">
            <v>67500000</v>
          </cell>
          <cell r="AL669">
            <v>67500000</v>
          </cell>
          <cell r="AM669">
            <v>67500000</v>
          </cell>
          <cell r="AN669">
            <v>0</v>
          </cell>
          <cell r="AO669">
            <v>0</v>
          </cell>
          <cell r="AP669">
            <v>0</v>
          </cell>
          <cell r="AQ669">
            <v>67500000</v>
          </cell>
          <cell r="AR669">
            <v>0</v>
          </cell>
          <cell r="AS669">
            <v>0</v>
          </cell>
        </row>
        <row r="670">
          <cell r="D670" t="str">
            <v>10108190701-B</v>
          </cell>
          <cell r="E670" t="str">
            <v>MAULLÍN</v>
          </cell>
          <cell r="F670">
            <v>10108</v>
          </cell>
          <cell r="G670">
            <v>101</v>
          </cell>
          <cell r="H670">
            <v>10</v>
          </cell>
          <cell r="I670" t="str">
            <v>OBRA IRAL</v>
          </cell>
          <cell r="J670">
            <v>16</v>
          </cell>
          <cell r="K670" t="str">
            <v>GORE LOS LAGOS</v>
          </cell>
          <cell r="L670" t="str">
            <v>IRAL</v>
          </cell>
          <cell r="M670" t="str">
            <v>PROYECTOS 2019</v>
          </cell>
          <cell r="N670" t="str">
            <v>REGIONAL</v>
          </cell>
          <cell r="O670" t="str">
            <v>MEJORAMIENTO Y AMPLIACIÓN DE COBERTURA SISTEMA AGUA POTABLE SECTOR TEN-TEN MAULLÍN</v>
          </cell>
          <cell r="P670" t="str">
            <v>8893/2019</v>
          </cell>
          <cell r="Q670">
            <v>43665</v>
          </cell>
          <cell r="R670">
            <v>19000000</v>
          </cell>
          <cell r="S670">
            <v>0</v>
          </cell>
          <cell r="X670">
            <v>0</v>
          </cell>
          <cell r="AA670">
            <v>0</v>
          </cell>
          <cell r="AF670">
            <v>0</v>
          </cell>
          <cell r="AI670">
            <v>19000000</v>
          </cell>
          <cell r="AJ670">
            <v>0</v>
          </cell>
          <cell r="AK670">
            <v>19000000</v>
          </cell>
          <cell r="AL670">
            <v>19000000</v>
          </cell>
          <cell r="AM670">
            <v>19000000</v>
          </cell>
          <cell r="AN670">
            <v>0</v>
          </cell>
          <cell r="AO670">
            <v>0</v>
          </cell>
          <cell r="AP670">
            <v>0</v>
          </cell>
          <cell r="AQ670">
            <v>0</v>
          </cell>
          <cell r="AR670">
            <v>19000000</v>
          </cell>
          <cell r="AS670">
            <v>0</v>
          </cell>
        </row>
        <row r="671">
          <cell r="D671" t="str">
            <v>5506190701-B</v>
          </cell>
          <cell r="E671" t="str">
            <v>NOGALES</v>
          </cell>
          <cell r="F671" t="str">
            <v>05506</v>
          </cell>
          <cell r="G671" t="str">
            <v>055</v>
          </cell>
          <cell r="H671" t="str">
            <v>05</v>
          </cell>
          <cell r="I671" t="str">
            <v>OBRA IRAL</v>
          </cell>
          <cell r="J671">
            <v>16</v>
          </cell>
          <cell r="K671" t="str">
            <v>GORE VALPARAISO</v>
          </cell>
          <cell r="L671" t="str">
            <v>IRAL</v>
          </cell>
          <cell r="M671" t="str">
            <v>PROYECTOS 2019</v>
          </cell>
          <cell r="N671" t="str">
            <v>REGIONAL</v>
          </cell>
          <cell r="O671" t="str">
            <v>OBRAS DE EXTENSIÓN DE ALCANTARILLADO PARA CALLE CONSULTORIO EL MELÓN, COMUNA DE NOGALES</v>
          </cell>
          <cell r="P671" t="str">
            <v>9321/2019</v>
          </cell>
          <cell r="Q671">
            <v>43676</v>
          </cell>
          <cell r="R671">
            <v>45569266</v>
          </cell>
          <cell r="S671">
            <v>0</v>
          </cell>
          <cell r="X671">
            <v>0</v>
          </cell>
          <cell r="AA671">
            <v>0</v>
          </cell>
          <cell r="AF671">
            <v>0</v>
          </cell>
          <cell r="AI671">
            <v>45569266</v>
          </cell>
          <cell r="AJ671">
            <v>0</v>
          </cell>
          <cell r="AK671">
            <v>45569266</v>
          </cell>
          <cell r="AL671">
            <v>45569266</v>
          </cell>
          <cell r="AM671">
            <v>45569266</v>
          </cell>
          <cell r="AN671">
            <v>0</v>
          </cell>
          <cell r="AO671">
            <v>0</v>
          </cell>
          <cell r="AP671">
            <v>0</v>
          </cell>
          <cell r="AQ671">
            <v>43879451</v>
          </cell>
          <cell r="AR671">
            <v>1689815</v>
          </cell>
          <cell r="AS671">
            <v>0</v>
          </cell>
        </row>
        <row r="672">
          <cell r="D672" t="str">
            <v>10404190701-B</v>
          </cell>
          <cell r="E672" t="str">
            <v>PALENA</v>
          </cell>
          <cell r="F672">
            <v>10404</v>
          </cell>
          <cell r="G672">
            <v>104</v>
          </cell>
          <cell r="H672">
            <v>10</v>
          </cell>
          <cell r="I672" t="str">
            <v>OBRA IRAL</v>
          </cell>
          <cell r="J672">
            <v>16</v>
          </cell>
          <cell r="K672" t="str">
            <v>GORE LOS LAGOS</v>
          </cell>
          <cell r="L672" t="str">
            <v>IRAL</v>
          </cell>
          <cell r="M672" t="str">
            <v>PROYECTOS 2019</v>
          </cell>
          <cell r="N672" t="str">
            <v>REGIONAL</v>
          </cell>
          <cell r="O672" t="str">
            <v>MEJORAMIENTO Y AMPLIACIÓN DE COBERTURA APR PALENA MEDIO</v>
          </cell>
          <cell r="P672" t="str">
            <v>8892/2019</v>
          </cell>
          <cell r="Q672">
            <v>43665</v>
          </cell>
          <cell r="R672">
            <v>19000000</v>
          </cell>
          <cell r="S672">
            <v>0</v>
          </cell>
          <cell r="X672">
            <v>0</v>
          </cell>
          <cell r="AA672">
            <v>0</v>
          </cell>
          <cell r="AF672">
            <v>0</v>
          </cell>
          <cell r="AI672">
            <v>19000000</v>
          </cell>
          <cell r="AJ672">
            <v>0</v>
          </cell>
          <cell r="AK672">
            <v>19000000</v>
          </cell>
          <cell r="AL672">
            <v>19000000</v>
          </cell>
          <cell r="AM672">
            <v>19000000</v>
          </cell>
          <cell r="AN672">
            <v>0</v>
          </cell>
          <cell r="AO672">
            <v>0</v>
          </cell>
          <cell r="AP672">
            <v>0</v>
          </cell>
          <cell r="AQ672">
            <v>0</v>
          </cell>
          <cell r="AR672">
            <v>19000000</v>
          </cell>
          <cell r="AS672">
            <v>0</v>
          </cell>
        </row>
        <row r="673">
          <cell r="D673" t="str">
            <v>10101190701-B</v>
          </cell>
          <cell r="E673" t="str">
            <v>PUERTO MONTT</v>
          </cell>
          <cell r="F673">
            <v>10101</v>
          </cell>
          <cell r="G673">
            <v>101</v>
          </cell>
          <cell r="H673">
            <v>10</v>
          </cell>
          <cell r="I673" t="str">
            <v>OBRA IRAL</v>
          </cell>
          <cell r="J673">
            <v>16</v>
          </cell>
          <cell r="K673" t="str">
            <v>GORE LOS LAGOS</v>
          </cell>
          <cell r="L673" t="str">
            <v>IRAL</v>
          </cell>
          <cell r="M673" t="str">
            <v>PROYECTOS 2019</v>
          </cell>
          <cell r="N673" t="str">
            <v>REGIONAL</v>
          </cell>
          <cell r="O673" t="str">
            <v>EXTENSION RED DE AGUA POTABLE RURAL PUTENIO - ILQUE PUERTO MONTT</v>
          </cell>
          <cell r="P673" t="str">
            <v>9093/2019</v>
          </cell>
          <cell r="Q673">
            <v>43670</v>
          </cell>
          <cell r="R673">
            <v>19000000</v>
          </cell>
          <cell r="S673">
            <v>0</v>
          </cell>
          <cell r="X673">
            <v>0</v>
          </cell>
          <cell r="AA673">
            <v>0</v>
          </cell>
          <cell r="AF673">
            <v>0</v>
          </cell>
          <cell r="AI673">
            <v>19000000</v>
          </cell>
          <cell r="AJ673">
            <v>0</v>
          </cell>
          <cell r="AK673">
            <v>19000000</v>
          </cell>
          <cell r="AL673">
            <v>19000000</v>
          </cell>
          <cell r="AM673">
            <v>19000000</v>
          </cell>
          <cell r="AN673">
            <v>0</v>
          </cell>
          <cell r="AO673">
            <v>0</v>
          </cell>
          <cell r="AP673">
            <v>0</v>
          </cell>
          <cell r="AQ673">
            <v>0</v>
          </cell>
          <cell r="AR673">
            <v>19000000</v>
          </cell>
          <cell r="AS673">
            <v>0</v>
          </cell>
        </row>
        <row r="674">
          <cell r="D674" t="str">
            <v>5705190701-B</v>
          </cell>
          <cell r="E674" t="str">
            <v>PUTAENDO</v>
          </cell>
          <cell r="F674" t="str">
            <v>05705</v>
          </cell>
          <cell r="G674" t="str">
            <v>057</v>
          </cell>
          <cell r="H674" t="str">
            <v>05</v>
          </cell>
          <cell r="I674" t="str">
            <v>OBRA IRAL</v>
          </cell>
          <cell r="J674">
            <v>16</v>
          </cell>
          <cell r="K674" t="str">
            <v>GORE VALPARAISO</v>
          </cell>
          <cell r="L674" t="str">
            <v>IRAL</v>
          </cell>
          <cell r="M674" t="str">
            <v>PROYECTOS 2019</v>
          </cell>
          <cell r="N674" t="str">
            <v>REGIONAL</v>
          </cell>
          <cell r="O674" t="str">
            <v>EXTENSIÓN DE RED DE ALCANTARILLADO SECTOR LA GRUTA, COMUNA PUTAENDO</v>
          </cell>
          <cell r="P674" t="str">
            <v>9322/2019</v>
          </cell>
          <cell r="Q674">
            <v>43676</v>
          </cell>
          <cell r="R674">
            <v>79593193</v>
          </cell>
          <cell r="S674">
            <v>0</v>
          </cell>
          <cell r="X674">
            <v>0</v>
          </cell>
          <cell r="AA674">
            <v>0</v>
          </cell>
          <cell r="AF674">
            <v>0</v>
          </cell>
          <cell r="AI674">
            <v>79593193</v>
          </cell>
          <cell r="AJ674">
            <v>0</v>
          </cell>
          <cell r="AK674">
            <v>79593193</v>
          </cell>
          <cell r="AL674">
            <v>79593193</v>
          </cell>
          <cell r="AM674">
            <v>79593193</v>
          </cell>
          <cell r="AN674">
            <v>0</v>
          </cell>
          <cell r="AO674">
            <v>0</v>
          </cell>
          <cell r="AP674">
            <v>0</v>
          </cell>
          <cell r="AQ674">
            <v>0</v>
          </cell>
          <cell r="AR674">
            <v>79593193</v>
          </cell>
          <cell r="AS674">
            <v>0</v>
          </cell>
        </row>
        <row r="675">
          <cell r="D675" t="str">
            <v>10209190701-B</v>
          </cell>
          <cell r="E675" t="str">
            <v>QUEMCHI</v>
          </cell>
          <cell r="F675">
            <v>10209</v>
          </cell>
          <cell r="G675">
            <v>102</v>
          </cell>
          <cell r="H675">
            <v>10</v>
          </cell>
          <cell r="I675" t="str">
            <v>OBRA IRAL</v>
          </cell>
          <cell r="J675">
            <v>16</v>
          </cell>
          <cell r="K675" t="str">
            <v>GORE LOS LAGOS</v>
          </cell>
          <cell r="L675" t="str">
            <v>IRAL</v>
          </cell>
          <cell r="M675" t="str">
            <v>PROYECTOS 2019</v>
          </cell>
          <cell r="N675" t="str">
            <v>REGIONAL</v>
          </cell>
          <cell r="O675" t="str">
            <v>MEJORAMIENTO PARA AUMENTO DE COBERTURA APR LLIUCO Y QUICAVI</v>
          </cell>
          <cell r="P675" t="str">
            <v>8887/2019</v>
          </cell>
          <cell r="Q675">
            <v>43665</v>
          </cell>
          <cell r="R675">
            <v>19000000</v>
          </cell>
          <cell r="S675">
            <v>0</v>
          </cell>
          <cell r="X675">
            <v>0</v>
          </cell>
          <cell r="AA675">
            <v>0</v>
          </cell>
          <cell r="AF675">
            <v>0</v>
          </cell>
          <cell r="AI675">
            <v>19000000</v>
          </cell>
          <cell r="AJ675">
            <v>0</v>
          </cell>
          <cell r="AK675">
            <v>19000000</v>
          </cell>
          <cell r="AL675">
            <v>19000000</v>
          </cell>
          <cell r="AM675">
            <v>19000000</v>
          </cell>
          <cell r="AN675">
            <v>0</v>
          </cell>
          <cell r="AO675">
            <v>0</v>
          </cell>
          <cell r="AP675">
            <v>0</v>
          </cell>
          <cell r="AQ675">
            <v>0</v>
          </cell>
          <cell r="AR675">
            <v>19000000</v>
          </cell>
          <cell r="AS675">
            <v>0</v>
          </cell>
        </row>
        <row r="676">
          <cell r="D676" t="str">
            <v>10210190701-B</v>
          </cell>
          <cell r="E676" t="str">
            <v>QUINCHAO</v>
          </cell>
          <cell r="F676">
            <v>10210</v>
          </cell>
          <cell r="G676">
            <v>102</v>
          </cell>
          <cell r="H676">
            <v>10</v>
          </cell>
          <cell r="I676" t="str">
            <v>OBRA IRAL</v>
          </cell>
          <cell r="J676">
            <v>16</v>
          </cell>
          <cell r="K676" t="str">
            <v>GORE LOS LAGOS</v>
          </cell>
          <cell r="L676" t="str">
            <v>IRAL</v>
          </cell>
          <cell r="M676" t="str">
            <v>PROYECTOS 2019</v>
          </cell>
          <cell r="N676" t="str">
            <v>REGIONAL</v>
          </cell>
          <cell r="O676" t="str">
            <v>MEJORAMIENTO Y AUMENTO DE COBERTURA SISTEMA APR SECTOR CAUCHAUQUES, COMUNA DE QUINCHAO</v>
          </cell>
          <cell r="P676" t="str">
            <v>8890/2019</v>
          </cell>
          <cell r="Q676">
            <v>43665</v>
          </cell>
          <cell r="R676">
            <v>19000000</v>
          </cell>
          <cell r="S676">
            <v>0</v>
          </cell>
          <cell r="X676">
            <v>0</v>
          </cell>
          <cell r="AA676">
            <v>0</v>
          </cell>
          <cell r="AF676">
            <v>0</v>
          </cell>
          <cell r="AI676">
            <v>19000000</v>
          </cell>
          <cell r="AJ676">
            <v>0</v>
          </cell>
          <cell r="AK676">
            <v>19000000</v>
          </cell>
          <cell r="AL676">
            <v>19000000</v>
          </cell>
          <cell r="AM676">
            <v>19000000</v>
          </cell>
          <cell r="AN676">
            <v>0</v>
          </cell>
          <cell r="AO676">
            <v>0</v>
          </cell>
          <cell r="AP676">
            <v>0</v>
          </cell>
          <cell r="AQ676">
            <v>16901576</v>
          </cell>
          <cell r="AR676">
            <v>2098424</v>
          </cell>
          <cell r="AS676">
            <v>0</v>
          </cell>
        </row>
        <row r="677">
          <cell r="D677" t="str">
            <v>10305190701-B</v>
          </cell>
          <cell r="E677" t="str">
            <v>RÍO NEGRO</v>
          </cell>
          <cell r="F677">
            <v>10305</v>
          </cell>
          <cell r="G677">
            <v>103</v>
          </cell>
          <cell r="H677">
            <v>10</v>
          </cell>
          <cell r="I677" t="str">
            <v>OBRA IRAL</v>
          </cell>
          <cell r="J677">
            <v>16</v>
          </cell>
          <cell r="K677" t="str">
            <v>GORE LOS LAGOS</v>
          </cell>
          <cell r="L677" t="str">
            <v>IRAL</v>
          </cell>
          <cell r="M677" t="str">
            <v>PROYECTOS 2019</v>
          </cell>
          <cell r="N677" t="str">
            <v>REGIONAL</v>
          </cell>
          <cell r="O677" t="str">
            <v>MEJORAMIENTO Y AMPLIACIÓN DE COBERTURA ALCANTARILLADO SANITARIO CHIFIN BAJO</v>
          </cell>
          <cell r="P677" t="str">
            <v>8888/2019</v>
          </cell>
          <cell r="Q677">
            <v>43665</v>
          </cell>
          <cell r="R677">
            <v>25881494</v>
          </cell>
          <cell r="S677">
            <v>0</v>
          </cell>
          <cell r="X677">
            <v>0</v>
          </cell>
          <cell r="AA677">
            <v>0</v>
          </cell>
          <cell r="AF677">
            <v>0</v>
          </cell>
          <cell r="AI677">
            <v>25881494</v>
          </cell>
          <cell r="AJ677">
            <v>0</v>
          </cell>
          <cell r="AK677">
            <v>25881494</v>
          </cell>
          <cell r="AL677">
            <v>25881494</v>
          </cell>
          <cell r="AM677">
            <v>25881494</v>
          </cell>
          <cell r="AN677">
            <v>0</v>
          </cell>
          <cell r="AO677">
            <v>0</v>
          </cell>
          <cell r="AP677">
            <v>0</v>
          </cell>
          <cell r="AQ677">
            <v>0</v>
          </cell>
          <cell r="AR677">
            <v>25881494</v>
          </cell>
          <cell r="AS677">
            <v>0</v>
          </cell>
        </row>
        <row r="678">
          <cell r="D678" t="str">
            <v>5601190701-B</v>
          </cell>
          <cell r="E678" t="str">
            <v>SAN ANTONIO</v>
          </cell>
          <cell r="F678" t="str">
            <v>05601</v>
          </cell>
          <cell r="G678" t="str">
            <v>056</v>
          </cell>
          <cell r="H678" t="str">
            <v>05</v>
          </cell>
          <cell r="I678" t="str">
            <v>OBRA IRAL</v>
          </cell>
          <cell r="J678">
            <v>16</v>
          </cell>
          <cell r="K678" t="str">
            <v>GORE VALPARAISO</v>
          </cell>
          <cell r="L678" t="str">
            <v>IRAL</v>
          </cell>
          <cell r="M678" t="str">
            <v>PROYECTOS 2019</v>
          </cell>
          <cell r="N678" t="str">
            <v>REGIONAL</v>
          </cell>
          <cell r="O678" t="str">
            <v>CONSTRUCCIÓN EXTENSIÓN DE RED DE AGUA POTABLE RURAL SECTOR SAN JUAN EL TRANQUE</v>
          </cell>
          <cell r="P678" t="str">
            <v>8837/2019</v>
          </cell>
          <cell r="Q678">
            <v>43663</v>
          </cell>
          <cell r="R678">
            <v>37613696</v>
          </cell>
          <cell r="S678">
            <v>0</v>
          </cell>
          <cell r="X678">
            <v>0</v>
          </cell>
          <cell r="AA678">
            <v>0</v>
          </cell>
          <cell r="AF678">
            <v>0</v>
          </cell>
          <cell r="AI678">
            <v>37613696</v>
          </cell>
          <cell r="AJ678">
            <v>0</v>
          </cell>
          <cell r="AK678">
            <v>37613696</v>
          </cell>
          <cell r="AL678">
            <v>37613696</v>
          </cell>
          <cell r="AM678">
            <v>37613696</v>
          </cell>
          <cell r="AN678">
            <v>0</v>
          </cell>
          <cell r="AO678">
            <v>0</v>
          </cell>
          <cell r="AP678">
            <v>0</v>
          </cell>
          <cell r="AQ678">
            <v>0</v>
          </cell>
          <cell r="AR678">
            <v>37613696</v>
          </cell>
          <cell r="AS678">
            <v>0</v>
          </cell>
        </row>
        <row r="679">
          <cell r="D679" t="str">
            <v>10306190701-B</v>
          </cell>
          <cell r="E679" t="str">
            <v>SAN JUAN DE LA COSTA</v>
          </cell>
          <cell r="F679">
            <v>10306</v>
          </cell>
          <cell r="G679">
            <v>103</v>
          </cell>
          <cell r="H679">
            <v>10</v>
          </cell>
          <cell r="I679" t="str">
            <v>OBRA IRAL</v>
          </cell>
          <cell r="J679">
            <v>16</v>
          </cell>
          <cell r="K679" t="str">
            <v>GORE LOS LAGOS</v>
          </cell>
          <cell r="L679" t="str">
            <v>IRAL</v>
          </cell>
          <cell r="M679" t="str">
            <v>PROYECTOS 2019</v>
          </cell>
          <cell r="N679" t="str">
            <v>REGIONAL</v>
          </cell>
          <cell r="O679" t="str">
            <v>AMPLIACIÓN DE ALCANTARILLADO DOMICILIARIO Y MEJORAMIENTO PLANTA TRATAMIENTO PUAUCHO</v>
          </cell>
          <cell r="P679" t="str">
            <v>9323/2019</v>
          </cell>
          <cell r="Q679">
            <v>43676</v>
          </cell>
          <cell r="R679">
            <v>25885500</v>
          </cell>
          <cell r="S679">
            <v>0</v>
          </cell>
          <cell r="X679">
            <v>0</v>
          </cell>
          <cell r="AA679">
            <v>0</v>
          </cell>
          <cell r="AF679">
            <v>0</v>
          </cell>
          <cell r="AI679">
            <v>25885500</v>
          </cell>
          <cell r="AJ679">
            <v>0</v>
          </cell>
          <cell r="AK679">
            <v>25885500</v>
          </cell>
          <cell r="AL679">
            <v>25885500</v>
          </cell>
          <cell r="AM679">
            <v>25885500</v>
          </cell>
          <cell r="AN679">
            <v>0</v>
          </cell>
          <cell r="AO679">
            <v>0</v>
          </cell>
          <cell r="AP679">
            <v>0</v>
          </cell>
          <cell r="AQ679">
            <v>0</v>
          </cell>
          <cell r="AR679">
            <v>25885500</v>
          </cell>
          <cell r="AS679">
            <v>0</v>
          </cell>
        </row>
        <row r="680">
          <cell r="D680" t="str">
            <v>8203181014-C</v>
          </cell>
          <cell r="E680" t="str">
            <v>CAÑETE</v>
          </cell>
          <cell r="F680" t="str">
            <v>08203</v>
          </cell>
          <cell r="G680" t="str">
            <v>082</v>
          </cell>
          <cell r="H680" t="str">
            <v>08</v>
          </cell>
          <cell r="I680" t="str">
            <v>ASISTENCIA TÉCNICA</v>
          </cell>
          <cell r="J680">
            <v>10</v>
          </cell>
          <cell r="K680" t="str">
            <v>PMB</v>
          </cell>
          <cell r="L680" t="str">
            <v>PMB</v>
          </cell>
          <cell r="M680" t="str">
            <v>PROYECTOS 2019</v>
          </cell>
          <cell r="N680" t="str">
            <v>PROYECTOS PMB</v>
          </cell>
          <cell r="O680" t="str">
            <v>“DISEÑOS DE SISTEMAS DE ENERGIZACIÓN, ALUMBRADO PÚBLICO Y CALEFACCIÓN EN DIVERSOS SECTORES E INFRAESTRUCTURA PÚBLICA, COMUNA CAÑETE”</v>
          </cell>
          <cell r="P680" t="str">
            <v>9073/2019</v>
          </cell>
          <cell r="Q680">
            <v>43670</v>
          </cell>
          <cell r="R680">
            <v>79200000</v>
          </cell>
          <cell r="S680">
            <v>0</v>
          </cell>
          <cell r="X680">
            <v>0</v>
          </cell>
          <cell r="AA680">
            <v>0</v>
          </cell>
          <cell r="AF680">
            <v>0</v>
          </cell>
          <cell r="AI680">
            <v>79200000</v>
          </cell>
          <cell r="AJ680">
            <v>0</v>
          </cell>
          <cell r="AK680">
            <v>33000000</v>
          </cell>
          <cell r="AL680">
            <v>33000000</v>
          </cell>
          <cell r="AM680">
            <v>33000000</v>
          </cell>
          <cell r="AN680">
            <v>0</v>
          </cell>
          <cell r="AO680">
            <v>0</v>
          </cell>
          <cell r="AP680">
            <v>46200000</v>
          </cell>
          <cell r="AQ680">
            <v>79200000</v>
          </cell>
          <cell r="AR680">
            <v>0</v>
          </cell>
          <cell r="AS680">
            <v>0</v>
          </cell>
        </row>
        <row r="681">
          <cell r="D681" t="str">
            <v>13402191001-C</v>
          </cell>
          <cell r="E681" t="str">
            <v>BUIN</v>
          </cell>
          <cell r="F681">
            <v>13402</v>
          </cell>
          <cell r="G681">
            <v>134</v>
          </cell>
          <cell r="H681">
            <v>13</v>
          </cell>
          <cell r="I681" t="str">
            <v>ASISTENCIA TÉCNICA</v>
          </cell>
          <cell r="J681">
            <v>10</v>
          </cell>
          <cell r="K681" t="str">
            <v>GORE METROPOLITANO</v>
          </cell>
          <cell r="L681" t="str">
            <v>PMB</v>
          </cell>
          <cell r="M681" t="str">
            <v>D(H) 659 20-06-2019 GORE Metropolitano</v>
          </cell>
          <cell r="N681" t="str">
            <v>DECRETOS REGIONALES</v>
          </cell>
          <cell r="O681" t="str">
            <v>ASISTENCIA TÉCNICA PARA PROYECTOS DE ALUMBRADO PÚBLICO VIAL Y PEATONAL, COMUNA DE BUIN</v>
          </cell>
          <cell r="P681" t="str">
            <v>9075/2019</v>
          </cell>
          <cell r="Q681">
            <v>43670</v>
          </cell>
          <cell r="R681">
            <v>54000000</v>
          </cell>
          <cell r="S681">
            <v>0</v>
          </cell>
          <cell r="X681">
            <v>0</v>
          </cell>
          <cell r="AA681">
            <v>0</v>
          </cell>
          <cell r="AF681">
            <v>0</v>
          </cell>
          <cell r="AI681">
            <v>54000000</v>
          </cell>
          <cell r="AJ681">
            <v>0</v>
          </cell>
          <cell r="AK681">
            <v>27000000</v>
          </cell>
          <cell r="AL681">
            <v>27000000</v>
          </cell>
          <cell r="AM681">
            <v>27000000</v>
          </cell>
          <cell r="AN681">
            <v>0</v>
          </cell>
          <cell r="AO681">
            <v>0</v>
          </cell>
          <cell r="AP681">
            <v>27000000</v>
          </cell>
          <cell r="AQ681">
            <v>0</v>
          </cell>
          <cell r="AR681">
            <v>54000000</v>
          </cell>
          <cell r="AS681">
            <v>0</v>
          </cell>
        </row>
        <row r="682">
          <cell r="D682" t="str">
            <v>13503191002-C</v>
          </cell>
          <cell r="E682" t="str">
            <v>CURACAVÍ</v>
          </cell>
          <cell r="F682">
            <v>13503</v>
          </cell>
          <cell r="G682">
            <v>135</v>
          </cell>
          <cell r="H682">
            <v>13</v>
          </cell>
          <cell r="I682" t="str">
            <v>ASISTENCIA TÉCNICA</v>
          </cell>
          <cell r="J682">
            <v>10</v>
          </cell>
          <cell r="K682" t="str">
            <v>GORE METROPOLITANO</v>
          </cell>
          <cell r="L682" t="str">
            <v>PMB</v>
          </cell>
          <cell r="M682" t="str">
            <v>D(H) 659 20-06-2019 GORE Metropolitano</v>
          </cell>
          <cell r="N682" t="str">
            <v>DECRETOS REGIONALES</v>
          </cell>
          <cell r="O682" t="str">
            <v>ASISTENCIA TÉCNICA, PROYECTO DE SANEAMIENTO SANITARIO, COMUNA DE CURACAVÍ</v>
          </cell>
          <cell r="P682" t="str">
            <v>9081/2019</v>
          </cell>
          <cell r="Q682">
            <v>43670</v>
          </cell>
          <cell r="R682">
            <v>36000000</v>
          </cell>
          <cell r="S682">
            <v>0</v>
          </cell>
          <cell r="X682">
            <v>0</v>
          </cell>
          <cell r="AA682">
            <v>0</v>
          </cell>
          <cell r="AF682">
            <v>0</v>
          </cell>
          <cell r="AI682">
            <v>36000000</v>
          </cell>
          <cell r="AJ682">
            <v>0</v>
          </cell>
          <cell r="AK682">
            <v>18000000</v>
          </cell>
          <cell r="AL682">
            <v>18000000</v>
          </cell>
          <cell r="AM682">
            <v>18000000</v>
          </cell>
          <cell r="AN682">
            <v>0</v>
          </cell>
          <cell r="AO682">
            <v>0</v>
          </cell>
          <cell r="AP682">
            <v>18000000</v>
          </cell>
          <cell r="AQ682">
            <v>0</v>
          </cell>
          <cell r="AR682">
            <v>36000000</v>
          </cell>
          <cell r="AS682">
            <v>0</v>
          </cell>
        </row>
        <row r="683">
          <cell r="D683" t="str">
            <v>13505191002-C</v>
          </cell>
          <cell r="E683" t="str">
            <v>SAN PEDRO</v>
          </cell>
          <cell r="F683">
            <v>13505</v>
          </cell>
          <cell r="G683">
            <v>135</v>
          </cell>
          <cell r="H683">
            <v>13</v>
          </cell>
          <cell r="I683" t="str">
            <v>ASISTENCIA TÉCNICA</v>
          </cell>
          <cell r="J683">
            <v>10</v>
          </cell>
          <cell r="K683" t="str">
            <v>GORE METROPOLITANO</v>
          </cell>
          <cell r="L683" t="str">
            <v>PMB</v>
          </cell>
          <cell r="M683" t="str">
            <v>D(H) 659 20-06-2019 GORE Metropolitano</v>
          </cell>
          <cell r="N683" t="str">
            <v>DECRETOS REGIONALES</v>
          </cell>
          <cell r="O683" t="str">
            <v>ASISTENCIA TÉCNICA PROYECTOS DE SANEAMIENTO SANITARIO, COMUNA DE SAN PEDRO</v>
          </cell>
          <cell r="P683" t="str">
            <v>9320/2019</v>
          </cell>
          <cell r="Q683">
            <v>43676</v>
          </cell>
          <cell r="R683">
            <v>54000000</v>
          </cell>
          <cell r="S683">
            <v>0</v>
          </cell>
          <cell r="X683">
            <v>0</v>
          </cell>
          <cell r="AA683">
            <v>0</v>
          </cell>
          <cell r="AF683">
            <v>0</v>
          </cell>
          <cell r="AI683">
            <v>54000000</v>
          </cell>
          <cell r="AJ683">
            <v>0</v>
          </cell>
          <cell r="AK683">
            <v>27000000</v>
          </cell>
          <cell r="AL683">
            <v>27000000</v>
          </cell>
          <cell r="AM683">
            <v>27000000</v>
          </cell>
          <cell r="AN683">
            <v>0</v>
          </cell>
          <cell r="AO683">
            <v>0</v>
          </cell>
          <cell r="AP683">
            <v>27000000</v>
          </cell>
          <cell r="AQ683">
            <v>36000000</v>
          </cell>
          <cell r="AR683">
            <v>18000000</v>
          </cell>
          <cell r="AS683">
            <v>0</v>
          </cell>
        </row>
        <row r="684">
          <cell r="D684" t="str">
            <v>13303191001-C</v>
          </cell>
          <cell r="E684" t="str">
            <v>TIL TIL</v>
          </cell>
          <cell r="F684">
            <v>13303</v>
          </cell>
          <cell r="G684">
            <v>133</v>
          </cell>
          <cell r="H684">
            <v>13</v>
          </cell>
          <cell r="I684" t="str">
            <v>ASISTENCIA TÉCNICA</v>
          </cell>
          <cell r="J684">
            <v>10</v>
          </cell>
          <cell r="K684" t="str">
            <v>GORE METROPOLITANO</v>
          </cell>
          <cell r="L684" t="str">
            <v>PMB</v>
          </cell>
          <cell r="M684" t="str">
            <v>D(H) 659 20-06-2019 GORE Metropolitano</v>
          </cell>
          <cell r="N684" t="str">
            <v>DECRETOS REGIONALES</v>
          </cell>
          <cell r="O684" t="str">
            <v>ASISTENCIA TÉCNICA PARA ELABORAR PROYECTOS DE SANEAMIENTO SANITARIO EN DISTINTAS LOCALIDADES DE LA COMUNA DE TIL TIL</v>
          </cell>
          <cell r="P684" t="str">
            <v>9332/2019</v>
          </cell>
          <cell r="Q684">
            <v>43676</v>
          </cell>
          <cell r="R684">
            <v>54000000</v>
          </cell>
          <cell r="S684">
            <v>0</v>
          </cell>
          <cell r="X684">
            <v>0</v>
          </cell>
          <cell r="AA684">
            <v>0</v>
          </cell>
          <cell r="AF684">
            <v>0</v>
          </cell>
          <cell r="AI684">
            <v>54000000</v>
          </cell>
          <cell r="AJ684">
            <v>0</v>
          </cell>
          <cell r="AK684">
            <v>27000000</v>
          </cell>
          <cell r="AL684">
            <v>27000000</v>
          </cell>
          <cell r="AM684">
            <v>27000000</v>
          </cell>
          <cell r="AN684">
            <v>0</v>
          </cell>
          <cell r="AO684">
            <v>0</v>
          </cell>
          <cell r="AP684">
            <v>27000000</v>
          </cell>
          <cell r="AQ684">
            <v>0</v>
          </cell>
          <cell r="AR684">
            <v>54000000</v>
          </cell>
          <cell r="AS684">
            <v>0</v>
          </cell>
        </row>
        <row r="685">
          <cell r="D685" t="str">
            <v>13603191001-C</v>
          </cell>
          <cell r="E685" t="str">
            <v>ISLA DE MAIPO</v>
          </cell>
          <cell r="F685">
            <v>13603</v>
          </cell>
          <cell r="G685">
            <v>136</v>
          </cell>
          <cell r="H685">
            <v>13</v>
          </cell>
          <cell r="I685" t="str">
            <v>ASISTENCIA TÉCNICA</v>
          </cell>
          <cell r="J685">
            <v>10</v>
          </cell>
          <cell r="K685" t="str">
            <v>GORE METROPOLITANO</v>
          </cell>
          <cell r="L685" t="str">
            <v>PMB</v>
          </cell>
          <cell r="M685" t="str">
            <v>D(H) 659 20-06-2019 GORE Metropolitano</v>
          </cell>
          <cell r="N685" t="str">
            <v>DECRETOS REGIONALES</v>
          </cell>
          <cell r="O685" t="str">
            <v>ASISTENCIA TÉCNICA PARA LA GENERACIÓN DE PROYECTOS COMUNA DE ISLA DE MAIPO</v>
          </cell>
          <cell r="P685" t="str">
            <v>10810/2019</v>
          </cell>
          <cell r="Q685">
            <v>43705</v>
          </cell>
          <cell r="R685">
            <v>54000000</v>
          </cell>
          <cell r="S685">
            <v>0</v>
          </cell>
          <cell r="X685">
            <v>0</v>
          </cell>
          <cell r="AA685">
            <v>0</v>
          </cell>
          <cell r="AF685">
            <v>0</v>
          </cell>
          <cell r="AI685">
            <v>54000000</v>
          </cell>
          <cell r="AJ685">
            <v>0</v>
          </cell>
          <cell r="AK685">
            <v>27000000</v>
          </cell>
          <cell r="AL685">
            <v>27000000</v>
          </cell>
          <cell r="AM685">
            <v>27000000</v>
          </cell>
          <cell r="AN685">
            <v>0</v>
          </cell>
          <cell r="AO685">
            <v>0</v>
          </cell>
          <cell r="AP685">
            <v>27000000</v>
          </cell>
          <cell r="AQ685">
            <v>3000000</v>
          </cell>
          <cell r="AR685">
            <v>51000000</v>
          </cell>
          <cell r="AS685">
            <v>0</v>
          </cell>
        </row>
        <row r="686">
          <cell r="D686" t="str">
            <v>13602191001-C</v>
          </cell>
          <cell r="E686" t="str">
            <v>EL MONTE</v>
          </cell>
          <cell r="F686">
            <v>13602</v>
          </cell>
          <cell r="G686">
            <v>136</v>
          </cell>
          <cell r="H686">
            <v>13</v>
          </cell>
          <cell r="I686" t="str">
            <v>ASISTENCIA TÉCNICA</v>
          </cell>
          <cell r="J686">
            <v>10</v>
          </cell>
          <cell r="K686" t="str">
            <v>GORE METROPOLITANO</v>
          </cell>
          <cell r="L686" t="str">
            <v>PMB</v>
          </cell>
          <cell r="M686" t="str">
            <v>D(H) 659 20-06-2019 GORE Metropolitano</v>
          </cell>
          <cell r="N686" t="str">
            <v>DECRETOS REGIONALES</v>
          </cell>
          <cell r="O686" t="str">
            <v>ASISTENCIA TÉCNICA PARA LA ELABORACIÓN DE PROYECTOS DE ALCANTARILLADO Y AGUA POTABLE, COMUNA DE EL MONTE</v>
          </cell>
          <cell r="P686" t="str">
            <v>9326/2019</v>
          </cell>
          <cell r="Q686">
            <v>43676</v>
          </cell>
          <cell r="R686">
            <v>54000000</v>
          </cell>
          <cell r="S686">
            <v>0</v>
          </cell>
          <cell r="X686">
            <v>0</v>
          </cell>
          <cell r="AA686">
            <v>0</v>
          </cell>
          <cell r="AF686">
            <v>0</v>
          </cell>
          <cell r="AI686">
            <v>54000000</v>
          </cell>
          <cell r="AJ686">
            <v>0</v>
          </cell>
          <cell r="AK686">
            <v>27000000</v>
          </cell>
          <cell r="AL686">
            <v>27000000</v>
          </cell>
          <cell r="AM686">
            <v>27000000</v>
          </cell>
          <cell r="AN686">
            <v>0</v>
          </cell>
          <cell r="AO686">
            <v>0</v>
          </cell>
          <cell r="AP686">
            <v>27000000</v>
          </cell>
          <cell r="AQ686">
            <v>58500000</v>
          </cell>
          <cell r="AR686">
            <v>-4500000</v>
          </cell>
          <cell r="AS686">
            <v>0</v>
          </cell>
        </row>
        <row r="687">
          <cell r="D687" t="str">
            <v>9112190501-C</v>
          </cell>
          <cell r="E687" t="str">
            <v>PADRE LAS CASAS</v>
          </cell>
          <cell r="F687" t="str">
            <v>09112</v>
          </cell>
          <cell r="G687" t="str">
            <v>091</v>
          </cell>
          <cell r="H687" t="str">
            <v>09</v>
          </cell>
          <cell r="I687" t="str">
            <v>INSPECCIÓN TÉCNICA (Otros)</v>
          </cell>
          <cell r="J687">
            <v>13</v>
          </cell>
          <cell r="K687" t="str">
            <v>PMB</v>
          </cell>
          <cell r="L687" t="str">
            <v>PMB</v>
          </cell>
          <cell r="M687" t="str">
            <v>PROYECTOS 2019</v>
          </cell>
          <cell r="N687" t="str">
            <v>PROYECTOS PMB</v>
          </cell>
          <cell r="O687" t="str">
            <v>INSPECCIÓN TÉCNICA ABASTOS DE AGUA POTABLE, COMUNA DE PADRE LAS CASAS</v>
          </cell>
          <cell r="P687" t="str">
            <v>9367/2019</v>
          </cell>
          <cell r="Q687">
            <v>43676</v>
          </cell>
          <cell r="R687">
            <v>22400000</v>
          </cell>
          <cell r="S687">
            <v>0</v>
          </cell>
          <cell r="X687">
            <v>0</v>
          </cell>
          <cell r="AA687">
            <v>0</v>
          </cell>
          <cell r="AF687">
            <v>0</v>
          </cell>
          <cell r="AI687">
            <v>22400000</v>
          </cell>
          <cell r="AJ687">
            <v>0</v>
          </cell>
          <cell r="AK687">
            <v>16800000</v>
          </cell>
          <cell r="AL687">
            <v>16800000</v>
          </cell>
          <cell r="AM687">
            <v>16800000</v>
          </cell>
          <cell r="AN687">
            <v>0</v>
          </cell>
          <cell r="AO687">
            <v>0</v>
          </cell>
          <cell r="AP687">
            <v>5600000</v>
          </cell>
          <cell r="AQ687">
            <v>22400000</v>
          </cell>
          <cell r="AR687">
            <v>0</v>
          </cell>
          <cell r="AS687">
            <v>0</v>
          </cell>
        </row>
        <row r="688">
          <cell r="D688" t="str">
            <v>12101190701-B</v>
          </cell>
          <cell r="E688" t="str">
            <v>PUNTA ARENAS</v>
          </cell>
          <cell r="F688">
            <v>12101</v>
          </cell>
          <cell r="G688">
            <v>121</v>
          </cell>
          <cell r="H688">
            <v>12</v>
          </cell>
          <cell r="I688" t="str">
            <v>OBRA IRAL</v>
          </cell>
          <cell r="J688">
            <v>16</v>
          </cell>
          <cell r="K688" t="str">
            <v>GORE MAGALLANES</v>
          </cell>
          <cell r="L688" t="str">
            <v>IRAL</v>
          </cell>
          <cell r="M688" t="str">
            <v>PROYECTOS 2019</v>
          </cell>
          <cell r="N688" t="str">
            <v>REGIONAL</v>
          </cell>
          <cell r="O688" t="str">
            <v>EXTENSIÓN RED DE AGUAS SERVIDAS CALLE JOSÉ GONZÁLEZ, PUNTA ARENAS</v>
          </cell>
          <cell r="P688" t="str">
            <v>10102/2019</v>
          </cell>
          <cell r="Q688">
            <v>43691</v>
          </cell>
          <cell r="R688">
            <v>41034846</v>
          </cell>
          <cell r="S688">
            <v>0</v>
          </cell>
          <cell r="X688">
            <v>0</v>
          </cell>
          <cell r="AA688">
            <v>0</v>
          </cell>
          <cell r="AF688">
            <v>0</v>
          </cell>
          <cell r="AI688">
            <v>41034846</v>
          </cell>
          <cell r="AJ688">
            <v>0</v>
          </cell>
          <cell r="AK688">
            <v>41034846</v>
          </cell>
          <cell r="AL688">
            <v>41034846</v>
          </cell>
          <cell r="AM688">
            <v>41034846</v>
          </cell>
          <cell r="AN688">
            <v>0</v>
          </cell>
          <cell r="AO688">
            <v>0</v>
          </cell>
          <cell r="AP688">
            <v>0</v>
          </cell>
          <cell r="AQ688">
            <v>0</v>
          </cell>
          <cell r="AR688">
            <v>41034846</v>
          </cell>
          <cell r="AS688">
            <v>0</v>
          </cell>
        </row>
        <row r="689">
          <cell r="D689" t="str">
            <v>10401190701-B</v>
          </cell>
          <cell r="E689" t="str">
            <v>CHAITÉN</v>
          </cell>
          <cell r="F689">
            <v>10401</v>
          </cell>
          <cell r="G689">
            <v>104</v>
          </cell>
          <cell r="H689">
            <v>10</v>
          </cell>
          <cell r="I689" t="str">
            <v>OBRA IRAL</v>
          </cell>
          <cell r="J689">
            <v>16</v>
          </cell>
          <cell r="K689" t="str">
            <v>GORE LOS LAGOS</v>
          </cell>
          <cell r="L689" t="str">
            <v>IRAL</v>
          </cell>
          <cell r="M689" t="str">
            <v>PROYECTOS 2019</v>
          </cell>
          <cell r="N689" t="str">
            <v>REGIONAL</v>
          </cell>
          <cell r="O689" t="str">
            <v>MEJORAMIENTO Y AMPLIACION RED DE AGUA ISLA TALCAN</v>
          </cell>
          <cell r="P689" t="str">
            <v>9327/2019</v>
          </cell>
          <cell r="Q689">
            <v>43676</v>
          </cell>
          <cell r="R689">
            <v>19000000</v>
          </cell>
          <cell r="S689">
            <v>0</v>
          </cell>
          <cell r="X689">
            <v>0</v>
          </cell>
          <cell r="AA689">
            <v>0</v>
          </cell>
          <cell r="AF689">
            <v>0</v>
          </cell>
          <cell r="AI689">
            <v>19000000</v>
          </cell>
          <cell r="AJ689">
            <v>0</v>
          </cell>
          <cell r="AK689">
            <v>19000000</v>
          </cell>
          <cell r="AL689">
            <v>19000000</v>
          </cell>
          <cell r="AM689">
            <v>19000000</v>
          </cell>
          <cell r="AN689">
            <v>0</v>
          </cell>
          <cell r="AO689">
            <v>0</v>
          </cell>
          <cell r="AP689">
            <v>0</v>
          </cell>
          <cell r="AQ689">
            <v>0</v>
          </cell>
          <cell r="AR689">
            <v>19000000</v>
          </cell>
          <cell r="AS689">
            <v>0</v>
          </cell>
        </row>
        <row r="690">
          <cell r="D690" t="str">
            <v>13503170711-C</v>
          </cell>
          <cell r="E690" t="str">
            <v>CURACAVÍ</v>
          </cell>
          <cell r="F690">
            <v>13503</v>
          </cell>
          <cell r="G690">
            <v>135</v>
          </cell>
          <cell r="H690">
            <v>13</v>
          </cell>
          <cell r="I690" t="str">
            <v>OBRA (Otros)</v>
          </cell>
          <cell r="J690">
            <v>13</v>
          </cell>
          <cell r="K690" t="str">
            <v>PMB</v>
          </cell>
          <cell r="L690" t="str">
            <v>PMB</v>
          </cell>
          <cell r="M690" t="str">
            <v>PROYECTOS 2019</v>
          </cell>
          <cell r="N690" t="str">
            <v>PROYECTOS PMB</v>
          </cell>
          <cell r="O690" t="str">
            <v>PLANTA ELEVADORA (PEAS) CALLEJON LAS RITAS</v>
          </cell>
          <cell r="P690" t="str">
            <v>9377/2019</v>
          </cell>
          <cell r="Q690">
            <v>43676</v>
          </cell>
          <cell r="R690">
            <v>204392089</v>
          </cell>
          <cell r="S690">
            <v>0</v>
          </cell>
          <cell r="X690">
            <v>0</v>
          </cell>
          <cell r="AA690">
            <v>0</v>
          </cell>
          <cell r="AF690">
            <v>0</v>
          </cell>
          <cell r="AI690">
            <v>204392089</v>
          </cell>
          <cell r="AJ690">
            <v>0</v>
          </cell>
          <cell r="AK690">
            <v>102196045</v>
          </cell>
          <cell r="AL690">
            <v>102196045</v>
          </cell>
          <cell r="AM690">
            <v>102196045</v>
          </cell>
          <cell r="AN690">
            <v>0</v>
          </cell>
          <cell r="AO690">
            <v>0</v>
          </cell>
          <cell r="AP690">
            <v>102196044</v>
          </cell>
          <cell r="AQ690">
            <v>204056448</v>
          </cell>
          <cell r="AR690">
            <v>335641</v>
          </cell>
          <cell r="AS690">
            <v>0</v>
          </cell>
        </row>
        <row r="691">
          <cell r="D691" t="str">
            <v>8305190701-B</v>
          </cell>
          <cell r="E691" t="str">
            <v>MULCHÉN</v>
          </cell>
          <cell r="F691" t="str">
            <v>08305</v>
          </cell>
          <cell r="G691" t="str">
            <v>083</v>
          </cell>
          <cell r="H691" t="str">
            <v>08</v>
          </cell>
          <cell r="I691" t="str">
            <v>OBRA IRAL</v>
          </cell>
          <cell r="J691">
            <v>16</v>
          </cell>
          <cell r="K691" t="str">
            <v>GORE BIO BIO</v>
          </cell>
          <cell r="L691" t="str">
            <v>IRAL</v>
          </cell>
          <cell r="M691" t="str">
            <v>PROYECTOS 2019</v>
          </cell>
          <cell r="N691" t="str">
            <v>REGIONAL</v>
          </cell>
          <cell r="O691" t="str">
            <v>CONSTRUCCIÓN POZO PROFUNDO DE EMERGENCIA SECTOR AGUADAS DE CHUMULCO, MULCHÉN</v>
          </cell>
          <cell r="P691" t="str">
            <v>10585/2019</v>
          </cell>
          <cell r="Q691">
            <v>43700</v>
          </cell>
          <cell r="R691">
            <v>34982162</v>
          </cell>
          <cell r="S691">
            <v>0</v>
          </cell>
          <cell r="X691">
            <v>0</v>
          </cell>
          <cell r="AA691">
            <v>0</v>
          </cell>
          <cell r="AF691">
            <v>0</v>
          </cell>
          <cell r="AI691">
            <v>34982162</v>
          </cell>
          <cell r="AJ691">
            <v>0</v>
          </cell>
          <cell r="AK691">
            <v>34982162</v>
          </cell>
          <cell r="AL691">
            <v>34982162</v>
          </cell>
          <cell r="AM691">
            <v>34982162</v>
          </cell>
          <cell r="AN691">
            <v>0</v>
          </cell>
          <cell r="AO691">
            <v>0</v>
          </cell>
          <cell r="AP691">
            <v>0</v>
          </cell>
          <cell r="AQ691">
            <v>0</v>
          </cell>
          <cell r="AR691">
            <v>34982162</v>
          </cell>
          <cell r="AS691">
            <v>0</v>
          </cell>
        </row>
        <row r="692">
          <cell r="D692" t="str">
            <v>8305190702-B</v>
          </cell>
          <cell r="E692" t="str">
            <v>MULCHÉN</v>
          </cell>
          <cell r="F692" t="str">
            <v>08305</v>
          </cell>
          <cell r="G692" t="str">
            <v>083</v>
          </cell>
          <cell r="H692" t="str">
            <v>08</v>
          </cell>
          <cell r="I692" t="str">
            <v>OBRA IRAL</v>
          </cell>
          <cell r="J692">
            <v>16</v>
          </cell>
          <cell r="K692" t="str">
            <v>GORE BIO BIO</v>
          </cell>
          <cell r="L692" t="str">
            <v>IRAL</v>
          </cell>
          <cell r="M692" t="str">
            <v>PROYECTOS 2019</v>
          </cell>
          <cell r="N692" t="str">
            <v>REGIONAL</v>
          </cell>
          <cell r="O692" t="str">
            <v>CONSTRUCCION POZO PROFUNDO DE EMERGENCIA SECTOR LAS CACHAÑAS, COMUNA DE MULCHEN</v>
          </cell>
          <cell r="P692" t="str">
            <v>10585/2019</v>
          </cell>
          <cell r="Q692">
            <v>43700</v>
          </cell>
          <cell r="R692">
            <v>34982162</v>
          </cell>
          <cell r="S692">
            <v>0</v>
          </cell>
          <cell r="X692">
            <v>0</v>
          </cell>
          <cell r="AA692">
            <v>0</v>
          </cell>
          <cell r="AF692">
            <v>0</v>
          </cell>
          <cell r="AI692">
            <v>34982162</v>
          </cell>
          <cell r="AJ692">
            <v>0</v>
          </cell>
          <cell r="AK692">
            <v>34982162</v>
          </cell>
          <cell r="AL692">
            <v>34982162</v>
          </cell>
          <cell r="AM692">
            <v>34982162</v>
          </cell>
          <cell r="AN692">
            <v>0</v>
          </cell>
          <cell r="AO692">
            <v>0</v>
          </cell>
          <cell r="AP692">
            <v>0</v>
          </cell>
          <cell r="AQ692">
            <v>0</v>
          </cell>
          <cell r="AR692">
            <v>34982162</v>
          </cell>
          <cell r="AS692">
            <v>0</v>
          </cell>
        </row>
        <row r="693">
          <cell r="D693" t="str">
            <v>10305190703-C</v>
          </cell>
          <cell r="E693" t="str">
            <v>RÍO NEGRO</v>
          </cell>
          <cell r="F693">
            <v>10305</v>
          </cell>
          <cell r="G693">
            <v>103</v>
          </cell>
          <cell r="H693">
            <v>10</v>
          </cell>
          <cell r="I693" t="str">
            <v>OBRA (Otros)</v>
          </cell>
          <cell r="J693">
            <v>13</v>
          </cell>
          <cell r="K693" t="str">
            <v>PMB</v>
          </cell>
          <cell r="L693" t="str">
            <v>PMB</v>
          </cell>
          <cell r="M693" t="str">
            <v>PROYECTOS 2019</v>
          </cell>
          <cell r="N693" t="str">
            <v>PROYECTOS PMB</v>
          </cell>
          <cell r="O693" t="str">
            <v>CONSTRUCCIÓN DE SISTEMA APR SECTOR EL BOLSÓN, COMUNA DE RÍO NEGRO</v>
          </cell>
          <cell r="P693" t="str">
            <v>10406/2019</v>
          </cell>
          <cell r="Q693">
            <v>43698</v>
          </cell>
          <cell r="R693">
            <v>237836274</v>
          </cell>
          <cell r="S693">
            <v>0</v>
          </cell>
          <cell r="X693">
            <v>0</v>
          </cell>
          <cell r="AA693">
            <v>0</v>
          </cell>
          <cell r="AF693">
            <v>0</v>
          </cell>
          <cell r="AI693">
            <v>237836274</v>
          </cell>
          <cell r="AJ693">
            <v>0</v>
          </cell>
          <cell r="AK693">
            <v>95134510</v>
          </cell>
          <cell r="AL693">
            <v>95134510</v>
          </cell>
          <cell r="AM693">
            <v>95134510</v>
          </cell>
          <cell r="AN693">
            <v>0</v>
          </cell>
          <cell r="AO693">
            <v>0</v>
          </cell>
          <cell r="AP693">
            <v>142701764</v>
          </cell>
          <cell r="AQ693">
            <v>0</v>
          </cell>
          <cell r="AR693">
            <v>237836274</v>
          </cell>
          <cell r="AS693">
            <v>0</v>
          </cell>
        </row>
        <row r="694">
          <cell r="D694" t="str">
            <v>5103190701-B</v>
          </cell>
          <cell r="E694" t="str">
            <v>CONCÓN</v>
          </cell>
          <cell r="F694" t="str">
            <v>05103</v>
          </cell>
          <cell r="G694" t="str">
            <v>051</v>
          </cell>
          <cell r="H694" t="str">
            <v>05</v>
          </cell>
          <cell r="I694" t="str">
            <v>OBRA IRAL</v>
          </cell>
          <cell r="J694">
            <v>16</v>
          </cell>
          <cell r="K694" t="str">
            <v>GORE VALPARAISO</v>
          </cell>
          <cell r="L694" t="str">
            <v>IRAL</v>
          </cell>
          <cell r="M694" t="str">
            <v>PROYECTOS 2019</v>
          </cell>
          <cell r="N694" t="str">
            <v>REGIONAL</v>
          </cell>
          <cell r="O694" t="str">
            <v>CONSTRUCCIÓN ALCANTARILLADO VILLA LAS ILUSIONES, COMUNA DE CONCÓN</v>
          </cell>
          <cell r="P694" t="str">
            <v>10790/2019</v>
          </cell>
          <cell r="Q694">
            <v>43705</v>
          </cell>
          <cell r="R694">
            <v>40000000</v>
          </cell>
          <cell r="S694">
            <v>0</v>
          </cell>
          <cell r="X694">
            <v>0</v>
          </cell>
          <cell r="AA694">
            <v>0</v>
          </cell>
          <cell r="AF694">
            <v>0</v>
          </cell>
          <cell r="AI694">
            <v>40000000</v>
          </cell>
          <cell r="AJ694">
            <v>0</v>
          </cell>
          <cell r="AK694">
            <v>40000000</v>
          </cell>
          <cell r="AL694">
            <v>40000000</v>
          </cell>
          <cell r="AM694">
            <v>40000000</v>
          </cell>
          <cell r="AN694">
            <v>0</v>
          </cell>
          <cell r="AO694">
            <v>0</v>
          </cell>
          <cell r="AP694">
            <v>0</v>
          </cell>
          <cell r="AQ694">
            <v>0</v>
          </cell>
          <cell r="AR694">
            <v>40000000</v>
          </cell>
          <cell r="AS694">
            <v>0</v>
          </cell>
        </row>
        <row r="695">
          <cell r="D695" t="str">
            <v>7405190701-B</v>
          </cell>
          <cell r="E695" t="str">
            <v>RETIRO</v>
          </cell>
          <cell r="F695" t="str">
            <v>07405</v>
          </cell>
          <cell r="G695" t="str">
            <v>074</v>
          </cell>
          <cell r="H695" t="str">
            <v>07</v>
          </cell>
          <cell r="I695" t="str">
            <v>OBRA IRAL (Abastos)</v>
          </cell>
          <cell r="J695">
            <v>16</v>
          </cell>
          <cell r="K695" t="str">
            <v>GORE MAULE</v>
          </cell>
          <cell r="L695" t="str">
            <v>IRAL ABASTOS</v>
          </cell>
          <cell r="M695" t="str">
            <v>PROYECTOS 2019</v>
          </cell>
          <cell r="N695" t="str">
            <v>REGIONAL</v>
          </cell>
          <cell r="O695" t="str">
            <v>CONSTRUCCIÓN ABASTOS DE AGUA POTABLE, COMUNA DE RETIRO.-</v>
          </cell>
          <cell r="P695" t="str">
            <v>10580/2019</v>
          </cell>
          <cell r="Q695">
            <v>43700</v>
          </cell>
          <cell r="R695">
            <v>69012563</v>
          </cell>
          <cell r="S695">
            <v>0</v>
          </cell>
          <cell r="X695">
            <v>0</v>
          </cell>
          <cell r="AA695">
            <v>0</v>
          </cell>
          <cell r="AF695">
            <v>0</v>
          </cell>
          <cell r="AI695">
            <v>69012563</v>
          </cell>
          <cell r="AJ695">
            <v>0</v>
          </cell>
          <cell r="AK695">
            <v>69012563</v>
          </cell>
          <cell r="AL695">
            <v>69012563</v>
          </cell>
          <cell r="AM695">
            <v>69012563</v>
          </cell>
          <cell r="AN695">
            <v>0</v>
          </cell>
          <cell r="AO695">
            <v>0</v>
          </cell>
          <cell r="AP695">
            <v>0</v>
          </cell>
          <cell r="AQ695">
            <v>0</v>
          </cell>
          <cell r="AR695">
            <v>69012563</v>
          </cell>
          <cell r="AS695">
            <v>0</v>
          </cell>
        </row>
        <row r="696">
          <cell r="D696" t="str">
            <v>7305190701-B</v>
          </cell>
          <cell r="E696" t="str">
            <v>RAUCO</v>
          </cell>
          <cell r="F696" t="str">
            <v>07305</v>
          </cell>
          <cell r="G696" t="str">
            <v>073</v>
          </cell>
          <cell r="H696" t="str">
            <v>07</v>
          </cell>
          <cell r="I696" t="str">
            <v>OBRA IRAL</v>
          </cell>
          <cell r="J696">
            <v>16</v>
          </cell>
          <cell r="K696" t="str">
            <v>GORE MAULE</v>
          </cell>
          <cell r="L696" t="str">
            <v>IRAL</v>
          </cell>
          <cell r="M696" t="str">
            <v>PROYECTOS 2019</v>
          </cell>
          <cell r="N696" t="str">
            <v>REGIONAL</v>
          </cell>
          <cell r="O696" t="str">
            <v>REPOSICION PLANTA TRATAMIENTO AGUAS SERVIDAS LODOS ACTIVOS, QUICHARCO</v>
          </cell>
          <cell r="P696" t="str">
            <v>10779/2019</v>
          </cell>
          <cell r="Q696">
            <v>43705</v>
          </cell>
          <cell r="R696">
            <v>157995294</v>
          </cell>
          <cell r="S696">
            <v>0</v>
          </cell>
          <cell r="X696">
            <v>0</v>
          </cell>
          <cell r="AA696">
            <v>0</v>
          </cell>
          <cell r="AF696">
            <v>0</v>
          </cell>
          <cell r="AI696">
            <v>157995294</v>
          </cell>
          <cell r="AJ696">
            <v>0</v>
          </cell>
          <cell r="AK696">
            <v>157995294</v>
          </cell>
          <cell r="AL696">
            <v>157995294</v>
          </cell>
          <cell r="AM696">
            <v>157995294</v>
          </cell>
          <cell r="AN696">
            <v>0</v>
          </cell>
          <cell r="AO696">
            <v>0</v>
          </cell>
          <cell r="AP696">
            <v>0</v>
          </cell>
          <cell r="AQ696">
            <v>0</v>
          </cell>
          <cell r="AR696">
            <v>157995294</v>
          </cell>
          <cell r="AS696">
            <v>0</v>
          </cell>
        </row>
        <row r="697">
          <cell r="D697" t="str">
            <v>7203190701-B</v>
          </cell>
          <cell r="E697" t="str">
            <v>PELLUHUE</v>
          </cell>
          <cell r="F697" t="str">
            <v>07203</v>
          </cell>
          <cell r="G697" t="str">
            <v>071</v>
          </cell>
          <cell r="H697" t="str">
            <v>07</v>
          </cell>
          <cell r="I697" t="str">
            <v>OBRA IRAL</v>
          </cell>
          <cell r="J697">
            <v>16</v>
          </cell>
          <cell r="K697" t="str">
            <v>GORE MAULE</v>
          </cell>
          <cell r="L697" t="str">
            <v>IRAL</v>
          </cell>
          <cell r="M697" t="str">
            <v>PROYECTOS 2019</v>
          </cell>
          <cell r="N697" t="str">
            <v>REGIONAL</v>
          </cell>
          <cell r="O697" t="str">
            <v>AMPLIACIÓN REDES DE AGUA POTABLE Y ALACANTARILLADO CERRO LA PALOMA, PELLUHUE</v>
          </cell>
          <cell r="P697" t="str">
            <v>10026/2019</v>
          </cell>
          <cell r="Q697">
            <v>43690</v>
          </cell>
          <cell r="R697">
            <v>44324572</v>
          </cell>
          <cell r="S697">
            <v>0</v>
          </cell>
          <cell r="X697">
            <v>0</v>
          </cell>
          <cell r="AA697">
            <v>0</v>
          </cell>
          <cell r="AF697">
            <v>0</v>
          </cell>
          <cell r="AI697">
            <v>44324572</v>
          </cell>
          <cell r="AJ697">
            <v>0</v>
          </cell>
          <cell r="AK697">
            <v>44324572</v>
          </cell>
          <cell r="AL697">
            <v>44324572</v>
          </cell>
          <cell r="AM697">
            <v>44324572</v>
          </cell>
          <cell r="AN697">
            <v>0</v>
          </cell>
          <cell r="AO697">
            <v>0</v>
          </cell>
          <cell r="AP697">
            <v>0</v>
          </cell>
          <cell r="AQ697">
            <v>0</v>
          </cell>
          <cell r="AR697">
            <v>44324572</v>
          </cell>
          <cell r="AS697">
            <v>0</v>
          </cell>
        </row>
        <row r="698">
          <cell r="D698" t="str">
            <v>7201190701-B</v>
          </cell>
          <cell r="E698" t="str">
            <v>CAUQUENES</v>
          </cell>
          <cell r="F698" t="str">
            <v>07201</v>
          </cell>
          <cell r="G698" t="str">
            <v>071</v>
          </cell>
          <cell r="H698" t="str">
            <v>07</v>
          </cell>
          <cell r="I698" t="str">
            <v>OBRA IRAL</v>
          </cell>
          <cell r="J698">
            <v>16</v>
          </cell>
          <cell r="K698" t="str">
            <v>GORE MAULE</v>
          </cell>
          <cell r="L698" t="str">
            <v>IRAL</v>
          </cell>
          <cell r="M698" t="str">
            <v>PROYECTOS 2019</v>
          </cell>
          <cell r="N698" t="str">
            <v>REGIONAL</v>
          </cell>
          <cell r="O698" t="str">
            <v>CONSTRUCCIÓN SOLUCIONES AGUA POTABLE, ALCANTARILLADO Y PAVIMENTACION DIVERSOS PASAJES VILLA ESPERANZA CAUQUENES</v>
          </cell>
          <cell r="P698" t="str">
            <v>10793/2019</v>
          </cell>
          <cell r="Q698">
            <v>43705</v>
          </cell>
          <cell r="R698">
            <v>140197569</v>
          </cell>
          <cell r="S698">
            <v>0</v>
          </cell>
          <cell r="X698">
            <v>0</v>
          </cell>
          <cell r="AA698">
            <v>0</v>
          </cell>
          <cell r="AF698">
            <v>0</v>
          </cell>
          <cell r="AI698">
            <v>140197569</v>
          </cell>
          <cell r="AJ698">
            <v>0</v>
          </cell>
          <cell r="AK698">
            <v>140197569</v>
          </cell>
          <cell r="AL698">
            <v>140197569</v>
          </cell>
          <cell r="AM698">
            <v>140197569</v>
          </cell>
          <cell r="AN698">
            <v>0</v>
          </cell>
          <cell r="AO698">
            <v>0</v>
          </cell>
          <cell r="AP698">
            <v>0</v>
          </cell>
          <cell r="AQ698">
            <v>0</v>
          </cell>
          <cell r="AR698">
            <v>140197569</v>
          </cell>
          <cell r="AS698">
            <v>0</v>
          </cell>
        </row>
        <row r="699">
          <cell r="D699" t="str">
            <v>14104190701-B</v>
          </cell>
          <cell r="E699" t="str">
            <v>LOS LAGOS</v>
          </cell>
          <cell r="F699">
            <v>14104</v>
          </cell>
          <cell r="G699">
            <v>141</v>
          </cell>
          <cell r="H699">
            <v>14</v>
          </cell>
          <cell r="I699" t="str">
            <v>OBRA IRAL</v>
          </cell>
          <cell r="J699">
            <v>16</v>
          </cell>
          <cell r="K699" t="str">
            <v>GORE LOS RÍOS</v>
          </cell>
          <cell r="L699" t="str">
            <v>IRAL</v>
          </cell>
          <cell r="M699" t="str">
            <v>PROYECTOS 2019</v>
          </cell>
          <cell r="N699" t="str">
            <v>REGIONAL</v>
          </cell>
          <cell r="O699" t="str">
            <v>REPOSICIÓN RED DE AGUA POTABLE SECTOR PUÑACO, LOS LAGOS.</v>
          </cell>
          <cell r="P699" t="str">
            <v>10824/2019</v>
          </cell>
          <cell r="Q699">
            <v>43705</v>
          </cell>
          <cell r="R699">
            <v>20145417</v>
          </cell>
          <cell r="S699">
            <v>0</v>
          </cell>
          <cell r="X699">
            <v>0</v>
          </cell>
          <cell r="AA699">
            <v>0</v>
          </cell>
          <cell r="AF699">
            <v>0</v>
          </cell>
          <cell r="AI699">
            <v>20145417</v>
          </cell>
          <cell r="AJ699">
            <v>0</v>
          </cell>
          <cell r="AK699">
            <v>20145417</v>
          </cell>
          <cell r="AL699">
            <v>20145417</v>
          </cell>
          <cell r="AM699">
            <v>20145417</v>
          </cell>
          <cell r="AN699">
            <v>0</v>
          </cell>
          <cell r="AO699">
            <v>0</v>
          </cell>
          <cell r="AP699">
            <v>0</v>
          </cell>
          <cell r="AQ699">
            <v>0</v>
          </cell>
          <cell r="AR699">
            <v>20145417</v>
          </cell>
          <cell r="AS699">
            <v>0</v>
          </cell>
        </row>
        <row r="700">
          <cell r="D700" t="str">
            <v>6303190701-C</v>
          </cell>
          <cell r="E700" t="str">
            <v>CHIMBARONGO</v>
          </cell>
          <cell r="F700" t="str">
            <v>06303</v>
          </cell>
          <cell r="G700" t="str">
            <v>063</v>
          </cell>
          <cell r="H700" t="str">
            <v>06</v>
          </cell>
          <cell r="I700" t="str">
            <v>OBRA (Otros)</v>
          </cell>
          <cell r="J700">
            <v>13</v>
          </cell>
          <cell r="K700" t="str">
            <v>GORE O'HIGGINS</v>
          </cell>
          <cell r="L700" t="str">
            <v>PMB</v>
          </cell>
          <cell r="M700" t="str">
            <v>D(H) 738 26-06-2019 GORE O'Higgins</v>
          </cell>
          <cell r="N700" t="str">
            <v>PROYECTOS PMB</v>
          </cell>
          <cell r="O700" t="str">
            <v>REPOSICION DE LUMINARIAS LED SECTOR CAMINO A CODEGUA Y CAMINO A LAS CANTERAS, COMUNA CHIMBARONGO</v>
          </cell>
          <cell r="P700" t="str">
            <v>9978/2019</v>
          </cell>
          <cell r="Q700">
            <v>43690</v>
          </cell>
          <cell r="R700">
            <v>68468397</v>
          </cell>
          <cell r="S700">
            <v>0</v>
          </cell>
          <cell r="X700">
            <v>0</v>
          </cell>
          <cell r="AA700">
            <v>0</v>
          </cell>
          <cell r="AF700">
            <v>0</v>
          </cell>
          <cell r="AI700">
            <v>68468397</v>
          </cell>
          <cell r="AJ700">
            <v>0</v>
          </cell>
          <cell r="AK700">
            <v>68468397</v>
          </cell>
          <cell r="AL700">
            <v>68468397</v>
          </cell>
          <cell r="AM700">
            <v>68468397</v>
          </cell>
          <cell r="AN700">
            <v>0</v>
          </cell>
          <cell r="AO700">
            <v>0</v>
          </cell>
          <cell r="AP700">
            <v>0</v>
          </cell>
          <cell r="AQ700">
            <v>0</v>
          </cell>
          <cell r="AR700">
            <v>68468397</v>
          </cell>
          <cell r="AS700">
            <v>0</v>
          </cell>
        </row>
        <row r="701">
          <cell r="D701" t="str">
            <v>6306180805-C</v>
          </cell>
          <cell r="E701" t="str">
            <v>PALMILLA</v>
          </cell>
          <cell r="F701" t="str">
            <v>06306</v>
          </cell>
          <cell r="G701" t="str">
            <v>063</v>
          </cell>
          <cell r="H701" t="str">
            <v>06</v>
          </cell>
          <cell r="I701" t="str">
            <v>ADQUISICIÓN TERRENO (MINVU)</v>
          </cell>
          <cell r="J701">
            <v>12</v>
          </cell>
          <cell r="K701" t="str">
            <v>GORE O'HIGGINS</v>
          </cell>
          <cell r="L701" t="str">
            <v>PMB</v>
          </cell>
          <cell r="M701" t="str">
            <v>D(H) 738 26-06-2019 GORE O'Higgins</v>
          </cell>
          <cell r="N701" t="str">
            <v>PROYECTOS PMB</v>
          </cell>
          <cell r="O701" t="str">
            <v>ADQUISICION TERRENO PARA PTAS CCS VALLE HERMOSO - LA ARBOLEDA</v>
          </cell>
          <cell r="P701" t="str">
            <v>9979/2019</v>
          </cell>
          <cell r="Q701">
            <v>43690</v>
          </cell>
          <cell r="R701">
            <v>25565000</v>
          </cell>
          <cell r="S701">
            <v>0</v>
          </cell>
          <cell r="X701">
            <v>0</v>
          </cell>
          <cell r="AA701">
            <v>0</v>
          </cell>
          <cell r="AF701">
            <v>0</v>
          </cell>
          <cell r="AI701">
            <v>25565000</v>
          </cell>
          <cell r="AJ701">
            <v>0</v>
          </cell>
          <cell r="AK701">
            <v>25565000</v>
          </cell>
          <cell r="AL701">
            <v>25565000</v>
          </cell>
          <cell r="AM701">
            <v>25565000</v>
          </cell>
          <cell r="AN701">
            <v>0</v>
          </cell>
          <cell r="AO701">
            <v>0</v>
          </cell>
          <cell r="AP701">
            <v>0</v>
          </cell>
          <cell r="AQ701">
            <v>25565000</v>
          </cell>
          <cell r="AR701">
            <v>0</v>
          </cell>
          <cell r="AS701">
            <v>0</v>
          </cell>
        </row>
        <row r="702">
          <cell r="D702" t="str">
            <v>13302191003-C</v>
          </cell>
          <cell r="E702" t="str">
            <v>LAMPA</v>
          </cell>
          <cell r="F702">
            <v>13302</v>
          </cell>
          <cell r="G702">
            <v>133</v>
          </cell>
          <cell r="H702">
            <v>13</v>
          </cell>
          <cell r="I702" t="str">
            <v>ASISTENCIA TÉCNICA</v>
          </cell>
          <cell r="J702">
            <v>10</v>
          </cell>
          <cell r="K702" t="str">
            <v>GORE METROPOLITANO</v>
          </cell>
          <cell r="L702" t="str">
            <v>PMB</v>
          </cell>
          <cell r="M702" t="str">
            <v>D(H) 659 20-06-2019 GORE Metropolitano</v>
          </cell>
          <cell r="N702" t="str">
            <v>PROYECTOS PMB</v>
          </cell>
          <cell r="O702" t="str">
            <v>SANEAMIENTO SANITARIO EN DIVERSOS SECTORES DE LA COMUNA DE LAMPA</v>
          </cell>
          <cell r="P702" t="str">
            <v>12337/2019</v>
          </cell>
          <cell r="Q702">
            <v>43739</v>
          </cell>
          <cell r="R702">
            <v>36000000</v>
          </cell>
          <cell r="S702">
            <v>0</v>
          </cell>
          <cell r="X702">
            <v>0</v>
          </cell>
          <cell r="AA702">
            <v>0</v>
          </cell>
          <cell r="AF702">
            <v>0</v>
          </cell>
          <cell r="AI702">
            <v>36000000</v>
          </cell>
          <cell r="AJ702">
            <v>0</v>
          </cell>
          <cell r="AK702">
            <v>18000000</v>
          </cell>
          <cell r="AL702">
            <v>18000000</v>
          </cell>
          <cell r="AM702">
            <v>18000000</v>
          </cell>
          <cell r="AN702">
            <v>0</v>
          </cell>
          <cell r="AO702">
            <v>0</v>
          </cell>
          <cell r="AP702">
            <v>18000000</v>
          </cell>
          <cell r="AQ702">
            <v>0</v>
          </cell>
          <cell r="AR702">
            <v>36000000</v>
          </cell>
          <cell r="AS702">
            <v>0</v>
          </cell>
        </row>
        <row r="703">
          <cell r="D703" t="str">
            <v>13403191001-C</v>
          </cell>
          <cell r="E703" t="str">
            <v>CALERA DE TANGO</v>
          </cell>
          <cell r="F703">
            <v>13403</v>
          </cell>
          <cell r="G703">
            <v>134</v>
          </cell>
          <cell r="H703">
            <v>13</v>
          </cell>
          <cell r="I703" t="str">
            <v>ASISTENCIA TÉCNICA</v>
          </cell>
          <cell r="J703">
            <v>10</v>
          </cell>
          <cell r="K703" t="str">
            <v>GORE METROPOLITANO</v>
          </cell>
          <cell r="L703" t="str">
            <v>PMB</v>
          </cell>
          <cell r="M703" t="str">
            <v>D(H) 659 20-06-2019 GORE Metropolitano</v>
          </cell>
          <cell r="N703" t="str">
            <v>PROYECTOS PMB</v>
          </cell>
          <cell r="O703" t="str">
            <v>MEJORAMIENTO DE SISTEMAS DE ELIMINACIÓN DE AGUAS SERVIDAS VILLORRIO RURAL EL CURATO</v>
          </cell>
          <cell r="P703" t="str">
            <v>10711/2019</v>
          </cell>
          <cell r="Q703">
            <v>43704</v>
          </cell>
          <cell r="R703">
            <v>36000000</v>
          </cell>
          <cell r="S703">
            <v>0</v>
          </cell>
          <cell r="X703">
            <v>0</v>
          </cell>
          <cell r="AA703">
            <v>0</v>
          </cell>
          <cell r="AF703">
            <v>0</v>
          </cell>
          <cell r="AI703">
            <v>36000000</v>
          </cell>
          <cell r="AJ703">
            <v>0</v>
          </cell>
          <cell r="AK703">
            <v>18000000</v>
          </cell>
          <cell r="AL703">
            <v>18000000</v>
          </cell>
          <cell r="AM703">
            <v>18000000</v>
          </cell>
          <cell r="AN703">
            <v>0</v>
          </cell>
          <cell r="AO703">
            <v>0</v>
          </cell>
          <cell r="AP703">
            <v>18000000</v>
          </cell>
          <cell r="AQ703">
            <v>9000000</v>
          </cell>
          <cell r="AR703">
            <v>27000000</v>
          </cell>
          <cell r="AS703">
            <v>0</v>
          </cell>
        </row>
        <row r="704">
          <cell r="D704" t="str">
            <v>13502191001-C</v>
          </cell>
          <cell r="E704" t="str">
            <v>ALHUÉ</v>
          </cell>
          <cell r="F704">
            <v>13502</v>
          </cell>
          <cell r="G704">
            <v>135</v>
          </cell>
          <cell r="H704">
            <v>13</v>
          </cell>
          <cell r="I704" t="str">
            <v>ASISTENCIA TÉCNICA</v>
          </cell>
          <cell r="J704">
            <v>10</v>
          </cell>
          <cell r="K704" t="str">
            <v>GORE METROPOLITANO</v>
          </cell>
          <cell r="L704" t="str">
            <v>PMB</v>
          </cell>
          <cell r="M704" t="str">
            <v>D(H) 659 20-06-2019 GORE Metropolitano</v>
          </cell>
          <cell r="N704" t="str">
            <v>PROYECTOS PMB</v>
          </cell>
          <cell r="O704" t="str">
            <v>ASISTENCIA TÉCNICA PARA EL SANEAMIENTO SANITARIO DE ESTABLECIMIENTOS EDUCACIONALES DE ALHUÉ.</v>
          </cell>
          <cell r="P704" t="str">
            <v>10807/2019</v>
          </cell>
          <cell r="Q704">
            <v>43705</v>
          </cell>
          <cell r="R704">
            <v>54000000</v>
          </cell>
          <cell r="S704">
            <v>0</v>
          </cell>
          <cell r="X704">
            <v>0</v>
          </cell>
          <cell r="AA704">
            <v>0</v>
          </cell>
          <cell r="AF704">
            <v>0</v>
          </cell>
          <cell r="AI704">
            <v>54000000</v>
          </cell>
          <cell r="AJ704">
            <v>0</v>
          </cell>
          <cell r="AK704">
            <v>27000000</v>
          </cell>
          <cell r="AL704">
            <v>27000000</v>
          </cell>
          <cell r="AM704">
            <v>27000000</v>
          </cell>
          <cell r="AN704">
            <v>0</v>
          </cell>
          <cell r="AO704">
            <v>0</v>
          </cell>
          <cell r="AP704">
            <v>27000000</v>
          </cell>
          <cell r="AQ704">
            <v>9000000</v>
          </cell>
          <cell r="AR704">
            <v>45000000</v>
          </cell>
          <cell r="AS704">
            <v>0</v>
          </cell>
        </row>
        <row r="705">
          <cell r="D705" t="str">
            <v>14107190701-B</v>
          </cell>
          <cell r="E705" t="str">
            <v>PAILLACO</v>
          </cell>
          <cell r="F705">
            <v>14107</v>
          </cell>
          <cell r="G705">
            <v>141</v>
          </cell>
          <cell r="H705">
            <v>14</v>
          </cell>
          <cell r="I705" t="str">
            <v>OBRA IRAL</v>
          </cell>
          <cell r="J705">
            <v>16</v>
          </cell>
          <cell r="K705" t="str">
            <v>GORE LOS RÍOS</v>
          </cell>
          <cell r="L705" t="str">
            <v>IRAL</v>
          </cell>
          <cell r="M705" t="str">
            <v>PROYECTOS 2019</v>
          </cell>
          <cell r="N705" t="str">
            <v>REGIONAL</v>
          </cell>
          <cell r="O705" t="str">
            <v>MEJORAMIENTO PLANTA DE TRATAMIENTO DE AGUAS SERVIDAS DE PICHIRROPULLI, PAILLACO</v>
          </cell>
          <cell r="P705" t="str">
            <v>10766/2019</v>
          </cell>
          <cell r="Q705">
            <v>43705</v>
          </cell>
          <cell r="R705">
            <v>21455366</v>
          </cell>
          <cell r="S705">
            <v>0</v>
          </cell>
          <cell r="X705">
            <v>0</v>
          </cell>
          <cell r="AA705">
            <v>0</v>
          </cell>
          <cell r="AF705">
            <v>0</v>
          </cell>
          <cell r="AI705">
            <v>21455366</v>
          </cell>
          <cell r="AJ705">
            <v>0</v>
          </cell>
          <cell r="AK705">
            <v>21455366</v>
          </cell>
          <cell r="AL705">
            <v>21455366</v>
          </cell>
          <cell r="AM705">
            <v>21455366</v>
          </cell>
          <cell r="AN705">
            <v>0</v>
          </cell>
          <cell r="AO705">
            <v>0</v>
          </cell>
          <cell r="AP705">
            <v>0</v>
          </cell>
          <cell r="AQ705">
            <v>0</v>
          </cell>
          <cell r="AR705">
            <v>21455366</v>
          </cell>
          <cell r="AS705">
            <v>0</v>
          </cell>
        </row>
        <row r="706">
          <cell r="D706" t="str">
            <v>6201190701-B</v>
          </cell>
          <cell r="E706" t="str">
            <v>PICHILEMU</v>
          </cell>
          <cell r="F706" t="str">
            <v>06201</v>
          </cell>
          <cell r="G706" t="str">
            <v>062</v>
          </cell>
          <cell r="H706" t="str">
            <v>06</v>
          </cell>
          <cell r="I706" t="str">
            <v>OBRA IRAL</v>
          </cell>
          <cell r="J706">
            <v>16</v>
          </cell>
          <cell r="K706" t="str">
            <v>GORE O'HIGGINS</v>
          </cell>
          <cell r="L706" t="str">
            <v>IRAL</v>
          </cell>
          <cell r="M706" t="str">
            <v>PROYECTOS 2019</v>
          </cell>
          <cell r="N706" t="str">
            <v>REGIONAL</v>
          </cell>
          <cell r="O706" t="str">
            <v>CONSTRUCCION DE COLECTOR DE ALCANTARILLADO CALLE AGUSTIN ROSS ENTRE VALDES CUEVAS Y DIAZ LIRA</v>
          </cell>
          <cell r="P706" t="str">
            <v>10635/2019</v>
          </cell>
          <cell r="Q706">
            <v>43703</v>
          </cell>
          <cell r="R706">
            <v>71208874</v>
          </cell>
          <cell r="S706">
            <v>0</v>
          </cell>
          <cell r="X706">
            <v>0</v>
          </cell>
          <cell r="AA706">
            <v>0</v>
          </cell>
          <cell r="AF706">
            <v>0</v>
          </cell>
          <cell r="AI706">
            <v>71208874</v>
          </cell>
          <cell r="AJ706">
            <v>0</v>
          </cell>
          <cell r="AK706">
            <v>71208874</v>
          </cell>
          <cell r="AL706">
            <v>71208874</v>
          </cell>
          <cell r="AM706">
            <v>71208874</v>
          </cell>
          <cell r="AN706">
            <v>0</v>
          </cell>
          <cell r="AO706">
            <v>0</v>
          </cell>
          <cell r="AP706">
            <v>0</v>
          </cell>
          <cell r="AQ706">
            <v>0</v>
          </cell>
          <cell r="AR706">
            <v>71208874</v>
          </cell>
          <cell r="AS706">
            <v>0</v>
          </cell>
        </row>
        <row r="707">
          <cell r="D707" t="str">
            <v>5604190701-B</v>
          </cell>
          <cell r="E707" t="str">
            <v>EL QUISCO</v>
          </cell>
          <cell r="F707" t="str">
            <v>05604</v>
          </cell>
          <cell r="G707" t="str">
            <v>056</v>
          </cell>
          <cell r="H707" t="str">
            <v>05</v>
          </cell>
          <cell r="I707" t="str">
            <v>OBRA IRAL</v>
          </cell>
          <cell r="J707">
            <v>16</v>
          </cell>
          <cell r="K707" t="str">
            <v>GORE VALPARAISO</v>
          </cell>
          <cell r="L707" t="str">
            <v>IRAL</v>
          </cell>
          <cell r="M707" t="str">
            <v>PROYECTOS 2019</v>
          </cell>
          <cell r="N707" t="str">
            <v>REGIONAL</v>
          </cell>
          <cell r="O707" t="str">
            <v>SANEAMIENTO SANITARIO DE LOS ESTABLECIMIENTOS EDUCACIONALES DE ADMINISTRACIÓN MUNICIPAL DE LA COMUNA DE EL QUISCO</v>
          </cell>
          <cell r="P707" t="str">
            <v>10874/2019</v>
          </cell>
          <cell r="Q707">
            <v>43705</v>
          </cell>
          <cell r="R707">
            <v>37995064</v>
          </cell>
          <cell r="S707">
            <v>0</v>
          </cell>
          <cell r="X707">
            <v>0</v>
          </cell>
          <cell r="AA707">
            <v>0</v>
          </cell>
          <cell r="AF707">
            <v>0</v>
          </cell>
          <cell r="AI707">
            <v>37995064</v>
          </cell>
          <cell r="AJ707">
            <v>0</v>
          </cell>
          <cell r="AK707">
            <v>37995064</v>
          </cell>
          <cell r="AL707">
            <v>37995064</v>
          </cell>
          <cell r="AM707">
            <v>37995064</v>
          </cell>
          <cell r="AN707">
            <v>0</v>
          </cell>
          <cell r="AO707">
            <v>0</v>
          </cell>
          <cell r="AP707">
            <v>0</v>
          </cell>
          <cell r="AQ707">
            <v>33738642</v>
          </cell>
          <cell r="AR707">
            <v>4256422</v>
          </cell>
          <cell r="AS707">
            <v>0</v>
          </cell>
        </row>
        <row r="708">
          <cell r="D708" t="str">
            <v>5802190701-B</v>
          </cell>
          <cell r="E708" t="str">
            <v>LIMACHE</v>
          </cell>
          <cell r="F708" t="str">
            <v>05802</v>
          </cell>
          <cell r="G708" t="str">
            <v>058</v>
          </cell>
          <cell r="H708" t="str">
            <v>05</v>
          </cell>
          <cell r="I708" t="str">
            <v>OBRA IRAL</v>
          </cell>
          <cell r="J708">
            <v>16</v>
          </cell>
          <cell r="K708" t="str">
            <v>GORE VALPARAISO</v>
          </cell>
          <cell r="L708" t="str">
            <v>IRAL</v>
          </cell>
          <cell r="M708" t="str">
            <v>PROYECTOS 2019</v>
          </cell>
          <cell r="N708" t="str">
            <v>REGIONAL</v>
          </cell>
          <cell r="O708" t="str">
            <v>REHABILITACION DE POZO PROFUNDO, APR TABOLANGO, COMUNA DE LIMACHE</v>
          </cell>
          <cell r="P708" t="str">
            <v>10799/2019</v>
          </cell>
          <cell r="Q708">
            <v>43705</v>
          </cell>
          <cell r="R708">
            <v>16000000</v>
          </cell>
          <cell r="S708">
            <v>0</v>
          </cell>
          <cell r="X708">
            <v>0</v>
          </cell>
          <cell r="AA708">
            <v>0</v>
          </cell>
          <cell r="AF708">
            <v>0</v>
          </cell>
          <cell r="AI708">
            <v>16000000</v>
          </cell>
          <cell r="AJ708">
            <v>0</v>
          </cell>
          <cell r="AK708">
            <v>16000000</v>
          </cell>
          <cell r="AL708">
            <v>16000000</v>
          </cell>
          <cell r="AM708">
            <v>16000000</v>
          </cell>
          <cell r="AN708">
            <v>0</v>
          </cell>
          <cell r="AO708">
            <v>0</v>
          </cell>
          <cell r="AP708">
            <v>0</v>
          </cell>
          <cell r="AQ708">
            <v>0</v>
          </cell>
          <cell r="AR708">
            <v>16000000</v>
          </cell>
          <cell r="AS708">
            <v>0</v>
          </cell>
        </row>
        <row r="709">
          <cell r="D709" t="str">
            <v>7403190702-B</v>
          </cell>
          <cell r="E709" t="str">
            <v>LONGAVÍ</v>
          </cell>
          <cell r="F709" t="str">
            <v>07403</v>
          </cell>
          <cell r="G709" t="str">
            <v>074</v>
          </cell>
          <cell r="H709" t="str">
            <v>07</v>
          </cell>
          <cell r="I709" t="str">
            <v>OBRA IRAL</v>
          </cell>
          <cell r="J709">
            <v>16</v>
          </cell>
          <cell r="K709" t="str">
            <v>GORE MAULE</v>
          </cell>
          <cell r="L709" t="str">
            <v>IRAL</v>
          </cell>
          <cell r="M709" t="str">
            <v>PROYECTOS 2019</v>
          </cell>
          <cell r="N709" t="str">
            <v>REGIONAL</v>
          </cell>
          <cell r="O709" t="str">
            <v>CONSTRUCCION POZO PROFUNDOLA TERCERA-CHALET QUEMADO</v>
          </cell>
          <cell r="P709" t="str">
            <v>10780/2019</v>
          </cell>
          <cell r="Q709">
            <v>43705</v>
          </cell>
          <cell r="R709">
            <v>56294957</v>
          </cell>
          <cell r="S709">
            <v>0</v>
          </cell>
          <cell r="X709">
            <v>0</v>
          </cell>
          <cell r="AA709">
            <v>0</v>
          </cell>
          <cell r="AF709">
            <v>0</v>
          </cell>
          <cell r="AI709">
            <v>56294957</v>
          </cell>
          <cell r="AJ709">
            <v>0</v>
          </cell>
          <cell r="AK709">
            <v>56294957</v>
          </cell>
          <cell r="AL709">
            <v>56294957</v>
          </cell>
          <cell r="AM709">
            <v>56294957</v>
          </cell>
          <cell r="AN709">
            <v>0</v>
          </cell>
          <cell r="AO709">
            <v>0</v>
          </cell>
          <cell r="AP709">
            <v>0</v>
          </cell>
          <cell r="AQ709">
            <v>0</v>
          </cell>
          <cell r="AR709">
            <v>56294957</v>
          </cell>
          <cell r="AS709">
            <v>0</v>
          </cell>
        </row>
        <row r="710">
          <cell r="D710" t="str">
            <v>16202190701-B</v>
          </cell>
          <cell r="E710" t="str">
            <v>COBQUECURA</v>
          </cell>
          <cell r="F710" t="str">
            <v>08403</v>
          </cell>
          <cell r="G710" t="str">
            <v>084</v>
          </cell>
          <cell r="H710" t="str">
            <v>16</v>
          </cell>
          <cell r="I710" t="str">
            <v>OBRA IRAL</v>
          </cell>
          <cell r="J710">
            <v>16</v>
          </cell>
          <cell r="K710" t="str">
            <v>GORE ÑUBLE</v>
          </cell>
          <cell r="L710" t="str">
            <v>IRAL</v>
          </cell>
          <cell r="M710" t="str">
            <v>PROYECTOS 2019</v>
          </cell>
          <cell r="N710" t="str">
            <v>REGIONAL</v>
          </cell>
          <cell r="O710" t="str">
            <v>AUMENTO DE DOTACIÓN Y COBERTURA EN RED DE AGUA POTABLE DE BUCHUPUREO, COMUNA DE COBQUECURA</v>
          </cell>
          <cell r="P710" t="str">
            <v>10599/2019</v>
          </cell>
          <cell r="Q710">
            <v>43700</v>
          </cell>
          <cell r="R710">
            <v>101331338</v>
          </cell>
          <cell r="S710">
            <v>0</v>
          </cell>
          <cell r="X710">
            <v>0</v>
          </cell>
          <cell r="AA710">
            <v>0</v>
          </cell>
          <cell r="AF710">
            <v>0</v>
          </cell>
          <cell r="AI710">
            <v>101331338</v>
          </cell>
          <cell r="AJ710">
            <v>0</v>
          </cell>
          <cell r="AK710">
            <v>101331338</v>
          </cell>
          <cell r="AL710">
            <v>101331338</v>
          </cell>
          <cell r="AM710">
            <v>101331338</v>
          </cell>
          <cell r="AN710">
            <v>0</v>
          </cell>
          <cell r="AO710">
            <v>0</v>
          </cell>
          <cell r="AP710">
            <v>0</v>
          </cell>
          <cell r="AQ710">
            <v>0</v>
          </cell>
          <cell r="AR710">
            <v>101331338</v>
          </cell>
          <cell r="AS710">
            <v>0</v>
          </cell>
        </row>
        <row r="711">
          <cell r="D711" t="str">
            <v>1404190701-B</v>
          </cell>
          <cell r="E711" t="str">
            <v>HUARA</v>
          </cell>
          <cell r="F711" t="str">
            <v>01404</v>
          </cell>
          <cell r="G711" t="str">
            <v>014</v>
          </cell>
          <cell r="H711" t="str">
            <v>01</v>
          </cell>
          <cell r="I711" t="str">
            <v>OBRA IRAL</v>
          </cell>
          <cell r="J711">
            <v>16</v>
          </cell>
          <cell r="K711" t="str">
            <v>GORE TARAPACA</v>
          </cell>
          <cell r="L711" t="str">
            <v>IRAL</v>
          </cell>
          <cell r="M711" t="str">
            <v>PROYECTOS 2019</v>
          </cell>
          <cell r="N711" t="str">
            <v>REGIONAL</v>
          </cell>
          <cell r="O711" t="str">
            <v>INSTALACIÓN PLANTA DE TRATAMIENTO DE AGUAS SERVIDAS DE LA POBLACIÓN 2 NOVIEMBRE, LOCALIDAD DE PISAGUA</v>
          </cell>
          <cell r="P711" t="str">
            <v>10826/2019</v>
          </cell>
          <cell r="Q711">
            <v>43705</v>
          </cell>
          <cell r="R711">
            <v>96309000</v>
          </cell>
          <cell r="S711">
            <v>0</v>
          </cell>
          <cell r="X711">
            <v>9283414</v>
          </cell>
          <cell r="Y711" t="str">
            <v>16659/2019</v>
          </cell>
          <cell r="Z711">
            <v>43817</v>
          </cell>
          <cell r="AA711">
            <v>0</v>
          </cell>
          <cell r="AF711">
            <v>0</v>
          </cell>
          <cell r="AI711">
            <v>105592414</v>
          </cell>
          <cell r="AJ711">
            <v>0</v>
          </cell>
          <cell r="AK711">
            <v>105592414</v>
          </cell>
          <cell r="AL711">
            <v>105592414</v>
          </cell>
          <cell r="AM711">
            <v>105592414</v>
          </cell>
          <cell r="AN711">
            <v>0</v>
          </cell>
          <cell r="AO711">
            <v>0</v>
          </cell>
          <cell r="AP711">
            <v>0</v>
          </cell>
          <cell r="AQ711">
            <v>117977001</v>
          </cell>
          <cell r="AR711">
            <v>-12384587</v>
          </cell>
          <cell r="AS711">
            <v>0</v>
          </cell>
        </row>
        <row r="712">
          <cell r="D712" t="str">
            <v>1404190701-B</v>
          </cell>
          <cell r="E712" t="str">
            <v>HUARA</v>
          </cell>
          <cell r="F712" t="str">
            <v>01404</v>
          </cell>
          <cell r="G712" t="str">
            <v>014</v>
          </cell>
          <cell r="H712" t="str">
            <v>01</v>
          </cell>
          <cell r="I712" t="str">
            <v>OBRA (Otros)</v>
          </cell>
          <cell r="J712">
            <v>13</v>
          </cell>
          <cell r="K712" t="str">
            <v>PMB</v>
          </cell>
          <cell r="L712" t="str">
            <v>PMB</v>
          </cell>
          <cell r="M712" t="str">
            <v>PROYECTOS 2019</v>
          </cell>
          <cell r="N712" t="str">
            <v>PROYECTOS PMB</v>
          </cell>
          <cell r="O712" t="str">
            <v>INSTALACIÓN PLANTA DE TRATAMIENTO DE AGUAS SERVIDAS DE LA POBLACIÓN 2 NOVIEMBRE, LOCALIDAD DE PISAGUA</v>
          </cell>
          <cell r="P712" t="str">
            <v>16659/2019</v>
          </cell>
          <cell r="Q712">
            <v>43817</v>
          </cell>
          <cell r="R712">
            <v>4713737</v>
          </cell>
          <cell r="X712">
            <v>0</v>
          </cell>
          <cell r="AF712">
            <v>0</v>
          </cell>
          <cell r="AI712">
            <v>4713737</v>
          </cell>
          <cell r="AJ712">
            <v>0</v>
          </cell>
          <cell r="AK712">
            <v>4713737</v>
          </cell>
          <cell r="AL712">
            <v>4713737</v>
          </cell>
          <cell r="AM712">
            <v>4713737</v>
          </cell>
          <cell r="AN712">
            <v>0</v>
          </cell>
          <cell r="AO712">
            <v>0</v>
          </cell>
          <cell r="AP712">
            <v>0</v>
          </cell>
          <cell r="AQ712">
            <v>117977001</v>
          </cell>
          <cell r="AR712">
            <v>-113263264</v>
          </cell>
          <cell r="AS712">
            <v>0</v>
          </cell>
        </row>
        <row r="713">
          <cell r="D713" t="str">
            <v>16205190702-B</v>
          </cell>
          <cell r="E713" t="str">
            <v>PORTEZUELO</v>
          </cell>
          <cell r="F713" t="str">
            <v>08412</v>
          </cell>
          <cell r="G713" t="str">
            <v>084</v>
          </cell>
          <cell r="H713" t="str">
            <v>16</v>
          </cell>
          <cell r="I713" t="str">
            <v>OBRA IRAL</v>
          </cell>
          <cell r="J713">
            <v>16</v>
          </cell>
          <cell r="K713" t="str">
            <v>GORE ÑUBLE</v>
          </cell>
          <cell r="L713" t="str">
            <v>IRAL</v>
          </cell>
          <cell r="M713" t="str">
            <v>PROYECTOS 2019</v>
          </cell>
          <cell r="N713" t="str">
            <v>PROYECTOS PMB</v>
          </cell>
          <cell r="O713" t="str">
            <v>CONSTRUCCION SISTEMA DE DISTRIBUCION DE AGUA POTABLE RURAL SECTOR LA CANCHA</v>
          </cell>
          <cell r="P713" t="str">
            <v>11450/2019</v>
          </cell>
          <cell r="Q713">
            <v>43714</v>
          </cell>
          <cell r="R713">
            <v>101331667</v>
          </cell>
          <cell r="S713">
            <v>0</v>
          </cell>
          <cell r="X713">
            <v>0</v>
          </cell>
          <cell r="AA713">
            <v>0</v>
          </cell>
          <cell r="AF713">
            <v>0</v>
          </cell>
          <cell r="AI713">
            <v>101331667</v>
          </cell>
          <cell r="AJ713">
            <v>0</v>
          </cell>
          <cell r="AK713">
            <v>101331667</v>
          </cell>
          <cell r="AL713">
            <v>101331667</v>
          </cell>
          <cell r="AM713">
            <v>101331667</v>
          </cell>
          <cell r="AN713">
            <v>0</v>
          </cell>
          <cell r="AO713">
            <v>0</v>
          </cell>
          <cell r="AP713">
            <v>0</v>
          </cell>
          <cell r="AQ713">
            <v>98992974</v>
          </cell>
          <cell r="AR713">
            <v>2338693</v>
          </cell>
          <cell r="AS713">
            <v>0</v>
          </cell>
        </row>
        <row r="714">
          <cell r="D714" t="str">
            <v>10109190701-B</v>
          </cell>
          <cell r="E714" t="str">
            <v>PUERTO VARAS</v>
          </cell>
          <cell r="F714">
            <v>10109</v>
          </cell>
          <cell r="G714">
            <v>101</v>
          </cell>
          <cell r="H714">
            <v>10</v>
          </cell>
          <cell r="I714" t="str">
            <v>OBRA IRAL</v>
          </cell>
          <cell r="J714">
            <v>16</v>
          </cell>
          <cell r="K714" t="str">
            <v>GORE LOS LAGOS</v>
          </cell>
          <cell r="L714" t="str">
            <v>IRAL</v>
          </cell>
          <cell r="M714" t="str">
            <v>PROYECTOS 2019</v>
          </cell>
          <cell r="N714" t="str">
            <v>REGIONAL</v>
          </cell>
          <cell r="O714" t="str">
            <v>HABILITACIÓN POZOS PROFUNDOS CONSUMO HUMANO</v>
          </cell>
          <cell r="P714" t="str">
            <v>10825/2019</v>
          </cell>
          <cell r="Q714">
            <v>43705</v>
          </cell>
          <cell r="R714">
            <v>18900230</v>
          </cell>
          <cell r="S714">
            <v>0</v>
          </cell>
          <cell r="X714">
            <v>0</v>
          </cell>
          <cell r="AA714">
            <v>0</v>
          </cell>
          <cell r="AF714">
            <v>0</v>
          </cell>
          <cell r="AI714">
            <v>18900230</v>
          </cell>
          <cell r="AJ714">
            <v>0</v>
          </cell>
          <cell r="AK714">
            <v>18900230</v>
          </cell>
          <cell r="AL714">
            <v>18900230</v>
          </cell>
          <cell r="AM714">
            <v>18900230</v>
          </cell>
          <cell r="AN714">
            <v>0</v>
          </cell>
          <cell r="AO714">
            <v>0</v>
          </cell>
          <cell r="AP714">
            <v>0</v>
          </cell>
          <cell r="AQ714">
            <v>0</v>
          </cell>
          <cell r="AR714">
            <v>18900230</v>
          </cell>
          <cell r="AS714">
            <v>0</v>
          </cell>
        </row>
        <row r="715">
          <cell r="D715" t="str">
            <v>3304191001-C</v>
          </cell>
          <cell r="E715" t="str">
            <v>HUASCO</v>
          </cell>
          <cell r="F715" t="str">
            <v>03304</v>
          </cell>
          <cell r="G715" t="str">
            <v>033</v>
          </cell>
          <cell r="H715" t="str">
            <v>03</v>
          </cell>
          <cell r="I715" t="str">
            <v>ASISTENCIA TÉCNICA</v>
          </cell>
          <cell r="J715">
            <v>10</v>
          </cell>
          <cell r="K715" t="str">
            <v>PMB</v>
          </cell>
          <cell r="L715" t="str">
            <v>PMB</v>
          </cell>
          <cell r="M715" t="str">
            <v>PROYECTOS 2019</v>
          </cell>
          <cell r="N715" t="str">
            <v>PROYECTOS PMB</v>
          </cell>
          <cell r="O715" t="str">
            <v>ASISTENCIA TECNICA PARA PREPARACION DE PROYECTOS EN COMUNA DE HUASCO</v>
          </cell>
          <cell r="P715" t="str">
            <v>10801/2019</v>
          </cell>
          <cell r="Q715">
            <v>43705</v>
          </cell>
          <cell r="R715">
            <v>33600000</v>
          </cell>
          <cell r="S715">
            <v>0</v>
          </cell>
          <cell r="X715">
            <v>0</v>
          </cell>
          <cell r="AA715">
            <v>0</v>
          </cell>
          <cell r="AF715">
            <v>0</v>
          </cell>
          <cell r="AI715">
            <v>33600000</v>
          </cell>
          <cell r="AJ715">
            <v>0</v>
          </cell>
          <cell r="AK715">
            <v>16800000</v>
          </cell>
          <cell r="AL715">
            <v>16800000</v>
          </cell>
          <cell r="AM715">
            <v>16800000</v>
          </cell>
          <cell r="AN715">
            <v>0</v>
          </cell>
          <cell r="AO715">
            <v>0</v>
          </cell>
          <cell r="AP715">
            <v>16800000</v>
          </cell>
          <cell r="AQ715">
            <v>8400000</v>
          </cell>
          <cell r="AR715">
            <v>25200000</v>
          </cell>
          <cell r="AS715">
            <v>0</v>
          </cell>
        </row>
        <row r="716">
          <cell r="D716" t="str">
            <v>9205190601-C</v>
          </cell>
          <cell r="E716" t="str">
            <v>LONQUIMAY</v>
          </cell>
          <cell r="F716" t="str">
            <v>09205</v>
          </cell>
          <cell r="G716" t="str">
            <v>092</v>
          </cell>
          <cell r="H716" t="str">
            <v>09</v>
          </cell>
          <cell r="I716" t="str">
            <v>ASISTENCIA LEGAL (Otros)</v>
          </cell>
          <cell r="J716">
            <v>13</v>
          </cell>
          <cell r="K716" t="str">
            <v>PMB</v>
          </cell>
          <cell r="L716" t="str">
            <v>PMB</v>
          </cell>
          <cell r="M716" t="str">
            <v>PROYECTOS 2019</v>
          </cell>
          <cell r="N716" t="str">
            <v>PROYECTOS PMB</v>
          </cell>
          <cell r="O716" t="str">
            <v>ASISTENCIA LEGAL PARA PROYECTOS DE AGUA POTABLE RURAL, COMUNA DE LONQUIMAY</v>
          </cell>
          <cell r="P716" t="str">
            <v>10321/2019</v>
          </cell>
          <cell r="Q716">
            <v>43697</v>
          </cell>
          <cell r="R716">
            <v>33800000</v>
          </cell>
          <cell r="S716">
            <v>0</v>
          </cell>
          <cell r="X716">
            <v>0</v>
          </cell>
          <cell r="AA716">
            <v>0</v>
          </cell>
          <cell r="AF716">
            <v>0</v>
          </cell>
          <cell r="AI716">
            <v>33800000</v>
          </cell>
          <cell r="AJ716">
            <v>0</v>
          </cell>
          <cell r="AK716">
            <v>16900000</v>
          </cell>
          <cell r="AL716">
            <v>16900000</v>
          </cell>
          <cell r="AM716">
            <v>16900000</v>
          </cell>
          <cell r="AN716">
            <v>0</v>
          </cell>
          <cell r="AO716">
            <v>0</v>
          </cell>
          <cell r="AP716">
            <v>16900000</v>
          </cell>
          <cell r="AQ716">
            <v>28800000</v>
          </cell>
          <cell r="AR716">
            <v>5000000</v>
          </cell>
          <cell r="AS716">
            <v>0</v>
          </cell>
        </row>
        <row r="717">
          <cell r="D717" t="str">
            <v>6308181001-C</v>
          </cell>
          <cell r="E717" t="str">
            <v>PLACILLA</v>
          </cell>
          <cell r="F717" t="str">
            <v>06308</v>
          </cell>
          <cell r="G717" t="str">
            <v>063</v>
          </cell>
          <cell r="H717" t="str">
            <v>06</v>
          </cell>
          <cell r="I717" t="str">
            <v>ASISTENCIA TÉCNICA</v>
          </cell>
          <cell r="J717">
            <v>10</v>
          </cell>
          <cell r="K717" t="str">
            <v>GORE O'HIGGINS</v>
          </cell>
          <cell r="L717" t="str">
            <v>PMB</v>
          </cell>
          <cell r="M717" t="str">
            <v>PROYECTOS 2019</v>
          </cell>
          <cell r="N717" t="str">
            <v>PROYECTOS PMB</v>
          </cell>
          <cell r="O717" t="str">
            <v>CONTRATACIÓN DE PROFESIONALES PARA EJECUTAR CATASTRO SANITARIO Y GENERACIÓN DE PROYECTOS , LOCALIDAD DE PLACILLA</v>
          </cell>
          <cell r="P717" t="str">
            <v>10405/2019 - 11146/2019 - 17200/2019</v>
          </cell>
          <cell r="Q717">
            <v>43823</v>
          </cell>
          <cell r="R717">
            <v>50400000</v>
          </cell>
          <cell r="S717">
            <v>0</v>
          </cell>
          <cell r="X717">
            <v>0</v>
          </cell>
          <cell r="AA717">
            <v>0</v>
          </cell>
          <cell r="AF717">
            <v>0</v>
          </cell>
          <cell r="AI717">
            <v>50400000</v>
          </cell>
          <cell r="AJ717">
            <v>0</v>
          </cell>
          <cell r="AK717">
            <v>25200000</v>
          </cell>
          <cell r="AL717">
            <v>25200000</v>
          </cell>
          <cell r="AM717">
            <v>25200000</v>
          </cell>
          <cell r="AN717">
            <v>0</v>
          </cell>
          <cell r="AO717">
            <v>0</v>
          </cell>
          <cell r="AP717">
            <v>25200000</v>
          </cell>
          <cell r="AQ717">
            <v>0</v>
          </cell>
          <cell r="AR717">
            <v>50400000</v>
          </cell>
          <cell r="AS717">
            <v>0</v>
          </cell>
        </row>
        <row r="718">
          <cell r="D718" t="str">
            <v>10203190701-C</v>
          </cell>
          <cell r="E718" t="str">
            <v>CHONCHI</v>
          </cell>
          <cell r="F718">
            <v>10203</v>
          </cell>
          <cell r="G718">
            <v>102</v>
          </cell>
          <cell r="H718">
            <v>10</v>
          </cell>
          <cell r="I718" t="str">
            <v>OBRA (Otros)</v>
          </cell>
          <cell r="J718">
            <v>13</v>
          </cell>
          <cell r="K718" t="str">
            <v>PMB</v>
          </cell>
          <cell r="L718" t="str">
            <v>PMB</v>
          </cell>
          <cell r="M718" t="str">
            <v>PROYECTOS 2019</v>
          </cell>
          <cell r="N718" t="str">
            <v>PROYECTOS PMB</v>
          </cell>
          <cell r="O718" t="str">
            <v>RED DE ALCANTARILLADO PÚBLICO LOTEO 158 VIVIENDAS DS 49 CHONCHI</v>
          </cell>
          <cell r="P718" t="str">
            <v>10795/2019</v>
          </cell>
          <cell r="Q718">
            <v>43705</v>
          </cell>
          <cell r="R718">
            <v>196579781</v>
          </cell>
          <cell r="S718">
            <v>0</v>
          </cell>
          <cell r="X718">
            <v>0</v>
          </cell>
          <cell r="AA718">
            <v>0</v>
          </cell>
          <cell r="AF718">
            <v>0</v>
          </cell>
          <cell r="AI718">
            <v>196579781</v>
          </cell>
          <cell r="AJ718">
            <v>0</v>
          </cell>
          <cell r="AK718">
            <v>9828989</v>
          </cell>
          <cell r="AL718">
            <v>9828989</v>
          </cell>
          <cell r="AM718">
            <v>9828989</v>
          </cell>
          <cell r="AN718">
            <v>0</v>
          </cell>
          <cell r="AO718">
            <v>0</v>
          </cell>
          <cell r="AP718">
            <v>186750792</v>
          </cell>
          <cell r="AQ718">
            <v>0</v>
          </cell>
          <cell r="AR718">
            <v>196579781</v>
          </cell>
          <cell r="AS718">
            <v>0</v>
          </cell>
        </row>
        <row r="719">
          <cell r="D719" t="str">
            <v>10203190702-C</v>
          </cell>
          <cell r="E719" t="str">
            <v>CHONCHI</v>
          </cell>
          <cell r="F719">
            <v>10203</v>
          </cell>
          <cell r="G719">
            <v>102</v>
          </cell>
          <cell r="H719">
            <v>10</v>
          </cell>
          <cell r="I719" t="str">
            <v>OBRA (Otros)</v>
          </cell>
          <cell r="J719">
            <v>13</v>
          </cell>
          <cell r="K719" t="str">
            <v>PMB</v>
          </cell>
          <cell r="L719" t="str">
            <v>PMB</v>
          </cell>
          <cell r="M719" t="str">
            <v>PROYECTOS 2019</v>
          </cell>
          <cell r="N719" t="str">
            <v>PROYECTOS PMB</v>
          </cell>
          <cell r="O719" t="str">
            <v>RED DE AGUA POTABLE PÚBLICO LOTEO 158 VIVIENDAS DS49 CHONCHI</v>
          </cell>
          <cell r="P719" t="str">
            <v>10794/2019</v>
          </cell>
          <cell r="Q719">
            <v>43705</v>
          </cell>
          <cell r="R719">
            <v>234733554</v>
          </cell>
          <cell r="S719">
            <v>0</v>
          </cell>
          <cell r="X719">
            <v>0</v>
          </cell>
          <cell r="AA719">
            <v>0</v>
          </cell>
          <cell r="AF719">
            <v>0</v>
          </cell>
          <cell r="AI719">
            <v>234733554</v>
          </cell>
          <cell r="AJ719">
            <v>0</v>
          </cell>
          <cell r="AK719">
            <v>11736678</v>
          </cell>
          <cell r="AL719">
            <v>11736678</v>
          </cell>
          <cell r="AM719">
            <v>11736678</v>
          </cell>
          <cell r="AN719">
            <v>0</v>
          </cell>
          <cell r="AO719">
            <v>0</v>
          </cell>
          <cell r="AP719">
            <v>222996876</v>
          </cell>
          <cell r="AQ719">
            <v>0</v>
          </cell>
          <cell r="AR719">
            <v>234733554</v>
          </cell>
          <cell r="AS719">
            <v>0</v>
          </cell>
        </row>
        <row r="720">
          <cell r="D720" t="str">
            <v>10304190702-C</v>
          </cell>
          <cell r="E720" t="str">
            <v>PUYEHUE</v>
          </cell>
          <cell r="F720">
            <v>10304</v>
          </cell>
          <cell r="G720">
            <v>103</v>
          </cell>
          <cell r="H720">
            <v>10</v>
          </cell>
          <cell r="I720" t="str">
            <v>OBRA (Otros)</v>
          </cell>
          <cell r="J720">
            <v>13</v>
          </cell>
          <cell r="K720" t="str">
            <v>PMB</v>
          </cell>
          <cell r="L720" t="str">
            <v>PMB</v>
          </cell>
          <cell r="M720" t="str">
            <v>PROYECTOS 2019</v>
          </cell>
          <cell r="N720" t="str">
            <v>PROYECTOS PMB</v>
          </cell>
          <cell r="O720" t="str">
            <v>REPOSICIÓN Y CONSERVACIÓN LUMINARIAS ENTRELAGOS</v>
          </cell>
          <cell r="P720" t="str">
            <v>10573/2019</v>
          </cell>
          <cell r="Q720">
            <v>43700</v>
          </cell>
          <cell r="R720">
            <v>241764999</v>
          </cell>
          <cell r="S720">
            <v>0</v>
          </cell>
          <cell r="X720">
            <v>0</v>
          </cell>
          <cell r="AA720">
            <v>0</v>
          </cell>
          <cell r="AF720">
            <v>0</v>
          </cell>
          <cell r="AI720">
            <v>241764999</v>
          </cell>
          <cell r="AJ720">
            <v>0</v>
          </cell>
          <cell r="AK720">
            <v>96706000</v>
          </cell>
          <cell r="AL720">
            <v>96706000</v>
          </cell>
          <cell r="AM720">
            <v>96706000</v>
          </cell>
          <cell r="AN720">
            <v>0</v>
          </cell>
          <cell r="AO720">
            <v>0</v>
          </cell>
          <cell r="AP720">
            <v>145058999</v>
          </cell>
          <cell r="AQ720">
            <v>0</v>
          </cell>
          <cell r="AR720">
            <v>241764999</v>
          </cell>
          <cell r="AS720">
            <v>0</v>
          </cell>
        </row>
        <row r="721">
          <cell r="D721" t="str">
            <v>10107190701-B</v>
          </cell>
          <cell r="E721" t="str">
            <v>LLANQUIHUE</v>
          </cell>
          <cell r="F721">
            <v>10107</v>
          </cell>
          <cell r="G721">
            <v>101</v>
          </cell>
          <cell r="H721">
            <v>10</v>
          </cell>
          <cell r="I721" t="str">
            <v>OBRA IRAL</v>
          </cell>
          <cell r="J721">
            <v>16</v>
          </cell>
          <cell r="K721" t="str">
            <v>GORE LOS LAGOS</v>
          </cell>
          <cell r="L721" t="str">
            <v>IRAL</v>
          </cell>
          <cell r="M721" t="str">
            <v>PROYECTOS 2019</v>
          </cell>
          <cell r="N721" t="str">
            <v>REGIONAL</v>
          </cell>
          <cell r="O721" t="str">
            <v>MEJORAMIENTO SISTEMA SANITARIO RURAL LOS PELLINES</v>
          </cell>
          <cell r="P721" t="str">
            <v>10832/2019</v>
          </cell>
          <cell r="Q721">
            <v>43705</v>
          </cell>
          <cell r="R721">
            <v>19000000</v>
          </cell>
          <cell r="S721">
            <v>0</v>
          </cell>
          <cell r="X721">
            <v>0</v>
          </cell>
          <cell r="AA721">
            <v>0</v>
          </cell>
          <cell r="AF721">
            <v>0</v>
          </cell>
          <cell r="AI721">
            <v>19000000</v>
          </cell>
          <cell r="AJ721">
            <v>0</v>
          </cell>
          <cell r="AK721">
            <v>19000000</v>
          </cell>
          <cell r="AL721">
            <v>19000000</v>
          </cell>
          <cell r="AM721">
            <v>19000000</v>
          </cell>
          <cell r="AN721">
            <v>0</v>
          </cell>
          <cell r="AO721">
            <v>0</v>
          </cell>
          <cell r="AP721">
            <v>0</v>
          </cell>
          <cell r="AQ721">
            <v>0</v>
          </cell>
          <cell r="AR721">
            <v>19000000</v>
          </cell>
          <cell r="AS721">
            <v>0</v>
          </cell>
        </row>
        <row r="722">
          <cell r="D722" t="str">
            <v>9203190701-B</v>
          </cell>
          <cell r="E722" t="str">
            <v>CURACAUTÍN</v>
          </cell>
          <cell r="F722" t="str">
            <v>09203</v>
          </cell>
          <cell r="G722" t="str">
            <v>092</v>
          </cell>
          <cell r="H722" t="str">
            <v>09</v>
          </cell>
          <cell r="I722" t="str">
            <v>OBRA IRAL (Abastos)</v>
          </cell>
          <cell r="J722">
            <v>16</v>
          </cell>
          <cell r="K722" t="str">
            <v>GORE ARAUCANIA</v>
          </cell>
          <cell r="L722" t="str">
            <v>IRAL ABASTOS</v>
          </cell>
          <cell r="M722" t="str">
            <v>PROYECTOS 2019</v>
          </cell>
          <cell r="N722" t="str">
            <v>REGIONAL</v>
          </cell>
          <cell r="O722" t="str">
            <v>ABASTO DE AGUA POTABLE SECTOR CAPTRÉN - MIRADOR</v>
          </cell>
          <cell r="P722" t="str">
            <v>10829/2019</v>
          </cell>
          <cell r="Q722">
            <v>43705</v>
          </cell>
          <cell r="R722">
            <v>132187533</v>
          </cell>
          <cell r="S722">
            <v>0</v>
          </cell>
          <cell r="X722">
            <v>0</v>
          </cell>
          <cell r="AA722">
            <v>0</v>
          </cell>
          <cell r="AF722">
            <v>0</v>
          </cell>
          <cell r="AI722">
            <v>132187533</v>
          </cell>
          <cell r="AJ722">
            <v>0</v>
          </cell>
          <cell r="AK722">
            <v>132187533</v>
          </cell>
          <cell r="AL722">
            <v>132187533</v>
          </cell>
          <cell r="AM722">
            <v>132187533</v>
          </cell>
          <cell r="AN722">
            <v>0</v>
          </cell>
          <cell r="AO722">
            <v>0</v>
          </cell>
          <cell r="AP722">
            <v>0</v>
          </cell>
          <cell r="AQ722">
            <v>0</v>
          </cell>
          <cell r="AR722">
            <v>132187533</v>
          </cell>
          <cell r="AS722">
            <v>0</v>
          </cell>
        </row>
        <row r="723">
          <cell r="D723" t="str">
            <v>9201190701-B</v>
          </cell>
          <cell r="E723" t="str">
            <v>ANGOL</v>
          </cell>
          <cell r="F723" t="str">
            <v>09201</v>
          </cell>
          <cell r="G723" t="str">
            <v>092</v>
          </cell>
          <cell r="H723" t="str">
            <v>09</v>
          </cell>
          <cell r="I723" t="str">
            <v>OBRA IRAL</v>
          </cell>
          <cell r="J723">
            <v>16</v>
          </cell>
          <cell r="K723" t="str">
            <v>GORE ARAUCANIA</v>
          </cell>
          <cell r="L723" t="str">
            <v>IRAL</v>
          </cell>
          <cell r="M723" t="str">
            <v>PROYECTOS 2019</v>
          </cell>
          <cell r="N723" t="str">
            <v>REGIONAL</v>
          </cell>
          <cell r="O723" t="str">
            <v>CONSTRUCCIÓN SISTEMA INDIVIDUAL DE AGUA POTABLE, SECTOR LOS TOLDOS</v>
          </cell>
          <cell r="P723" t="str">
            <v>10830/2019</v>
          </cell>
          <cell r="Q723">
            <v>43705</v>
          </cell>
          <cell r="R723">
            <v>80453148</v>
          </cell>
          <cell r="S723">
            <v>0</v>
          </cell>
          <cell r="X723">
            <v>0</v>
          </cell>
          <cell r="AA723">
            <v>0</v>
          </cell>
          <cell r="AF723">
            <v>0</v>
          </cell>
          <cell r="AI723">
            <v>80453148</v>
          </cell>
          <cell r="AJ723">
            <v>0</v>
          </cell>
          <cell r="AK723">
            <v>80453148</v>
          </cell>
          <cell r="AL723">
            <v>80453148</v>
          </cell>
          <cell r="AM723">
            <v>80453148</v>
          </cell>
          <cell r="AN723">
            <v>0</v>
          </cell>
          <cell r="AO723">
            <v>0</v>
          </cell>
          <cell r="AP723">
            <v>0</v>
          </cell>
          <cell r="AQ723">
            <v>0</v>
          </cell>
          <cell r="AR723">
            <v>80453148</v>
          </cell>
          <cell r="AS723">
            <v>0</v>
          </cell>
        </row>
        <row r="724">
          <cell r="D724" t="str">
            <v>10208190701-B</v>
          </cell>
          <cell r="E724" t="str">
            <v>QUELLÓN</v>
          </cell>
          <cell r="F724">
            <v>10208</v>
          </cell>
          <cell r="G724">
            <v>102</v>
          </cell>
          <cell r="H724">
            <v>10</v>
          </cell>
          <cell r="I724" t="str">
            <v>OBRA IRAL</v>
          </cell>
          <cell r="J724">
            <v>16</v>
          </cell>
          <cell r="K724" t="str">
            <v>GORE LOS LAGOS</v>
          </cell>
          <cell r="L724" t="str">
            <v>IRAL</v>
          </cell>
          <cell r="M724" t="str">
            <v>PROYECTOS 2019</v>
          </cell>
          <cell r="N724" t="str">
            <v>REGIONAL</v>
          </cell>
          <cell r="O724" t="str">
            <v>CONSTRUCCIÓN SISTEMA DE CAPTACIÓN Y DISTRIBUCIÓN DE AGUA SECTOR QUILA QUEMADA, QUELLÓN</v>
          </cell>
          <cell r="P724" t="str">
            <v>10873/2019</v>
          </cell>
          <cell r="Q724">
            <v>43705</v>
          </cell>
          <cell r="R724">
            <v>19000000</v>
          </cell>
          <cell r="S724">
            <v>0</v>
          </cell>
          <cell r="X724">
            <v>0</v>
          </cell>
          <cell r="AA724">
            <v>0</v>
          </cell>
          <cell r="AF724">
            <v>0</v>
          </cell>
          <cell r="AI724">
            <v>19000000</v>
          </cell>
          <cell r="AJ724">
            <v>0</v>
          </cell>
          <cell r="AK724">
            <v>19000000</v>
          </cell>
          <cell r="AL724">
            <v>19000000</v>
          </cell>
          <cell r="AM724">
            <v>19000000</v>
          </cell>
          <cell r="AN724">
            <v>0</v>
          </cell>
          <cell r="AO724">
            <v>0</v>
          </cell>
          <cell r="AP724">
            <v>0</v>
          </cell>
          <cell r="AQ724">
            <v>0</v>
          </cell>
          <cell r="AR724">
            <v>19000000</v>
          </cell>
          <cell r="AS724">
            <v>0</v>
          </cell>
        </row>
        <row r="725">
          <cell r="D725" t="str">
            <v>10201190701-B</v>
          </cell>
          <cell r="E725" t="str">
            <v>CASTRO</v>
          </cell>
          <cell r="F725">
            <v>10201</v>
          </cell>
          <cell r="G725">
            <v>102</v>
          </cell>
          <cell r="H725">
            <v>10</v>
          </cell>
          <cell r="I725" t="str">
            <v>OBRA IRAL</v>
          </cell>
          <cell r="J725">
            <v>16</v>
          </cell>
          <cell r="K725" t="str">
            <v>GORE LOS LAGOS</v>
          </cell>
          <cell r="L725" t="str">
            <v>IRAL</v>
          </cell>
          <cell r="M725" t="str">
            <v>PROYECTOS 2019</v>
          </cell>
          <cell r="N725" t="str">
            <v>REGIONAL</v>
          </cell>
          <cell r="O725" t="str">
            <v>MEJORAMIENTO DE SISTEMA DE AGUA Y AMPLIACIÓN DE COBERTURA SECTOR AGUANTAO</v>
          </cell>
          <cell r="P725" t="str">
            <v>10831/2019</v>
          </cell>
          <cell r="Q725">
            <v>43705</v>
          </cell>
          <cell r="R725">
            <v>19000000</v>
          </cell>
          <cell r="S725">
            <v>0</v>
          </cell>
          <cell r="X725">
            <v>0</v>
          </cell>
          <cell r="AA725">
            <v>0</v>
          </cell>
          <cell r="AF725">
            <v>0</v>
          </cell>
          <cell r="AI725">
            <v>19000000</v>
          </cell>
          <cell r="AJ725">
            <v>0</v>
          </cell>
          <cell r="AK725">
            <v>19000000</v>
          </cell>
          <cell r="AL725">
            <v>19000000</v>
          </cell>
          <cell r="AM725">
            <v>19000000</v>
          </cell>
          <cell r="AN725">
            <v>0</v>
          </cell>
          <cell r="AO725">
            <v>0</v>
          </cell>
          <cell r="AP725">
            <v>0</v>
          </cell>
          <cell r="AQ725">
            <v>0</v>
          </cell>
          <cell r="AR725">
            <v>19000000</v>
          </cell>
          <cell r="AS725">
            <v>0</v>
          </cell>
        </row>
        <row r="726">
          <cell r="D726" t="str">
            <v>14108190701-B</v>
          </cell>
          <cell r="E726" t="str">
            <v>PANGUIPULLI</v>
          </cell>
          <cell r="F726">
            <v>14108</v>
          </cell>
          <cell r="G726">
            <v>141</v>
          </cell>
          <cell r="H726">
            <v>14</v>
          </cell>
          <cell r="I726" t="str">
            <v>OBRA IRAL</v>
          </cell>
          <cell r="J726">
            <v>16</v>
          </cell>
          <cell r="K726" t="str">
            <v>GORE LOS RÍOS</v>
          </cell>
          <cell r="L726" t="str">
            <v>IRAL</v>
          </cell>
          <cell r="M726" t="str">
            <v>PROYECTOS 2019</v>
          </cell>
          <cell r="N726" t="str">
            <v>REGIONAL</v>
          </cell>
          <cell r="O726" t="str">
            <v>EXTENSIÓN RED PUBLICA AGUA POTABLE CALLE JOSÉ JOAQUIN PRIETO ENTRE MANUEL BULNES Y FIN DE CALLE</v>
          </cell>
          <cell r="P726" t="str">
            <v>12009/2019</v>
          </cell>
          <cell r="Q726">
            <v>43733</v>
          </cell>
          <cell r="R726">
            <v>20995398</v>
          </cell>
          <cell r="S726">
            <v>0</v>
          </cell>
          <cell r="X726">
            <v>0</v>
          </cell>
          <cell r="AA726">
            <v>0</v>
          </cell>
          <cell r="AF726">
            <v>0</v>
          </cell>
          <cell r="AI726">
            <v>20995398</v>
          </cell>
          <cell r="AJ726">
            <v>0</v>
          </cell>
          <cell r="AK726">
            <v>20995398</v>
          </cell>
          <cell r="AL726">
            <v>20995398</v>
          </cell>
          <cell r="AM726">
            <v>20995398</v>
          </cell>
          <cell r="AN726">
            <v>0</v>
          </cell>
          <cell r="AO726">
            <v>0</v>
          </cell>
          <cell r="AP726">
            <v>0</v>
          </cell>
          <cell r="AQ726">
            <v>0</v>
          </cell>
          <cell r="AR726">
            <v>20995398</v>
          </cell>
          <cell r="AS726">
            <v>0</v>
          </cell>
        </row>
        <row r="727">
          <cell r="D727" t="str">
            <v>6110190701-B</v>
          </cell>
          <cell r="E727" t="str">
            <v>MOSTAZAL</v>
          </cell>
          <cell r="F727" t="str">
            <v>06110</v>
          </cell>
          <cell r="G727" t="str">
            <v>061</v>
          </cell>
          <cell r="H727" t="str">
            <v>06</v>
          </cell>
          <cell r="I727" t="str">
            <v>OBRA IRAL</v>
          </cell>
          <cell r="J727">
            <v>16</v>
          </cell>
          <cell r="K727" t="str">
            <v>GORE O'HIGGINS</v>
          </cell>
          <cell r="L727" t="str">
            <v>IRAL</v>
          </cell>
          <cell r="M727" t="str">
            <v>PROYECTOS 2019</v>
          </cell>
          <cell r="N727" t="str">
            <v>REGIONAL</v>
          </cell>
          <cell r="O727" t="str">
            <v>EXTENSIÓN RED DE AGUA POTABLE CALLEJON LOS CABROS Y PASAJE LOS JEREZ, MOSTAZAL</v>
          </cell>
          <cell r="P727" t="str">
            <v>10828/2019</v>
          </cell>
          <cell r="Q727">
            <v>43705</v>
          </cell>
          <cell r="R727">
            <v>42827701</v>
          </cell>
          <cell r="S727">
            <v>0</v>
          </cell>
          <cell r="X727">
            <v>0</v>
          </cell>
          <cell r="AA727">
            <v>0</v>
          </cell>
          <cell r="AF727">
            <v>0</v>
          </cell>
          <cell r="AI727">
            <v>42827701</v>
          </cell>
          <cell r="AJ727">
            <v>0</v>
          </cell>
          <cell r="AK727">
            <v>42827701</v>
          </cell>
          <cell r="AL727">
            <v>42827701</v>
          </cell>
          <cell r="AM727">
            <v>42827701</v>
          </cell>
          <cell r="AN727">
            <v>0</v>
          </cell>
          <cell r="AO727">
            <v>0</v>
          </cell>
          <cell r="AP727">
            <v>0</v>
          </cell>
          <cell r="AQ727">
            <v>0</v>
          </cell>
          <cell r="AR727">
            <v>42827701</v>
          </cell>
          <cell r="AS727">
            <v>0</v>
          </cell>
        </row>
        <row r="728">
          <cell r="D728" t="str">
            <v>10401191001-C</v>
          </cell>
          <cell r="E728" t="str">
            <v>CHAITÉN</v>
          </cell>
          <cell r="F728">
            <v>10401</v>
          </cell>
          <cell r="G728">
            <v>104</v>
          </cell>
          <cell r="H728">
            <v>10</v>
          </cell>
          <cell r="I728" t="str">
            <v>ASISTENCIA TÉCNICA</v>
          </cell>
          <cell r="J728">
            <v>10</v>
          </cell>
          <cell r="K728" t="str">
            <v>PMB</v>
          </cell>
          <cell r="L728" t="str">
            <v>PMB</v>
          </cell>
          <cell r="M728" t="str">
            <v>PROYECTOS 2019</v>
          </cell>
          <cell r="N728" t="str">
            <v>PROYECTOS PMB</v>
          </cell>
          <cell r="O728" t="str">
            <v>GENERACIÓN DE PROYECTOS PARA LA COMUNA DE CHAITEN</v>
          </cell>
          <cell r="P728" t="str">
            <v>13551/2019</v>
          </cell>
          <cell r="Q728">
            <v>43761</v>
          </cell>
          <cell r="R728">
            <v>60000012</v>
          </cell>
          <cell r="S728">
            <v>0</v>
          </cell>
          <cell r="X728">
            <v>0</v>
          </cell>
          <cell r="AA728">
            <v>0</v>
          </cell>
          <cell r="AF728">
            <v>0</v>
          </cell>
          <cell r="AI728">
            <v>60000012</v>
          </cell>
          <cell r="AJ728">
            <v>0</v>
          </cell>
          <cell r="AK728">
            <v>30000006</v>
          </cell>
          <cell r="AL728">
            <v>30000006</v>
          </cell>
          <cell r="AM728">
            <v>30000006</v>
          </cell>
          <cell r="AN728">
            <v>0</v>
          </cell>
          <cell r="AO728">
            <v>0</v>
          </cell>
          <cell r="AP728">
            <v>30000006</v>
          </cell>
          <cell r="AQ728">
            <v>11290326</v>
          </cell>
          <cell r="AR728">
            <v>48709686</v>
          </cell>
          <cell r="AS728">
            <v>0</v>
          </cell>
        </row>
        <row r="729">
          <cell r="D729" t="str">
            <v>9101170806-C</v>
          </cell>
          <cell r="E729" t="str">
            <v>TEMUCO</v>
          </cell>
          <cell r="F729" t="str">
            <v>09101</v>
          </cell>
          <cell r="G729" t="str">
            <v>091</v>
          </cell>
          <cell r="H729" t="str">
            <v>09</v>
          </cell>
          <cell r="I729" t="str">
            <v>ADQUISICIÓN TERRENO (MINVU)</v>
          </cell>
          <cell r="J729">
            <v>12</v>
          </cell>
          <cell r="K729" t="str">
            <v>GORE ARAUCANÍA</v>
          </cell>
          <cell r="L729" t="str">
            <v>PMB</v>
          </cell>
          <cell r="M729" t="str">
            <v>D(H) 384 09-04-2019 GORE Araucanía</v>
          </cell>
          <cell r="N729" t="str">
            <v>TERRENO HABITACIONAL</v>
          </cell>
          <cell r="O729" t="str">
            <v>ADQUISICION TERRENO PARA FAMILIAS DEL COMITÉ NUEVA ESPERANZA, TEMUCO</v>
          </cell>
          <cell r="P729" t="str">
            <v>10875/2019</v>
          </cell>
          <cell r="Q729">
            <v>43705</v>
          </cell>
          <cell r="R729">
            <v>667817500</v>
          </cell>
          <cell r="S729">
            <v>0</v>
          </cell>
          <cell r="X729">
            <v>0</v>
          </cell>
          <cell r="AA729">
            <v>0</v>
          </cell>
          <cell r="AF729">
            <v>0</v>
          </cell>
          <cell r="AI729">
            <v>667817500</v>
          </cell>
          <cell r="AJ729">
            <v>0</v>
          </cell>
          <cell r="AK729">
            <v>667817500</v>
          </cell>
          <cell r="AL729">
            <v>667817500</v>
          </cell>
          <cell r="AM729">
            <v>667817500</v>
          </cell>
          <cell r="AN729">
            <v>0</v>
          </cell>
          <cell r="AO729">
            <v>0</v>
          </cell>
          <cell r="AP729">
            <v>0</v>
          </cell>
          <cell r="AQ729">
            <v>667817500</v>
          </cell>
          <cell r="AR729">
            <v>0</v>
          </cell>
          <cell r="AS729">
            <v>0</v>
          </cell>
        </row>
        <row r="730">
          <cell r="D730" t="str">
            <v>9206180801-C</v>
          </cell>
          <cell r="E730" t="str">
            <v>LOS SAUCES</v>
          </cell>
          <cell r="F730" t="str">
            <v>09206</v>
          </cell>
          <cell r="G730" t="str">
            <v>092</v>
          </cell>
          <cell r="H730" t="str">
            <v>09</v>
          </cell>
          <cell r="I730" t="str">
            <v>ADQUISICIÓN TERRENO (MINVU)</v>
          </cell>
          <cell r="J730">
            <v>12</v>
          </cell>
          <cell r="K730" t="str">
            <v>GORE ARAUCANÍA</v>
          </cell>
          <cell r="L730" t="str">
            <v>PMB</v>
          </cell>
          <cell r="M730" t="str">
            <v>D(H) 384 09-04-2019 GORE Araucanía</v>
          </cell>
          <cell r="N730" t="str">
            <v>TERRENO HABITACIONAL</v>
          </cell>
          <cell r="O730" t="str">
            <v>ADQUISICIÓN TERRENO COMITÉ EL ESFUERZO</v>
          </cell>
          <cell r="P730" t="str">
            <v>10881/2019</v>
          </cell>
          <cell r="Q730">
            <v>43705</v>
          </cell>
          <cell r="R730">
            <v>67300000</v>
          </cell>
          <cell r="S730">
            <v>0</v>
          </cell>
          <cell r="X730">
            <v>0</v>
          </cell>
          <cell r="AA730">
            <v>0</v>
          </cell>
          <cell r="AF730">
            <v>0</v>
          </cell>
          <cell r="AI730">
            <v>67300000</v>
          </cell>
          <cell r="AJ730">
            <v>0</v>
          </cell>
          <cell r="AK730">
            <v>67300000</v>
          </cell>
          <cell r="AL730">
            <v>67300000</v>
          </cell>
          <cell r="AM730">
            <v>67300000</v>
          </cell>
          <cell r="AN730">
            <v>0</v>
          </cell>
          <cell r="AO730">
            <v>0</v>
          </cell>
          <cell r="AP730">
            <v>0</v>
          </cell>
          <cell r="AQ730">
            <v>67300000</v>
          </cell>
          <cell r="AR730">
            <v>0</v>
          </cell>
          <cell r="AS730">
            <v>0</v>
          </cell>
        </row>
        <row r="731">
          <cell r="D731" t="str">
            <v>9120170809-C</v>
          </cell>
          <cell r="E731" t="str">
            <v>VILLARRICA</v>
          </cell>
          <cell r="F731" t="str">
            <v>09120</v>
          </cell>
          <cell r="G731" t="str">
            <v>091</v>
          </cell>
          <cell r="H731" t="str">
            <v>09</v>
          </cell>
          <cell r="I731" t="str">
            <v>ADQUISICIÓN TERRENO (MINVU)</v>
          </cell>
          <cell r="J731">
            <v>12</v>
          </cell>
          <cell r="K731" t="str">
            <v>GORE ARAUCANÍA</v>
          </cell>
          <cell r="L731" t="str">
            <v>PMB</v>
          </cell>
          <cell r="M731" t="str">
            <v>D(H) 384 09-04-2019 GORE Araucanía</v>
          </cell>
          <cell r="N731" t="str">
            <v>TERRENO HABITACIONAL</v>
          </cell>
          <cell r="O731" t="str">
            <v>“ADQUISICION DE TERRENO PROYECTO HABITACIONAL COMITÉS VILLA LAS AMERICAS, NUEVA VIDA, SOL NACIENTE, LUCHANDO UNIDOS Y SALVADOR ALLENDE, DE VILLARRICA”</v>
          </cell>
          <cell r="P731" t="str">
            <v>10878/2019</v>
          </cell>
          <cell r="Q731">
            <v>43705</v>
          </cell>
          <cell r="R731">
            <v>773200000</v>
          </cell>
          <cell r="S731">
            <v>0</v>
          </cell>
          <cell r="X731">
            <v>0</v>
          </cell>
          <cell r="AA731">
            <v>0</v>
          </cell>
          <cell r="AF731">
            <v>0</v>
          </cell>
          <cell r="AI731">
            <v>773200000</v>
          </cell>
          <cell r="AJ731">
            <v>0</v>
          </cell>
          <cell r="AK731">
            <v>773200000</v>
          </cell>
          <cell r="AL731">
            <v>773200000</v>
          </cell>
          <cell r="AM731">
            <v>773200000</v>
          </cell>
          <cell r="AN731">
            <v>0</v>
          </cell>
          <cell r="AO731">
            <v>0</v>
          </cell>
          <cell r="AP731">
            <v>0</v>
          </cell>
          <cell r="AQ731">
            <v>773200000</v>
          </cell>
          <cell r="AR731">
            <v>0</v>
          </cell>
          <cell r="AS731">
            <v>0</v>
          </cell>
        </row>
        <row r="732">
          <cell r="D732" t="str">
            <v>8304191001-C</v>
          </cell>
          <cell r="E732" t="str">
            <v>LAJA</v>
          </cell>
          <cell r="F732" t="str">
            <v>08304</v>
          </cell>
          <cell r="G732" t="str">
            <v>083</v>
          </cell>
          <cell r="H732" t="str">
            <v>08</v>
          </cell>
          <cell r="I732" t="str">
            <v>ASISTENCIA TÉCNICA</v>
          </cell>
          <cell r="J732">
            <v>10</v>
          </cell>
          <cell r="K732" t="str">
            <v>PMB</v>
          </cell>
          <cell r="L732" t="str">
            <v>PMB</v>
          </cell>
          <cell r="M732" t="str">
            <v>PROYECTOS 2019</v>
          </cell>
          <cell r="N732" t="str">
            <v>PROYECTOS PMB</v>
          </cell>
          <cell r="O732" t="str">
            <v>ASISTENCIA TÉCNICA PARA DISEÑOS DE SISTEMAS DE AGUA POTABLE RURAL Y SANEAMIENTO, LAJA</v>
          </cell>
          <cell r="P732" t="str">
            <v>10883/2019</v>
          </cell>
          <cell r="Q732">
            <v>43705</v>
          </cell>
          <cell r="R732">
            <v>36000000</v>
          </cell>
          <cell r="S732">
            <v>0</v>
          </cell>
          <cell r="X732">
            <v>0</v>
          </cell>
          <cell r="AA732">
            <v>0</v>
          </cell>
          <cell r="AF732">
            <v>0</v>
          </cell>
          <cell r="AI732">
            <v>36000000</v>
          </cell>
          <cell r="AJ732">
            <v>0</v>
          </cell>
          <cell r="AK732">
            <v>18000000</v>
          </cell>
          <cell r="AL732">
            <v>18000000</v>
          </cell>
          <cell r="AM732">
            <v>18000000</v>
          </cell>
          <cell r="AN732">
            <v>0</v>
          </cell>
          <cell r="AO732">
            <v>0</v>
          </cell>
          <cell r="AP732">
            <v>18000000</v>
          </cell>
          <cell r="AQ732">
            <v>36000000</v>
          </cell>
          <cell r="AR732">
            <v>0</v>
          </cell>
          <cell r="AS732">
            <v>0</v>
          </cell>
        </row>
        <row r="733">
          <cell r="D733" t="str">
            <v>6308180901-C</v>
          </cell>
          <cell r="E733" t="str">
            <v>PLACILLA</v>
          </cell>
          <cell r="F733" t="str">
            <v>06308</v>
          </cell>
          <cell r="G733" t="str">
            <v>063</v>
          </cell>
          <cell r="H733" t="str">
            <v>06</v>
          </cell>
          <cell r="I733" t="str">
            <v>SANEAMIENTO DE TÍTULOS (Otros)</v>
          </cell>
          <cell r="J733">
            <v>13</v>
          </cell>
          <cell r="K733" t="str">
            <v>PMB</v>
          </cell>
          <cell r="L733" t="str">
            <v>PMB</v>
          </cell>
          <cell r="M733" t="str">
            <v>PROYECTOS 2019</v>
          </cell>
          <cell r="N733" t="str">
            <v>PROYECTOS PMB</v>
          </cell>
          <cell r="O733" t="str">
            <v>SANEAMIENTO Y RGULARIZACIÓN DE TITULOS, COMUNA DE PLACILLA</v>
          </cell>
          <cell r="P733" t="str">
            <v>10978/2019</v>
          </cell>
          <cell r="Q733">
            <v>43706</v>
          </cell>
          <cell r="R733">
            <v>44700000</v>
          </cell>
          <cell r="S733">
            <v>0</v>
          </cell>
          <cell r="X733">
            <v>0</v>
          </cell>
          <cell r="AA733">
            <v>0</v>
          </cell>
          <cell r="AF733">
            <v>0</v>
          </cell>
          <cell r="AI733">
            <v>44700000</v>
          </cell>
          <cell r="AJ733">
            <v>0</v>
          </cell>
          <cell r="AK733">
            <v>22350000</v>
          </cell>
          <cell r="AL733">
            <v>22350000</v>
          </cell>
          <cell r="AM733">
            <v>22350000</v>
          </cell>
          <cell r="AN733">
            <v>0</v>
          </cell>
          <cell r="AO733">
            <v>0</v>
          </cell>
          <cell r="AP733">
            <v>22350000</v>
          </cell>
          <cell r="AQ733">
            <v>0</v>
          </cell>
          <cell r="AR733">
            <v>44700000</v>
          </cell>
          <cell r="AS733">
            <v>0</v>
          </cell>
        </row>
        <row r="734">
          <cell r="D734" t="str">
            <v>9201170807-C</v>
          </cell>
          <cell r="E734" t="str">
            <v>ANGOL</v>
          </cell>
          <cell r="F734" t="str">
            <v>09201</v>
          </cell>
          <cell r="G734" t="str">
            <v>092</v>
          </cell>
          <cell r="H734" t="str">
            <v>09</v>
          </cell>
          <cell r="I734" t="str">
            <v>ADQUISICIÓN TERRENO (MINVU)</v>
          </cell>
          <cell r="J734">
            <v>12</v>
          </cell>
          <cell r="K734" t="str">
            <v>GORE ARAUCANÍA</v>
          </cell>
          <cell r="L734" t="str">
            <v>PMB</v>
          </cell>
          <cell r="M734" t="str">
            <v>D(H) 384 09-04-2019 GORE Araucanía</v>
          </cell>
          <cell r="N734" t="str">
            <v>TERRENO HABITACIONAL</v>
          </cell>
          <cell r="O734" t="str">
            <v>ADQUISICION DE TERRENO PARA COMITES HABITACIONALES VILLA WIJIMAPU Y POETAS DE CHILE</v>
          </cell>
          <cell r="P734" t="str">
            <v>11418/2019</v>
          </cell>
          <cell r="Q734">
            <v>43714</v>
          </cell>
          <cell r="R734">
            <v>943000000</v>
          </cell>
          <cell r="S734">
            <v>0</v>
          </cell>
          <cell r="X734">
            <v>0</v>
          </cell>
          <cell r="AA734">
            <v>0</v>
          </cell>
          <cell r="AF734">
            <v>0</v>
          </cell>
          <cell r="AI734">
            <v>943000000</v>
          </cell>
          <cell r="AJ734">
            <v>0</v>
          </cell>
          <cell r="AK734">
            <v>943000000</v>
          </cell>
          <cell r="AL734">
            <v>943000000</v>
          </cell>
          <cell r="AM734">
            <v>943000000</v>
          </cell>
          <cell r="AN734">
            <v>0</v>
          </cell>
          <cell r="AO734">
            <v>0</v>
          </cell>
          <cell r="AP734">
            <v>0</v>
          </cell>
          <cell r="AQ734">
            <v>943000000</v>
          </cell>
          <cell r="AR734">
            <v>0</v>
          </cell>
          <cell r="AS734">
            <v>0</v>
          </cell>
        </row>
        <row r="735">
          <cell r="D735" t="str">
            <v>14201190701-B</v>
          </cell>
          <cell r="E735" t="str">
            <v>LA UNIÓN</v>
          </cell>
          <cell r="F735">
            <v>14201</v>
          </cell>
          <cell r="G735">
            <v>142</v>
          </cell>
          <cell r="H735">
            <v>14</v>
          </cell>
          <cell r="I735" t="str">
            <v>OBRA IRAL</v>
          </cell>
          <cell r="J735">
            <v>16</v>
          </cell>
          <cell r="K735" t="str">
            <v>GORE LOS RÍOS</v>
          </cell>
          <cell r="L735" t="str">
            <v>IRAL</v>
          </cell>
          <cell r="M735" t="str">
            <v>PROYECTOS 2019</v>
          </cell>
          <cell r="N735" t="str">
            <v>REGIONAL</v>
          </cell>
          <cell r="O735" t="str">
            <v>CONSTRUCCION MATRIZ Y COLECTOR PUBLICO CALLE B Y D VILLA VERDE</v>
          </cell>
          <cell r="P735" t="str">
            <v>12321/2019</v>
          </cell>
          <cell r="Q735">
            <v>43739</v>
          </cell>
          <cell r="R735">
            <v>21268154</v>
          </cell>
          <cell r="S735">
            <v>0</v>
          </cell>
          <cell r="X735">
            <v>0</v>
          </cell>
          <cell r="AA735">
            <v>0</v>
          </cell>
          <cell r="AF735">
            <v>0</v>
          </cell>
          <cell r="AI735">
            <v>21268154</v>
          </cell>
          <cell r="AJ735">
            <v>0</v>
          </cell>
          <cell r="AK735">
            <v>21268154</v>
          </cell>
          <cell r="AL735">
            <v>21268154</v>
          </cell>
          <cell r="AM735">
            <v>21268154</v>
          </cell>
          <cell r="AN735">
            <v>0</v>
          </cell>
          <cell r="AO735">
            <v>0</v>
          </cell>
          <cell r="AP735">
            <v>0</v>
          </cell>
          <cell r="AQ735">
            <v>0</v>
          </cell>
          <cell r="AR735">
            <v>21268154</v>
          </cell>
          <cell r="AS735">
            <v>0</v>
          </cell>
        </row>
        <row r="736">
          <cell r="D736" t="str">
            <v>6117190701-B</v>
          </cell>
          <cell r="E736" t="str">
            <v>SAN VICENTE</v>
          </cell>
          <cell r="F736" t="str">
            <v>06117</v>
          </cell>
          <cell r="G736" t="str">
            <v>061</v>
          </cell>
          <cell r="H736" t="str">
            <v>06</v>
          </cell>
          <cell r="I736" t="str">
            <v>OBRA IRAL</v>
          </cell>
          <cell r="J736">
            <v>16</v>
          </cell>
          <cell r="K736" t="str">
            <v>GORE O'HIGGINS</v>
          </cell>
          <cell r="L736" t="str">
            <v>IRAL</v>
          </cell>
          <cell r="M736" t="str">
            <v>PROYECTOS 2019</v>
          </cell>
          <cell r="N736" t="str">
            <v>REGIONAL</v>
          </cell>
          <cell r="O736" t="str">
            <v>AMPLIACIÓN Y MEJORAMIENTO COLECTORES ALCANTARILLADO CAMINO EL LLANO DE PUEBLO DE INDIOS, COMUNA DE SAN VICENTE DE TAGUA TAGUA</v>
          </cell>
          <cell r="P736" t="str">
            <v>11444/2019</v>
          </cell>
          <cell r="Q736">
            <v>43714</v>
          </cell>
          <cell r="R736">
            <v>92250108</v>
          </cell>
          <cell r="S736">
            <v>0</v>
          </cell>
          <cell r="X736">
            <v>0</v>
          </cell>
          <cell r="AA736">
            <v>0</v>
          </cell>
          <cell r="AF736">
            <v>0</v>
          </cell>
          <cell r="AI736">
            <v>92250108</v>
          </cell>
          <cell r="AJ736">
            <v>0</v>
          </cell>
          <cell r="AK736">
            <v>92250108</v>
          </cell>
          <cell r="AL736">
            <v>92250108</v>
          </cell>
          <cell r="AM736">
            <v>92250108</v>
          </cell>
          <cell r="AN736">
            <v>0</v>
          </cell>
          <cell r="AO736">
            <v>0</v>
          </cell>
          <cell r="AP736">
            <v>0</v>
          </cell>
          <cell r="AQ736">
            <v>0</v>
          </cell>
          <cell r="AR736">
            <v>92250108</v>
          </cell>
          <cell r="AS736">
            <v>0</v>
          </cell>
        </row>
        <row r="737">
          <cell r="D737" t="str">
            <v>14105190701-B</v>
          </cell>
          <cell r="E737" t="str">
            <v>MÁFIL</v>
          </cell>
          <cell r="F737">
            <v>14105</v>
          </cell>
          <cell r="G737">
            <v>141</v>
          </cell>
          <cell r="H737">
            <v>14</v>
          </cell>
          <cell r="I737" t="str">
            <v>OBRA IRAL</v>
          </cell>
          <cell r="J737">
            <v>16</v>
          </cell>
          <cell r="K737" t="str">
            <v>GORE LOS RÍOS</v>
          </cell>
          <cell r="L737" t="str">
            <v>IRAL</v>
          </cell>
          <cell r="M737" t="str">
            <v>PROYECTOS 2019</v>
          </cell>
          <cell r="N737" t="str">
            <v>REGIONAL</v>
          </cell>
          <cell r="O737" t="str">
            <v>HABILITACIÓN PLANTA POTABILIZADORA DE AGUA, ESCUELA RURAL DE HUICHACO</v>
          </cell>
          <cell r="P737" t="str">
            <v>12434/2019</v>
          </cell>
          <cell r="Q737">
            <v>43740</v>
          </cell>
          <cell r="R737">
            <v>21915233</v>
          </cell>
          <cell r="S737">
            <v>0</v>
          </cell>
          <cell r="X737">
            <v>0</v>
          </cell>
          <cell r="AA737">
            <v>0</v>
          </cell>
          <cell r="AF737">
            <v>0</v>
          </cell>
          <cell r="AI737">
            <v>21915233</v>
          </cell>
          <cell r="AJ737">
            <v>0</v>
          </cell>
          <cell r="AK737">
            <v>21915233</v>
          </cell>
          <cell r="AL737">
            <v>21915233</v>
          </cell>
          <cell r="AM737">
            <v>21915233</v>
          </cell>
          <cell r="AN737">
            <v>0</v>
          </cell>
          <cell r="AO737">
            <v>0</v>
          </cell>
          <cell r="AP737">
            <v>0</v>
          </cell>
          <cell r="AQ737">
            <v>0</v>
          </cell>
          <cell r="AR737">
            <v>21915233</v>
          </cell>
          <cell r="AS737">
            <v>0</v>
          </cell>
        </row>
        <row r="738">
          <cell r="D738" t="str">
            <v>6310190701-B</v>
          </cell>
          <cell r="E738" t="str">
            <v>SANTA CRUZ</v>
          </cell>
          <cell r="F738" t="str">
            <v>06310</v>
          </cell>
          <cell r="G738" t="str">
            <v>063</v>
          </cell>
          <cell r="H738" t="str">
            <v>06</v>
          </cell>
          <cell r="I738" t="str">
            <v>OBRA IRAL</v>
          </cell>
          <cell r="J738">
            <v>16</v>
          </cell>
          <cell r="K738" t="str">
            <v>GORE O'HIGGINS</v>
          </cell>
          <cell r="L738" t="str">
            <v>IRAL</v>
          </cell>
          <cell r="M738" t="str">
            <v>PROYECTOS 2019</v>
          </cell>
          <cell r="N738" t="str">
            <v>REGIONAL</v>
          </cell>
          <cell r="O738" t="str">
            <v>CONSTRUCCIÓN Y HABILITACIÓN DE FUENTE APR RINCONADA DE YAQUIL</v>
          </cell>
          <cell r="P738" t="str">
            <v>11445/2019</v>
          </cell>
          <cell r="Q738">
            <v>43714</v>
          </cell>
          <cell r="R738">
            <v>105500000</v>
          </cell>
          <cell r="S738">
            <v>0</v>
          </cell>
          <cell r="X738">
            <v>0</v>
          </cell>
          <cell r="AA738">
            <v>0</v>
          </cell>
          <cell r="AF738">
            <v>0</v>
          </cell>
          <cell r="AI738">
            <v>105500000</v>
          </cell>
          <cell r="AJ738">
            <v>0</v>
          </cell>
          <cell r="AK738">
            <v>105500000</v>
          </cell>
          <cell r="AL738">
            <v>105500000</v>
          </cell>
          <cell r="AM738">
            <v>105500000</v>
          </cell>
          <cell r="AN738">
            <v>0</v>
          </cell>
          <cell r="AO738">
            <v>0</v>
          </cell>
          <cell r="AP738">
            <v>0</v>
          </cell>
          <cell r="AQ738">
            <v>0</v>
          </cell>
          <cell r="AR738">
            <v>105500000</v>
          </cell>
          <cell r="AS738">
            <v>0</v>
          </cell>
        </row>
        <row r="739">
          <cell r="D739" t="str">
            <v>14102190701-B</v>
          </cell>
          <cell r="E739" t="str">
            <v>CORRAL</v>
          </cell>
          <cell r="F739">
            <v>14102</v>
          </cell>
          <cell r="G739">
            <v>141</v>
          </cell>
          <cell r="H739">
            <v>14</v>
          </cell>
          <cell r="I739" t="str">
            <v>OBRA IRAL</v>
          </cell>
          <cell r="J739">
            <v>16</v>
          </cell>
          <cell r="K739" t="str">
            <v>GORE LOS RÍOS</v>
          </cell>
          <cell r="L739" t="str">
            <v>IRAL</v>
          </cell>
          <cell r="M739" t="str">
            <v>PROYECTOS 2019</v>
          </cell>
          <cell r="N739" t="str">
            <v>REGIONAL</v>
          </cell>
          <cell r="O739" t="str">
            <v>MEJORAMIENTO SISTEMA DE ABASTECIMIENTO DE AGUA RURAL, SECTOR RURAL LA RAMA , COMUNA DE CORRAL</v>
          </cell>
          <cell r="P739" t="str">
            <v>12320/2019</v>
          </cell>
          <cell r="Q739">
            <v>43739</v>
          </cell>
          <cell r="R739">
            <v>21750896</v>
          </cell>
          <cell r="S739">
            <v>0</v>
          </cell>
          <cell r="X739">
            <v>0</v>
          </cell>
          <cell r="AA739">
            <v>0</v>
          </cell>
          <cell r="AF739">
            <v>0</v>
          </cell>
          <cell r="AI739">
            <v>21750896</v>
          </cell>
          <cell r="AJ739">
            <v>0</v>
          </cell>
          <cell r="AK739">
            <v>21750896</v>
          </cell>
          <cell r="AL739">
            <v>21750896</v>
          </cell>
          <cell r="AM739">
            <v>21750896</v>
          </cell>
          <cell r="AN739">
            <v>0</v>
          </cell>
          <cell r="AO739">
            <v>0</v>
          </cell>
          <cell r="AP739">
            <v>0</v>
          </cell>
          <cell r="AQ739">
            <v>0</v>
          </cell>
          <cell r="AR739">
            <v>21750896</v>
          </cell>
          <cell r="AS739">
            <v>0</v>
          </cell>
        </row>
        <row r="740">
          <cell r="D740" t="str">
            <v>10301190701-B</v>
          </cell>
          <cell r="E740" t="str">
            <v>OSORNO</v>
          </cell>
          <cell r="F740">
            <v>10301</v>
          </cell>
          <cell r="G740">
            <v>103</v>
          </cell>
          <cell r="H740">
            <v>10</v>
          </cell>
          <cell r="I740" t="str">
            <v>OBRA IRAL</v>
          </cell>
          <cell r="J740">
            <v>16</v>
          </cell>
          <cell r="K740" t="str">
            <v>GORE LOS LAGOS</v>
          </cell>
          <cell r="L740" t="str">
            <v>IRAL</v>
          </cell>
          <cell r="M740" t="str">
            <v>PROYECTOS 2019</v>
          </cell>
          <cell r="N740" t="str">
            <v>REGIONAL</v>
          </cell>
          <cell r="O740" t="str">
            <v>MEJORAMIENTO SISTEMA APR LAS QUEMAS BAJAS</v>
          </cell>
          <cell r="P740" t="str">
            <v>11700/2019</v>
          </cell>
          <cell r="Q740">
            <v>43720</v>
          </cell>
          <cell r="R740">
            <v>16297645</v>
          </cell>
          <cell r="S740">
            <v>0</v>
          </cell>
          <cell r="X740">
            <v>0</v>
          </cell>
          <cell r="AA740">
            <v>0</v>
          </cell>
          <cell r="AF740">
            <v>0</v>
          </cell>
          <cell r="AI740">
            <v>16297645</v>
          </cell>
          <cell r="AJ740">
            <v>0</v>
          </cell>
          <cell r="AK740">
            <v>16297645</v>
          </cell>
          <cell r="AL740">
            <v>16297645</v>
          </cell>
          <cell r="AM740">
            <v>16297645</v>
          </cell>
          <cell r="AN740">
            <v>0</v>
          </cell>
          <cell r="AO740">
            <v>0</v>
          </cell>
          <cell r="AP740">
            <v>0</v>
          </cell>
          <cell r="AQ740">
            <v>0</v>
          </cell>
          <cell r="AR740">
            <v>16297645</v>
          </cell>
          <cell r="AS740">
            <v>0</v>
          </cell>
        </row>
        <row r="741">
          <cell r="D741" t="str">
            <v>14204190701-B</v>
          </cell>
          <cell r="E741" t="str">
            <v>RÍO BUENO</v>
          </cell>
          <cell r="F741">
            <v>14204</v>
          </cell>
          <cell r="G741">
            <v>142</v>
          </cell>
          <cell r="H741">
            <v>14</v>
          </cell>
          <cell r="I741" t="str">
            <v>OBRA IRAL</v>
          </cell>
          <cell r="J741">
            <v>16</v>
          </cell>
          <cell r="K741" t="str">
            <v>GORE LOS RÍOS</v>
          </cell>
          <cell r="L741" t="str">
            <v>IRAL</v>
          </cell>
          <cell r="M741" t="str">
            <v>PROYECTOS 2019</v>
          </cell>
          <cell r="N741" t="str">
            <v>REGIONAL</v>
          </cell>
          <cell r="O741" t="str">
            <v>CONSTRUCCIÓN CONEXIONES DE AGUAS SERVIDAS LOCALIDAD DE CRUCERO, COMUNA DE RÍO BUENO</v>
          </cell>
          <cell r="P741" t="str">
            <v>12436/2019</v>
          </cell>
          <cell r="Q741">
            <v>43740</v>
          </cell>
          <cell r="R741">
            <v>19709402</v>
          </cell>
          <cell r="S741">
            <v>0</v>
          </cell>
          <cell r="X741">
            <v>0</v>
          </cell>
          <cell r="AA741">
            <v>0</v>
          </cell>
          <cell r="AF741">
            <v>0</v>
          </cell>
          <cell r="AI741">
            <v>19709402</v>
          </cell>
          <cell r="AJ741">
            <v>0</v>
          </cell>
          <cell r="AK741">
            <v>19709402</v>
          </cell>
          <cell r="AL741">
            <v>19709402</v>
          </cell>
          <cell r="AM741">
            <v>19709402</v>
          </cell>
          <cell r="AN741">
            <v>0</v>
          </cell>
          <cell r="AO741">
            <v>0</v>
          </cell>
          <cell r="AP741">
            <v>0</v>
          </cell>
          <cell r="AQ741">
            <v>0</v>
          </cell>
          <cell r="AR741">
            <v>19709402</v>
          </cell>
          <cell r="AS741">
            <v>0</v>
          </cell>
        </row>
        <row r="742">
          <cell r="D742" t="str">
            <v>14103190702-B</v>
          </cell>
          <cell r="E742" t="str">
            <v>LANCO</v>
          </cell>
          <cell r="F742">
            <v>14103</v>
          </cell>
          <cell r="G742">
            <v>141</v>
          </cell>
          <cell r="H742">
            <v>14</v>
          </cell>
          <cell r="I742" t="str">
            <v>OBRA IRAL</v>
          </cell>
          <cell r="J742">
            <v>16</v>
          </cell>
          <cell r="K742" t="str">
            <v>GORE LOS RÍOS</v>
          </cell>
          <cell r="L742" t="str">
            <v>IRAL</v>
          </cell>
          <cell r="M742" t="str">
            <v>PROYECTOS 2019</v>
          </cell>
          <cell r="N742" t="str">
            <v>REGIONAL</v>
          </cell>
          <cell r="O742" t="str">
            <v>HABILITACIÓN POZO PROFUNDO APR MALALHUE</v>
          </cell>
          <cell r="P742" t="str">
            <v>11422/2019</v>
          </cell>
          <cell r="Q742">
            <v>43714</v>
          </cell>
          <cell r="R742">
            <v>21800055</v>
          </cell>
          <cell r="S742">
            <v>0</v>
          </cell>
          <cell r="X742">
            <v>0</v>
          </cell>
          <cell r="AA742">
            <v>0</v>
          </cell>
          <cell r="AF742">
            <v>0</v>
          </cell>
          <cell r="AI742">
            <v>21800055</v>
          </cell>
          <cell r="AJ742">
            <v>0</v>
          </cell>
          <cell r="AK742">
            <v>21800055</v>
          </cell>
          <cell r="AL742">
            <v>21800055</v>
          </cell>
          <cell r="AM742">
            <v>21800055</v>
          </cell>
          <cell r="AN742">
            <v>0</v>
          </cell>
          <cell r="AO742">
            <v>0</v>
          </cell>
          <cell r="AP742">
            <v>0</v>
          </cell>
          <cell r="AQ742">
            <v>21723759</v>
          </cell>
          <cell r="AR742">
            <v>76296</v>
          </cell>
          <cell r="AS742">
            <v>0</v>
          </cell>
        </row>
        <row r="743">
          <cell r="D743" t="str">
            <v>14202190701-B</v>
          </cell>
          <cell r="E743" t="str">
            <v>FUTRONO</v>
          </cell>
          <cell r="F743">
            <v>14202</v>
          </cell>
          <cell r="G743">
            <v>142</v>
          </cell>
          <cell r="H743">
            <v>14</v>
          </cell>
          <cell r="I743" t="str">
            <v>OBRA IRAL</v>
          </cell>
          <cell r="J743">
            <v>16</v>
          </cell>
          <cell r="K743" t="str">
            <v>GORE LOS RÍOS</v>
          </cell>
          <cell r="L743" t="str">
            <v>IRAL</v>
          </cell>
          <cell r="M743" t="str">
            <v>PROYECTOS 2019</v>
          </cell>
          <cell r="N743" t="str">
            <v>REGIONAL</v>
          </cell>
          <cell r="O743" t="str">
            <v>AMPLIACION RED DE ABASTECIMIENTO DE AGUA LOCALIDAD MAIHUE COMUNA DE FUTRONO</v>
          </cell>
          <cell r="P743" t="str">
            <v>12894/2019</v>
          </cell>
          <cell r="Q743">
            <v>43749</v>
          </cell>
          <cell r="R743">
            <v>21959097</v>
          </cell>
          <cell r="S743">
            <v>0</v>
          </cell>
          <cell r="X743">
            <v>0</v>
          </cell>
          <cell r="AA743">
            <v>0</v>
          </cell>
          <cell r="AF743">
            <v>0</v>
          </cell>
          <cell r="AI743">
            <v>21959097</v>
          </cell>
          <cell r="AJ743">
            <v>0</v>
          </cell>
          <cell r="AK743">
            <v>21959097</v>
          </cell>
          <cell r="AL743">
            <v>21959097</v>
          </cell>
          <cell r="AM743">
            <v>21959097</v>
          </cell>
          <cell r="AN743">
            <v>0</v>
          </cell>
          <cell r="AO743">
            <v>0</v>
          </cell>
          <cell r="AP743">
            <v>0</v>
          </cell>
          <cell r="AQ743">
            <v>0</v>
          </cell>
          <cell r="AR743">
            <v>21959097</v>
          </cell>
          <cell r="AS743">
            <v>0</v>
          </cell>
        </row>
        <row r="744">
          <cell r="D744" t="str">
            <v>14203190701-B</v>
          </cell>
          <cell r="E744" t="str">
            <v>LAGO RANCO</v>
          </cell>
          <cell r="F744">
            <v>14203</v>
          </cell>
          <cell r="G744">
            <v>142</v>
          </cell>
          <cell r="H744">
            <v>14</v>
          </cell>
          <cell r="I744" t="str">
            <v>OBRA IRAL</v>
          </cell>
          <cell r="J744">
            <v>16</v>
          </cell>
          <cell r="K744" t="str">
            <v>GORE LOS RÍOS</v>
          </cell>
          <cell r="L744" t="str">
            <v>IRAL</v>
          </cell>
          <cell r="M744" t="str">
            <v>PROYECTOS 2019</v>
          </cell>
          <cell r="N744" t="str">
            <v>REGIONAL</v>
          </cell>
          <cell r="O744" t="str">
            <v>REPOSICIÓN CAPTACIÓN SISTEMA DE AGUA COMUNITARIO LAS QUEMAS, COMUNA DE LAGO RANCO</v>
          </cell>
          <cell r="P744" t="str">
            <v>11451/2019</v>
          </cell>
          <cell r="Q744">
            <v>43714</v>
          </cell>
          <cell r="R744">
            <v>21110638</v>
          </cell>
          <cell r="S744">
            <v>0</v>
          </cell>
          <cell r="X744">
            <v>0</v>
          </cell>
          <cell r="AA744">
            <v>0</v>
          </cell>
          <cell r="AF744">
            <v>0</v>
          </cell>
          <cell r="AI744">
            <v>21110638</v>
          </cell>
          <cell r="AJ744">
            <v>0</v>
          </cell>
          <cell r="AK744">
            <v>21110638</v>
          </cell>
          <cell r="AL744">
            <v>21110638</v>
          </cell>
          <cell r="AM744">
            <v>21110638</v>
          </cell>
          <cell r="AN744">
            <v>0</v>
          </cell>
          <cell r="AO744">
            <v>0</v>
          </cell>
          <cell r="AP744">
            <v>0</v>
          </cell>
          <cell r="AQ744">
            <v>0</v>
          </cell>
          <cell r="AR744">
            <v>21110638</v>
          </cell>
          <cell r="AS744">
            <v>0</v>
          </cell>
        </row>
        <row r="745">
          <cell r="D745" t="str">
            <v>8203150706-C</v>
          </cell>
          <cell r="E745" t="str">
            <v>CAÑETE</v>
          </cell>
          <cell r="F745" t="str">
            <v>08203</v>
          </cell>
          <cell r="G745" t="str">
            <v>082</v>
          </cell>
          <cell r="H745" t="str">
            <v>08</v>
          </cell>
          <cell r="I745" t="str">
            <v>OBRA (Otros)</v>
          </cell>
          <cell r="J745">
            <v>13</v>
          </cell>
          <cell r="K745" t="str">
            <v>PMB</v>
          </cell>
          <cell r="L745" t="str">
            <v>PMB</v>
          </cell>
          <cell r="M745" t="str">
            <v>PROYECTOS 2019</v>
          </cell>
          <cell r="N745" t="str">
            <v>PROYECTOS PMB</v>
          </cell>
          <cell r="O745" t="str">
            <v>INSTALACIÓN SISTEMA FOTOVOLTAICO VIVIENDAS TRES MARÍAS Y EL NATRE</v>
          </cell>
          <cell r="P745" t="str">
            <v>11452/2019</v>
          </cell>
          <cell r="Q745">
            <v>43714</v>
          </cell>
          <cell r="R745">
            <v>235093723</v>
          </cell>
          <cell r="S745">
            <v>0</v>
          </cell>
          <cell r="X745">
            <v>0</v>
          </cell>
          <cell r="AA745">
            <v>0</v>
          </cell>
          <cell r="AF745">
            <v>0</v>
          </cell>
          <cell r="AI745">
            <v>235093723</v>
          </cell>
          <cell r="AJ745">
            <v>0</v>
          </cell>
          <cell r="AK745">
            <v>94037489</v>
          </cell>
          <cell r="AL745">
            <v>94037489</v>
          </cell>
          <cell r="AM745">
            <v>94037489</v>
          </cell>
          <cell r="AN745">
            <v>0</v>
          </cell>
          <cell r="AO745">
            <v>0</v>
          </cell>
          <cell r="AP745">
            <v>141056234</v>
          </cell>
          <cell r="AQ745">
            <v>0</v>
          </cell>
          <cell r="AR745">
            <v>235093723</v>
          </cell>
          <cell r="AS745">
            <v>0</v>
          </cell>
        </row>
        <row r="746">
          <cell r="D746" t="str">
            <v>6115190701-B</v>
          </cell>
          <cell r="E746" t="str">
            <v>RENGO</v>
          </cell>
          <cell r="F746" t="str">
            <v>06115</v>
          </cell>
          <cell r="G746" t="str">
            <v>061</v>
          </cell>
          <cell r="H746" t="str">
            <v>06</v>
          </cell>
          <cell r="I746" t="str">
            <v>OBRA IRAL</v>
          </cell>
          <cell r="J746">
            <v>16</v>
          </cell>
          <cell r="K746" t="str">
            <v>GORE O'HIGGINS</v>
          </cell>
          <cell r="L746" t="str">
            <v>IRAL</v>
          </cell>
          <cell r="M746" t="str">
            <v>PROYECTOS 2019</v>
          </cell>
          <cell r="N746" t="str">
            <v>REGIONAL</v>
          </cell>
          <cell r="O746" t="str">
            <v>REDES SANITARIAS RENGO; EXTENSIÓN RED AGUA POTABLE RUTA H-548 Y EXTENSIÓN RED ALCANTARILLADO CALLE DANIEL MORÁN, COMUNA DE RENGO.</v>
          </cell>
          <cell r="P746" t="str">
            <v>12000/2019</v>
          </cell>
          <cell r="Q746">
            <v>43733</v>
          </cell>
          <cell r="R746">
            <v>79971577</v>
          </cell>
          <cell r="S746">
            <v>0</v>
          </cell>
          <cell r="X746">
            <v>0</v>
          </cell>
          <cell r="AA746">
            <v>0</v>
          </cell>
          <cell r="AF746">
            <v>0</v>
          </cell>
          <cell r="AI746">
            <v>79971577</v>
          </cell>
          <cell r="AJ746">
            <v>0</v>
          </cell>
          <cell r="AK746">
            <v>79971577</v>
          </cell>
          <cell r="AL746">
            <v>79971577</v>
          </cell>
          <cell r="AM746">
            <v>79971577</v>
          </cell>
          <cell r="AN746">
            <v>0</v>
          </cell>
          <cell r="AO746">
            <v>0</v>
          </cell>
          <cell r="AP746">
            <v>0</v>
          </cell>
          <cell r="AQ746">
            <v>0</v>
          </cell>
          <cell r="AR746">
            <v>79971577</v>
          </cell>
          <cell r="AS746">
            <v>0</v>
          </cell>
        </row>
        <row r="747">
          <cell r="D747" t="str">
            <v>4103190701-B</v>
          </cell>
          <cell r="E747" t="str">
            <v>ANDACOLLO</v>
          </cell>
          <cell r="F747" t="str">
            <v>04103</v>
          </cell>
          <cell r="G747" t="str">
            <v>041</v>
          </cell>
          <cell r="H747" t="str">
            <v>04</v>
          </cell>
          <cell r="I747" t="str">
            <v>OBRA IRAL</v>
          </cell>
          <cell r="J747">
            <v>16</v>
          </cell>
          <cell r="K747" t="str">
            <v>GORE COQUIMBO</v>
          </cell>
          <cell r="L747" t="str">
            <v>IRAL</v>
          </cell>
          <cell r="M747" t="str">
            <v>PROYECTOS 2019</v>
          </cell>
          <cell r="N747" t="str">
            <v>REGIONAL</v>
          </cell>
          <cell r="O747" t="str">
            <v>CONSTRUCCIÓN DE SOLUCIONES SANITARIAS INDIVIDUALES VARIOS SECTORES, ANDACOLLO</v>
          </cell>
          <cell r="P747" t="str">
            <v>13498/2019</v>
          </cell>
          <cell r="Q747">
            <v>43759</v>
          </cell>
          <cell r="R747">
            <v>72113000</v>
          </cell>
          <cell r="S747">
            <v>0</v>
          </cell>
          <cell r="X747">
            <v>0</v>
          </cell>
          <cell r="AA747">
            <v>0</v>
          </cell>
          <cell r="AF747">
            <v>0</v>
          </cell>
          <cell r="AI747">
            <v>72113000</v>
          </cell>
          <cell r="AJ747">
            <v>0</v>
          </cell>
          <cell r="AK747">
            <v>72113000</v>
          </cell>
          <cell r="AL747">
            <v>72113000</v>
          </cell>
          <cell r="AM747">
            <v>72113000</v>
          </cell>
          <cell r="AN747">
            <v>0</v>
          </cell>
          <cell r="AO747">
            <v>0</v>
          </cell>
          <cell r="AP747">
            <v>0</v>
          </cell>
          <cell r="AQ747">
            <v>0</v>
          </cell>
          <cell r="AR747">
            <v>72113000</v>
          </cell>
          <cell r="AS747">
            <v>0</v>
          </cell>
        </row>
        <row r="748">
          <cell r="D748" t="str">
            <v>13202191003-C</v>
          </cell>
          <cell r="E748" t="str">
            <v>PIRQUE</v>
          </cell>
          <cell r="F748">
            <v>13202</v>
          </cell>
          <cell r="G748">
            <v>132</v>
          </cell>
          <cell r="H748">
            <v>13</v>
          </cell>
          <cell r="I748" t="str">
            <v>ASISTENCIA TÉCNICA</v>
          </cell>
          <cell r="J748">
            <v>10</v>
          </cell>
          <cell r="K748" t="str">
            <v>GORE METROPOLITANO</v>
          </cell>
          <cell r="L748" t="str">
            <v>PMB</v>
          </cell>
          <cell r="M748" t="str">
            <v>D(H) 659 20-06-2019 GORE Metropolitano</v>
          </cell>
          <cell r="N748" t="str">
            <v>REGIONAL</v>
          </cell>
          <cell r="O748" t="str">
            <v>ASISTENCIA TÉCNICA PARA DISEÑO SANITARIO Y ELÉCTRICO DESTINO A PROYECTOS DE MEJORAMIENTO DE BARRIO, COMUNA DE PIRQUE</v>
          </cell>
          <cell r="P748" t="str">
            <v>13757/2019</v>
          </cell>
          <cell r="Q748">
            <v>43763</v>
          </cell>
          <cell r="R748">
            <v>36000000</v>
          </cell>
          <cell r="S748">
            <v>0</v>
          </cell>
          <cell r="X748">
            <v>0</v>
          </cell>
          <cell r="AA748">
            <v>0</v>
          </cell>
          <cell r="AF748">
            <v>0</v>
          </cell>
          <cell r="AI748">
            <v>36000000</v>
          </cell>
          <cell r="AJ748">
            <v>0</v>
          </cell>
          <cell r="AK748">
            <v>18000000</v>
          </cell>
          <cell r="AL748">
            <v>18000000</v>
          </cell>
          <cell r="AM748">
            <v>18000000</v>
          </cell>
          <cell r="AN748">
            <v>0</v>
          </cell>
          <cell r="AO748">
            <v>0</v>
          </cell>
          <cell r="AP748">
            <v>18000000</v>
          </cell>
          <cell r="AQ748">
            <v>0</v>
          </cell>
          <cell r="AR748">
            <v>36000000</v>
          </cell>
          <cell r="AS748">
            <v>0</v>
          </cell>
        </row>
        <row r="749">
          <cell r="D749" t="str">
            <v>6303191002-C</v>
          </cell>
          <cell r="E749" t="str">
            <v>CHIMBARONGO</v>
          </cell>
          <cell r="F749" t="str">
            <v>06303</v>
          </cell>
          <cell r="G749" t="str">
            <v>063</v>
          </cell>
          <cell r="H749" t="str">
            <v>06</v>
          </cell>
          <cell r="I749" t="str">
            <v>ASISTENCIA TÉCNICA</v>
          </cell>
          <cell r="J749">
            <v>10</v>
          </cell>
          <cell r="K749" t="str">
            <v>GORE O'HIGGINS</v>
          </cell>
          <cell r="L749" t="str">
            <v>PMB</v>
          </cell>
          <cell r="M749" t="str">
            <v>D(H) 738 26-06-2019 GORE O'Higgins</v>
          </cell>
          <cell r="N749" t="str">
            <v>REGIONAL</v>
          </cell>
          <cell r="O749" t="str">
            <v>GENERACIÓN DE PROYECTOS DE SOLUCIONES SANITARIAS PARA ZONAS RURALES DE LA COMUNA DE CHIMBARONGO</v>
          </cell>
          <cell r="P749" t="str">
            <v>11997/2019</v>
          </cell>
          <cell r="Q749">
            <v>43733</v>
          </cell>
          <cell r="R749">
            <v>13020000</v>
          </cell>
          <cell r="S749">
            <v>0</v>
          </cell>
          <cell r="X749">
            <v>0</v>
          </cell>
          <cell r="AA749">
            <v>0</v>
          </cell>
          <cell r="AF749">
            <v>0</v>
          </cell>
          <cell r="AI749">
            <v>13020000</v>
          </cell>
          <cell r="AJ749">
            <v>0</v>
          </cell>
          <cell r="AK749">
            <v>13020000</v>
          </cell>
          <cell r="AL749">
            <v>13020000</v>
          </cell>
          <cell r="AM749">
            <v>13020000</v>
          </cell>
          <cell r="AN749">
            <v>0</v>
          </cell>
          <cell r="AO749">
            <v>0</v>
          </cell>
          <cell r="AP749">
            <v>0</v>
          </cell>
          <cell r="AQ749">
            <v>0</v>
          </cell>
          <cell r="AR749">
            <v>13020000</v>
          </cell>
          <cell r="AS749">
            <v>0</v>
          </cell>
        </row>
        <row r="750">
          <cell r="D750" t="str">
            <v>13504190701-B</v>
          </cell>
          <cell r="E750" t="str">
            <v>MARÍA PINTO</v>
          </cell>
          <cell r="F750">
            <v>13504</v>
          </cell>
          <cell r="G750">
            <v>135</v>
          </cell>
          <cell r="H750">
            <v>13</v>
          </cell>
          <cell r="I750" t="str">
            <v>OBRA IRAL</v>
          </cell>
          <cell r="J750">
            <v>16</v>
          </cell>
          <cell r="K750" t="str">
            <v>GORE METROPOLITANO</v>
          </cell>
          <cell r="L750" t="str">
            <v>IRAL</v>
          </cell>
          <cell r="M750" t="str">
            <v>PROYECTOS 2019</v>
          </cell>
          <cell r="N750" t="str">
            <v>REGIONAL</v>
          </cell>
          <cell r="O750" t="str">
            <v>CONSTRUCCION DE SISTEMA DE RESPALDO DE ENERGÍA PARA SOPORTAR AUMENTO DE COBERTURA PARA APR LO OVALLE, COMUNA DE MARÍA PINTO</v>
          </cell>
          <cell r="P750" t="str">
            <v>11866/2019</v>
          </cell>
          <cell r="Q750">
            <v>43725</v>
          </cell>
          <cell r="R750">
            <v>22339000</v>
          </cell>
          <cell r="S750">
            <v>0</v>
          </cell>
          <cell r="X750">
            <v>0</v>
          </cell>
          <cell r="AA750">
            <v>0</v>
          </cell>
          <cell r="AF750">
            <v>0</v>
          </cell>
          <cell r="AI750">
            <v>22339000</v>
          </cell>
          <cell r="AJ750">
            <v>0</v>
          </cell>
          <cell r="AK750">
            <v>22339000</v>
          </cell>
          <cell r="AL750">
            <v>22339000</v>
          </cell>
          <cell r="AM750">
            <v>22339000</v>
          </cell>
          <cell r="AN750">
            <v>0</v>
          </cell>
          <cell r="AO750">
            <v>0</v>
          </cell>
          <cell r="AP750">
            <v>0</v>
          </cell>
          <cell r="AQ750">
            <v>0</v>
          </cell>
          <cell r="AR750">
            <v>22339000</v>
          </cell>
          <cell r="AS750">
            <v>0</v>
          </cell>
        </row>
        <row r="751">
          <cell r="D751" t="str">
            <v>13504190702-B</v>
          </cell>
          <cell r="E751" t="str">
            <v>MARÍA PINTO</v>
          </cell>
          <cell r="F751">
            <v>13504</v>
          </cell>
          <cell r="G751">
            <v>135</v>
          </cell>
          <cell r="H751">
            <v>13</v>
          </cell>
          <cell r="I751" t="str">
            <v>OBRA IRAL</v>
          </cell>
          <cell r="J751">
            <v>16</v>
          </cell>
          <cell r="K751" t="str">
            <v>GORE METROPOLITANO</v>
          </cell>
          <cell r="L751" t="str">
            <v>IRAL</v>
          </cell>
          <cell r="M751" t="str">
            <v>PROYECTOS 2019</v>
          </cell>
          <cell r="N751" t="str">
            <v>REGIONAL</v>
          </cell>
          <cell r="O751" t="str">
            <v>CONSTRUCCIÓN DE SISTEMA DE RESPALDO DE ENERGÍA PARA SOPORTAR AUMENTO DE COBERTURA APR COOMAPI, COMUNA DE MARIA PINTO</v>
          </cell>
          <cell r="P751" t="str">
            <v>11866/2019</v>
          </cell>
          <cell r="Q751">
            <v>43725</v>
          </cell>
          <cell r="R751">
            <v>22280000</v>
          </cell>
          <cell r="S751">
            <v>0</v>
          </cell>
          <cell r="X751">
            <v>0</v>
          </cell>
          <cell r="AA751">
            <v>0</v>
          </cell>
          <cell r="AF751">
            <v>0</v>
          </cell>
          <cell r="AI751">
            <v>22280000</v>
          </cell>
          <cell r="AJ751">
            <v>0</v>
          </cell>
          <cell r="AK751">
            <v>22280000</v>
          </cell>
          <cell r="AL751">
            <v>22280000</v>
          </cell>
          <cell r="AM751">
            <v>22280000</v>
          </cell>
          <cell r="AN751">
            <v>0</v>
          </cell>
          <cell r="AO751">
            <v>0</v>
          </cell>
          <cell r="AP751">
            <v>0</v>
          </cell>
          <cell r="AQ751">
            <v>0</v>
          </cell>
          <cell r="AR751">
            <v>22280000</v>
          </cell>
          <cell r="AS751">
            <v>0</v>
          </cell>
        </row>
        <row r="752">
          <cell r="D752" t="str">
            <v>13504190703-B</v>
          </cell>
          <cell r="E752" t="str">
            <v>MARÍA PINTO</v>
          </cell>
          <cell r="F752">
            <v>13504</v>
          </cell>
          <cell r="G752">
            <v>135</v>
          </cell>
          <cell r="H752">
            <v>13</v>
          </cell>
          <cell r="I752" t="str">
            <v>OBRA IRAL</v>
          </cell>
          <cell r="J752">
            <v>16</v>
          </cell>
          <cell r="K752" t="str">
            <v>GORE METROPOLITANO</v>
          </cell>
          <cell r="L752" t="str">
            <v>IRAL</v>
          </cell>
          <cell r="M752" t="str">
            <v>PROYECTOS 2019</v>
          </cell>
          <cell r="N752" t="str">
            <v>REGIONAL</v>
          </cell>
          <cell r="O752" t="str">
            <v>CONSTRUCCION DE SISTEMA DE RESPALDO DE ENERGÍA PARA SOPORTAR AUMENTO DE COBERTURA PARA APR LOS RULOS, COMUNA DE MARÍA PINTO</v>
          </cell>
          <cell r="P752" t="str">
            <v>11866/2019</v>
          </cell>
          <cell r="Q752">
            <v>43725</v>
          </cell>
          <cell r="R752">
            <v>22280000</v>
          </cell>
          <cell r="S752">
            <v>0</v>
          </cell>
          <cell r="X752">
            <v>0</v>
          </cell>
          <cell r="AA752">
            <v>0</v>
          </cell>
          <cell r="AF752">
            <v>0</v>
          </cell>
          <cell r="AI752">
            <v>22280000</v>
          </cell>
          <cell r="AJ752">
            <v>0</v>
          </cell>
          <cell r="AK752">
            <v>22280000</v>
          </cell>
          <cell r="AL752">
            <v>22280000</v>
          </cell>
          <cell r="AM752">
            <v>22280000</v>
          </cell>
          <cell r="AN752">
            <v>0</v>
          </cell>
          <cell r="AO752">
            <v>0</v>
          </cell>
          <cell r="AP752">
            <v>0</v>
          </cell>
          <cell r="AQ752">
            <v>0</v>
          </cell>
          <cell r="AR752">
            <v>22280000</v>
          </cell>
          <cell r="AS752">
            <v>0</v>
          </cell>
        </row>
        <row r="753">
          <cell r="D753" t="str">
            <v>9207190701-B</v>
          </cell>
          <cell r="E753" t="str">
            <v>LUMACO</v>
          </cell>
          <cell r="F753" t="str">
            <v>09207</v>
          </cell>
          <cell r="G753" t="str">
            <v>092</v>
          </cell>
          <cell r="H753" t="str">
            <v>09</v>
          </cell>
          <cell r="I753" t="str">
            <v>OBRA IRAL</v>
          </cell>
          <cell r="J753">
            <v>16</v>
          </cell>
          <cell r="K753" t="str">
            <v>GORE ARAUCANIA</v>
          </cell>
          <cell r="L753" t="str">
            <v>IRAL</v>
          </cell>
          <cell r="M753" t="str">
            <v>PROYECTOS 2019</v>
          </cell>
          <cell r="N753" t="str">
            <v>REGIONAL</v>
          </cell>
          <cell r="O753" t="str">
            <v>CONSTRUCCION ABASTO DE AGUA SECTOR LAS CARPAS, COMUNA DE LUMACO</v>
          </cell>
          <cell r="P753" t="str">
            <v>12606/2019</v>
          </cell>
          <cell r="Q753">
            <v>43742</v>
          </cell>
          <cell r="R753">
            <v>185101752</v>
          </cell>
          <cell r="S753">
            <v>0</v>
          </cell>
          <cell r="X753">
            <v>0</v>
          </cell>
          <cell r="AA753">
            <v>0</v>
          </cell>
          <cell r="AF753">
            <v>0</v>
          </cell>
          <cell r="AI753">
            <v>185101752</v>
          </cell>
          <cell r="AJ753">
            <v>0</v>
          </cell>
          <cell r="AK753">
            <v>185101752</v>
          </cell>
          <cell r="AL753">
            <v>185101752</v>
          </cell>
          <cell r="AM753">
            <v>185101752</v>
          </cell>
          <cell r="AN753">
            <v>0</v>
          </cell>
          <cell r="AO753">
            <v>0</v>
          </cell>
          <cell r="AP753">
            <v>0</v>
          </cell>
          <cell r="AQ753">
            <v>0</v>
          </cell>
          <cell r="AR753">
            <v>185101752</v>
          </cell>
          <cell r="AS753">
            <v>0</v>
          </cell>
        </row>
        <row r="754">
          <cell r="D754" t="str">
            <v>13901190901-C</v>
          </cell>
          <cell r="E754" t="str">
            <v>A.M. RURALES METROPOLITANA (AMUR)</v>
          </cell>
          <cell r="F754" t="str">
            <v>13101</v>
          </cell>
          <cell r="G754" t="str">
            <v>0</v>
          </cell>
          <cell r="H754">
            <v>13</v>
          </cell>
          <cell r="I754" t="str">
            <v>SANEAMIENTO DE TÍTULOS (Otros)</v>
          </cell>
          <cell r="J754">
            <v>13</v>
          </cell>
          <cell r="K754" t="str">
            <v>PMB</v>
          </cell>
          <cell r="L754" t="str">
            <v>PMB</v>
          </cell>
          <cell r="M754" t="str">
            <v>PROYECTOS 2019</v>
          </cell>
          <cell r="N754" t="str">
            <v>PROYECTOS PMB</v>
          </cell>
          <cell r="O754" t="str">
            <v>SANEAMIENTO DE TÍTULOS DE DOMINIO DEL PROGRAMA CHILE PROPIETARIO DEL MINISTERIO DE BIENES NACIONALES PARA LAS COMUNAS AMUR</v>
          </cell>
          <cell r="P754" t="str">
            <v>12324/2019</v>
          </cell>
          <cell r="Q754">
            <v>43739</v>
          </cell>
          <cell r="R754">
            <v>238900000</v>
          </cell>
          <cell r="S754">
            <v>0</v>
          </cell>
          <cell r="X754">
            <v>0</v>
          </cell>
          <cell r="AA754">
            <v>0</v>
          </cell>
          <cell r="AF754">
            <v>0</v>
          </cell>
          <cell r="AI754">
            <v>238900000</v>
          </cell>
          <cell r="AJ754">
            <v>0</v>
          </cell>
          <cell r="AK754">
            <v>47780000</v>
          </cell>
          <cell r="AL754">
            <v>47780000</v>
          </cell>
          <cell r="AM754">
            <v>47780000</v>
          </cell>
          <cell r="AN754">
            <v>0</v>
          </cell>
          <cell r="AO754">
            <v>0</v>
          </cell>
          <cell r="AP754">
            <v>191120000</v>
          </cell>
          <cell r="AQ754">
            <v>0</v>
          </cell>
          <cell r="AR754">
            <v>238900000</v>
          </cell>
          <cell r="AS754">
            <v>0</v>
          </cell>
        </row>
        <row r="755">
          <cell r="D755" t="str">
            <v>4202190701-B</v>
          </cell>
          <cell r="E755" t="str">
            <v>CANELA</v>
          </cell>
          <cell r="F755" t="str">
            <v>04202</v>
          </cell>
          <cell r="G755" t="str">
            <v>042</v>
          </cell>
          <cell r="H755" t="str">
            <v>04</v>
          </cell>
          <cell r="I755" t="str">
            <v>OBRA IRAL</v>
          </cell>
          <cell r="J755">
            <v>16</v>
          </cell>
          <cell r="K755" t="str">
            <v>GORE COQUIMBO</v>
          </cell>
          <cell r="L755" t="str">
            <v>IRAL</v>
          </cell>
          <cell r="M755" t="str">
            <v>PROYECTOS 2019</v>
          </cell>
          <cell r="N755" t="str">
            <v>REGIONAL</v>
          </cell>
          <cell r="O755" t="str">
            <v>MEJORAMIENTO SERVICIO DE AGUA POTABLE CALLE MÁXIMO OLIVARES, SECTOR PONIENTE</v>
          </cell>
          <cell r="P755" t="str">
            <v>13528/2019</v>
          </cell>
          <cell r="Q755">
            <v>43760</v>
          </cell>
          <cell r="R755">
            <v>32359768</v>
          </cell>
          <cell r="S755">
            <v>0</v>
          </cell>
          <cell r="X755">
            <v>0</v>
          </cell>
          <cell r="AA755">
            <v>0</v>
          </cell>
          <cell r="AF755">
            <v>0</v>
          </cell>
          <cell r="AI755">
            <v>32359768</v>
          </cell>
          <cell r="AJ755">
            <v>0</v>
          </cell>
          <cell r="AK755">
            <v>32359768</v>
          </cell>
          <cell r="AL755">
            <v>32359768</v>
          </cell>
          <cell r="AM755">
            <v>32359768</v>
          </cell>
          <cell r="AN755">
            <v>0</v>
          </cell>
          <cell r="AO755">
            <v>0</v>
          </cell>
          <cell r="AP755">
            <v>0</v>
          </cell>
          <cell r="AQ755">
            <v>0</v>
          </cell>
          <cell r="AR755">
            <v>32359768</v>
          </cell>
          <cell r="AS755">
            <v>0</v>
          </cell>
        </row>
        <row r="756">
          <cell r="D756" t="str">
            <v>14106190701-B</v>
          </cell>
          <cell r="E756" t="str">
            <v>MARIQUINA</v>
          </cell>
          <cell r="F756">
            <v>14106</v>
          </cell>
          <cell r="G756">
            <v>141</v>
          </cell>
          <cell r="H756">
            <v>14</v>
          </cell>
          <cell r="I756" t="str">
            <v>OBRA IRAL</v>
          </cell>
          <cell r="J756">
            <v>16</v>
          </cell>
          <cell r="K756" t="str">
            <v>GORE LOS RÍOS</v>
          </cell>
          <cell r="L756" t="str">
            <v>IRAL</v>
          </cell>
          <cell r="M756" t="str">
            <v>PROYECTOS 2019</v>
          </cell>
          <cell r="N756" t="str">
            <v>REGIONAL</v>
          </cell>
          <cell r="O756" t="str">
            <v>CONSTRUCCIÓN ABASTECIMIENTO AGUA POTABLE COMUNIDAD INDÍGENA MAIQUILLAHUE, MARIQUINA</v>
          </cell>
          <cell r="P756" t="str">
            <v>13501/2019</v>
          </cell>
          <cell r="Q756">
            <v>43759</v>
          </cell>
          <cell r="R756">
            <v>20082114</v>
          </cell>
          <cell r="S756">
            <v>0</v>
          </cell>
          <cell r="X756">
            <v>0</v>
          </cell>
          <cell r="AA756">
            <v>0</v>
          </cell>
          <cell r="AF756">
            <v>0</v>
          </cell>
          <cell r="AI756">
            <v>20082114</v>
          </cell>
          <cell r="AJ756">
            <v>0</v>
          </cell>
          <cell r="AK756">
            <v>20082114</v>
          </cell>
          <cell r="AL756">
            <v>20082114</v>
          </cell>
          <cell r="AM756">
            <v>20082114</v>
          </cell>
          <cell r="AN756">
            <v>0</v>
          </cell>
          <cell r="AO756">
            <v>0</v>
          </cell>
          <cell r="AP756">
            <v>0</v>
          </cell>
          <cell r="AQ756">
            <v>0</v>
          </cell>
          <cell r="AR756">
            <v>20082114</v>
          </cell>
          <cell r="AS756">
            <v>0</v>
          </cell>
        </row>
        <row r="757">
          <cell r="D757" t="str">
            <v>13404191001-C</v>
          </cell>
          <cell r="E757" t="str">
            <v>PAINE</v>
          </cell>
          <cell r="F757">
            <v>13404</v>
          </cell>
          <cell r="G757">
            <v>134</v>
          </cell>
          <cell r="H757">
            <v>13</v>
          </cell>
          <cell r="I757" t="str">
            <v>ASISTENCIA TÉCNICA</v>
          </cell>
          <cell r="J757">
            <v>10</v>
          </cell>
          <cell r="K757" t="str">
            <v>GORE METROPOLITANO</v>
          </cell>
          <cell r="L757" t="str">
            <v>PMB</v>
          </cell>
          <cell r="M757" t="str">
            <v>D(H) 659 20-06-2019 GORE Metropolitano</v>
          </cell>
          <cell r="N757" t="str">
            <v>PROYECTOS PMB</v>
          </cell>
          <cell r="O757" t="str">
            <v>CONTRATACIÓN DE PROFESIONALES PARA ELABORACIÓN DE PROYECTOS PARA ILUSTRE MUNICIPALIDAD DE PANE</v>
          </cell>
          <cell r="P757" t="str">
            <v>12433/2019</v>
          </cell>
          <cell r="Q757">
            <v>43740</v>
          </cell>
          <cell r="R757">
            <v>36000000</v>
          </cell>
          <cell r="S757">
            <v>0</v>
          </cell>
          <cell r="X757">
            <v>0</v>
          </cell>
          <cell r="AA757">
            <v>0</v>
          </cell>
          <cell r="AF757">
            <v>0</v>
          </cell>
          <cell r="AI757">
            <v>36000000</v>
          </cell>
          <cell r="AJ757">
            <v>0</v>
          </cell>
          <cell r="AK757">
            <v>18000000</v>
          </cell>
          <cell r="AL757">
            <v>18000000</v>
          </cell>
          <cell r="AM757">
            <v>18000000</v>
          </cell>
          <cell r="AN757">
            <v>0</v>
          </cell>
          <cell r="AO757">
            <v>0</v>
          </cell>
          <cell r="AP757">
            <v>18000000</v>
          </cell>
          <cell r="AQ757">
            <v>36000000</v>
          </cell>
          <cell r="AR757">
            <v>0</v>
          </cell>
          <cell r="AS757">
            <v>0</v>
          </cell>
        </row>
        <row r="758">
          <cell r="D758" t="str">
            <v>9112130741-C</v>
          </cell>
          <cell r="E758" t="str">
            <v>PADRE LAS CASAS</v>
          </cell>
          <cell r="F758" t="str">
            <v>09112</v>
          </cell>
          <cell r="G758" t="str">
            <v>091</v>
          </cell>
          <cell r="H758" t="str">
            <v>09</v>
          </cell>
          <cell r="I758" t="str">
            <v>OBRA  (Abastos)</v>
          </cell>
          <cell r="J758">
            <v>11</v>
          </cell>
          <cell r="K758" t="str">
            <v>GORE ARAUCANIA</v>
          </cell>
          <cell r="L758" t="str">
            <v>PMB ABASTOS</v>
          </cell>
          <cell r="M758" t="str">
            <v>D(H)1294 06-09-2019</v>
          </cell>
          <cell r="N758" t="str">
            <v>REGIONAL</v>
          </cell>
          <cell r="O758" t="str">
            <v>ABASTO DE AGUA POTABLE COMUNIDAD INDIGENA MARILAF SANDOVAL, COMUNA DE PADRE LAS CASAS</v>
          </cell>
          <cell r="P758" t="str">
            <v>13635/2019</v>
          </cell>
          <cell r="Q758">
            <v>43761</v>
          </cell>
          <cell r="R758">
            <v>52470552</v>
          </cell>
          <cell r="S758">
            <v>0</v>
          </cell>
          <cell r="X758">
            <v>0</v>
          </cell>
          <cell r="AA758">
            <v>0</v>
          </cell>
          <cell r="AF758">
            <v>0</v>
          </cell>
          <cell r="AI758">
            <v>52470552</v>
          </cell>
          <cell r="AJ758">
            <v>0</v>
          </cell>
          <cell r="AK758">
            <v>36729386</v>
          </cell>
          <cell r="AL758">
            <v>36729386</v>
          </cell>
          <cell r="AM758">
            <v>36729386</v>
          </cell>
          <cell r="AN758">
            <v>0</v>
          </cell>
          <cell r="AO758">
            <v>0</v>
          </cell>
          <cell r="AP758">
            <v>15741166</v>
          </cell>
          <cell r="AQ758">
            <v>0</v>
          </cell>
          <cell r="AR758">
            <v>52470552</v>
          </cell>
          <cell r="AS758">
            <v>0</v>
          </cell>
        </row>
        <row r="759">
          <cell r="D759" t="str">
            <v>9112130743-C</v>
          </cell>
          <cell r="E759" t="str">
            <v>PADRE LAS CASAS</v>
          </cell>
          <cell r="F759" t="str">
            <v>09112</v>
          </cell>
          <cell r="G759" t="str">
            <v>091</v>
          </cell>
          <cell r="H759" t="str">
            <v>09</v>
          </cell>
          <cell r="I759" t="str">
            <v>OBRA  (Abastos)</v>
          </cell>
          <cell r="J759">
            <v>11</v>
          </cell>
          <cell r="K759" t="str">
            <v>GORE ARAUCANIA</v>
          </cell>
          <cell r="L759" t="str">
            <v>PMB ABASTOS</v>
          </cell>
          <cell r="M759" t="str">
            <v>D(H)1294 06-09-2019</v>
          </cell>
          <cell r="N759" t="str">
            <v>REGIONAL</v>
          </cell>
          <cell r="O759" t="str">
            <v>ABASTO DE AGUA POTABLE COMUNIDAD INDIGENA RAMON NAHUELCURA, COMUNA DE PADRE LAS CASAS</v>
          </cell>
          <cell r="P759" t="str">
            <v>13635/2019</v>
          </cell>
          <cell r="Q759">
            <v>43761</v>
          </cell>
          <cell r="R759">
            <v>86494251</v>
          </cell>
          <cell r="S759">
            <v>0</v>
          </cell>
          <cell r="X759">
            <v>0</v>
          </cell>
          <cell r="AA759">
            <v>0</v>
          </cell>
          <cell r="AF759">
            <v>0</v>
          </cell>
          <cell r="AI759">
            <v>86494251</v>
          </cell>
          <cell r="AJ759">
            <v>0</v>
          </cell>
          <cell r="AK759">
            <v>60545976</v>
          </cell>
          <cell r="AL759">
            <v>60545976</v>
          </cell>
          <cell r="AM759">
            <v>60545976</v>
          </cell>
          <cell r="AN759">
            <v>0</v>
          </cell>
          <cell r="AO759">
            <v>0</v>
          </cell>
          <cell r="AP759">
            <v>25948275</v>
          </cell>
          <cell r="AQ759">
            <v>0</v>
          </cell>
          <cell r="AR759">
            <v>86494251</v>
          </cell>
          <cell r="AS759">
            <v>0</v>
          </cell>
        </row>
        <row r="760">
          <cell r="D760" t="str">
            <v>9112130734-C</v>
          </cell>
          <cell r="E760" t="str">
            <v>PADRE LAS CASAS</v>
          </cell>
          <cell r="F760" t="str">
            <v>09112</v>
          </cell>
          <cell r="G760" t="str">
            <v>091</v>
          </cell>
          <cell r="H760" t="str">
            <v>09</v>
          </cell>
          <cell r="I760" t="str">
            <v>OBRA  (Abastos)</v>
          </cell>
          <cell r="J760">
            <v>11</v>
          </cell>
          <cell r="K760" t="str">
            <v>GORE ARAUCANIA</v>
          </cell>
          <cell r="L760" t="str">
            <v>PMB ABASTOS</v>
          </cell>
          <cell r="M760" t="str">
            <v>D(H)1294 06-09-2019</v>
          </cell>
          <cell r="N760" t="str">
            <v>REGIONAL</v>
          </cell>
          <cell r="O760" t="str">
            <v>ABASTO DE AGUA POTABLE COMUNIDAD INDIGENA JUAN TRIPAILAF, COMUNA DE PADRE LAS CASAS</v>
          </cell>
          <cell r="P760" t="str">
            <v>13635/2019</v>
          </cell>
          <cell r="Q760">
            <v>43761</v>
          </cell>
          <cell r="R760">
            <v>119932691</v>
          </cell>
          <cell r="S760">
            <v>0</v>
          </cell>
          <cell r="X760">
            <v>0</v>
          </cell>
          <cell r="AA760">
            <v>0</v>
          </cell>
          <cell r="AF760">
            <v>0</v>
          </cell>
          <cell r="AI760">
            <v>119932691</v>
          </cell>
          <cell r="AJ760">
            <v>0</v>
          </cell>
          <cell r="AK760">
            <v>83952884</v>
          </cell>
          <cell r="AL760">
            <v>83952884</v>
          </cell>
          <cell r="AM760">
            <v>83952884</v>
          </cell>
          <cell r="AN760">
            <v>0</v>
          </cell>
          <cell r="AO760">
            <v>0</v>
          </cell>
          <cell r="AP760">
            <v>35979807</v>
          </cell>
          <cell r="AQ760">
            <v>0</v>
          </cell>
          <cell r="AR760">
            <v>119932691</v>
          </cell>
          <cell r="AS760">
            <v>0</v>
          </cell>
        </row>
        <row r="761">
          <cell r="D761" t="str">
            <v>9112130746-C</v>
          </cell>
          <cell r="E761" t="str">
            <v>PADRE LAS CASAS</v>
          </cell>
          <cell r="F761" t="str">
            <v>09112</v>
          </cell>
          <cell r="G761" t="str">
            <v>091</v>
          </cell>
          <cell r="H761" t="str">
            <v>09</v>
          </cell>
          <cell r="I761" t="str">
            <v>OBRA  (Abastos)</v>
          </cell>
          <cell r="J761">
            <v>11</v>
          </cell>
          <cell r="K761" t="str">
            <v>GORE ARAUCANIA</v>
          </cell>
          <cell r="L761" t="str">
            <v>PMB ABASTOS</v>
          </cell>
          <cell r="M761" t="str">
            <v>D(H)1294 06-09-2019</v>
          </cell>
          <cell r="N761" t="str">
            <v>REGIONAL</v>
          </cell>
          <cell r="O761" t="str">
            <v>ABASTO DE AGUA POTABLE COMUNIDAD INDIGENA JUAN CATRILAF I</v>
          </cell>
          <cell r="P761" t="str">
            <v>13635/2019</v>
          </cell>
          <cell r="Q761">
            <v>43761</v>
          </cell>
          <cell r="R761">
            <v>126053062</v>
          </cell>
          <cell r="S761">
            <v>0</v>
          </cell>
          <cell r="X761">
            <v>0</v>
          </cell>
          <cell r="AA761">
            <v>0</v>
          </cell>
          <cell r="AF761">
            <v>0</v>
          </cell>
          <cell r="AI761">
            <v>126053062</v>
          </cell>
          <cell r="AJ761">
            <v>0</v>
          </cell>
          <cell r="AK761">
            <v>88237143</v>
          </cell>
          <cell r="AL761">
            <v>88237143</v>
          </cell>
          <cell r="AM761">
            <v>88237143</v>
          </cell>
          <cell r="AN761">
            <v>0</v>
          </cell>
          <cell r="AO761">
            <v>0</v>
          </cell>
          <cell r="AP761">
            <v>37815919</v>
          </cell>
          <cell r="AQ761">
            <v>0</v>
          </cell>
          <cell r="AR761">
            <v>126053062</v>
          </cell>
          <cell r="AS761">
            <v>0</v>
          </cell>
        </row>
        <row r="762">
          <cell r="D762" t="str">
            <v>9112160725-C</v>
          </cell>
          <cell r="E762" t="str">
            <v>PADRE LAS CASAS</v>
          </cell>
          <cell r="F762" t="str">
            <v>09112</v>
          </cell>
          <cell r="G762" t="str">
            <v>091</v>
          </cell>
          <cell r="H762" t="str">
            <v>09</v>
          </cell>
          <cell r="I762" t="str">
            <v>OBRA  (Abastos)</v>
          </cell>
          <cell r="J762">
            <v>11</v>
          </cell>
          <cell r="K762" t="str">
            <v>GORE ARAUCANIA</v>
          </cell>
          <cell r="L762" t="str">
            <v>PMB ABASTOS</v>
          </cell>
          <cell r="M762" t="str">
            <v>D(H)1294 06-09-2019</v>
          </cell>
          <cell r="N762" t="str">
            <v>REGIONAL</v>
          </cell>
          <cell r="O762" t="str">
            <v>ABASTOS DE AGUA POTABLE COMUNIDAD INDÍGENA PEDRO LAFQUEN</v>
          </cell>
          <cell r="P762" t="str">
            <v>13635/2019</v>
          </cell>
          <cell r="Q762">
            <v>43761</v>
          </cell>
          <cell r="R762">
            <v>89753792</v>
          </cell>
          <cell r="S762">
            <v>0</v>
          </cell>
          <cell r="X762">
            <v>0</v>
          </cell>
          <cell r="AA762">
            <v>0</v>
          </cell>
          <cell r="AF762">
            <v>0</v>
          </cell>
          <cell r="AI762">
            <v>89753792</v>
          </cell>
          <cell r="AJ762">
            <v>0</v>
          </cell>
          <cell r="AK762">
            <v>62827654</v>
          </cell>
          <cell r="AL762">
            <v>62827654</v>
          </cell>
          <cell r="AM762">
            <v>62827654</v>
          </cell>
          <cell r="AN762">
            <v>0</v>
          </cell>
          <cell r="AO762">
            <v>0</v>
          </cell>
          <cell r="AP762">
            <v>26926138</v>
          </cell>
          <cell r="AQ762">
            <v>0</v>
          </cell>
          <cell r="AR762">
            <v>89753792</v>
          </cell>
          <cell r="AS762">
            <v>0</v>
          </cell>
        </row>
        <row r="763">
          <cell r="D763" t="str">
            <v>9112160723-C</v>
          </cell>
          <cell r="E763" t="str">
            <v>PADRE LAS CASAS</v>
          </cell>
          <cell r="F763" t="str">
            <v>09112</v>
          </cell>
          <cell r="G763" t="str">
            <v>091</v>
          </cell>
          <cell r="H763" t="str">
            <v>09</v>
          </cell>
          <cell r="I763" t="str">
            <v>OBRA  (Abastos)</v>
          </cell>
          <cell r="J763">
            <v>11</v>
          </cell>
          <cell r="K763" t="str">
            <v>GORE ARAUCANIA</v>
          </cell>
          <cell r="L763" t="str">
            <v>PMB ABASTOS</v>
          </cell>
          <cell r="M763" t="str">
            <v>D(H)1294 06-09-2019</v>
          </cell>
          <cell r="N763" t="str">
            <v>REGIONAL</v>
          </cell>
          <cell r="O763" t="str">
            <v>ABASTO DE AGUA POTABLE COMUNIDAD INDIGENA JOSE SANTOS COCHE 2DA ETAPA</v>
          </cell>
          <cell r="P763" t="str">
            <v>13643/2019</v>
          </cell>
          <cell r="Q763">
            <v>43761</v>
          </cell>
          <cell r="R763">
            <v>101637956</v>
          </cell>
          <cell r="S763">
            <v>0</v>
          </cell>
          <cell r="X763">
            <v>0</v>
          </cell>
          <cell r="AA763">
            <v>0</v>
          </cell>
          <cell r="AF763">
            <v>0</v>
          </cell>
          <cell r="AI763">
            <v>101637956</v>
          </cell>
          <cell r="AJ763">
            <v>0</v>
          </cell>
          <cell r="AK763">
            <v>71146569</v>
          </cell>
          <cell r="AL763">
            <v>71146569</v>
          </cell>
          <cell r="AM763">
            <v>71146569</v>
          </cell>
          <cell r="AN763">
            <v>0</v>
          </cell>
          <cell r="AO763">
            <v>0</v>
          </cell>
          <cell r="AP763">
            <v>30491387</v>
          </cell>
          <cell r="AQ763">
            <v>0</v>
          </cell>
          <cell r="AR763">
            <v>101637956</v>
          </cell>
          <cell r="AS763">
            <v>0</v>
          </cell>
        </row>
        <row r="764">
          <cell r="D764" t="str">
            <v>9112160730-C</v>
          </cell>
          <cell r="E764" t="str">
            <v>PADRE LAS CASAS</v>
          </cell>
          <cell r="F764" t="str">
            <v>09112</v>
          </cell>
          <cell r="G764" t="str">
            <v>091</v>
          </cell>
          <cell r="H764" t="str">
            <v>09</v>
          </cell>
          <cell r="I764" t="str">
            <v>OBRA  (Abastos)</v>
          </cell>
          <cell r="J764">
            <v>11</v>
          </cell>
          <cell r="K764" t="str">
            <v>GORE ARAUCANIA</v>
          </cell>
          <cell r="L764" t="str">
            <v>PMB ABASTOS</v>
          </cell>
          <cell r="M764" t="str">
            <v>D(H)1294 06-09-2019</v>
          </cell>
          <cell r="N764" t="str">
            <v>REGIONAL</v>
          </cell>
          <cell r="O764" t="str">
            <v>ABASTO DE AGUA POTABLE COMUNIDAD INDÍGENA EX JOSE MARIA ROMERO</v>
          </cell>
          <cell r="P764" t="str">
            <v>13643/2019</v>
          </cell>
          <cell r="Q764">
            <v>43761</v>
          </cell>
          <cell r="R764">
            <v>149915864</v>
          </cell>
          <cell r="S764">
            <v>0</v>
          </cell>
          <cell r="X764">
            <v>0</v>
          </cell>
          <cell r="AA764">
            <v>0</v>
          </cell>
          <cell r="AF764">
            <v>0</v>
          </cell>
          <cell r="AI764">
            <v>149915864</v>
          </cell>
          <cell r="AJ764">
            <v>0</v>
          </cell>
          <cell r="AK764">
            <v>104941105</v>
          </cell>
          <cell r="AL764">
            <v>104941105</v>
          </cell>
          <cell r="AM764">
            <v>104941105</v>
          </cell>
          <cell r="AN764">
            <v>0</v>
          </cell>
          <cell r="AO764">
            <v>0</v>
          </cell>
          <cell r="AP764">
            <v>44974759</v>
          </cell>
          <cell r="AQ764">
            <v>0</v>
          </cell>
          <cell r="AR764">
            <v>149915864</v>
          </cell>
          <cell r="AS764">
            <v>0</v>
          </cell>
        </row>
        <row r="765">
          <cell r="D765" t="str">
            <v>9112180738-C</v>
          </cell>
          <cell r="E765" t="str">
            <v>PADRE LAS CASAS</v>
          </cell>
          <cell r="F765" t="str">
            <v>09112</v>
          </cell>
          <cell r="G765" t="str">
            <v>091</v>
          </cell>
          <cell r="H765" t="str">
            <v>09</v>
          </cell>
          <cell r="I765" t="str">
            <v>OBRA  (Abastos)</v>
          </cell>
          <cell r="J765">
            <v>11</v>
          </cell>
          <cell r="K765" t="str">
            <v>GORE ARAUCANIA</v>
          </cell>
          <cell r="L765" t="str">
            <v>PMB ABASTOS</v>
          </cell>
          <cell r="M765" t="str">
            <v>D(H)1294 06-09-2019</v>
          </cell>
          <cell r="N765" t="str">
            <v>REGIONAL</v>
          </cell>
          <cell r="O765" t="str">
            <v>ABASTO DE AGUA POTABLE COMUNIDAD INDÍGENA EMILIO CUMILAF</v>
          </cell>
          <cell r="P765" t="str">
            <v>13643/2019</v>
          </cell>
          <cell r="Q765">
            <v>43761</v>
          </cell>
          <cell r="R765">
            <v>55041796</v>
          </cell>
          <cell r="S765">
            <v>0</v>
          </cell>
          <cell r="X765">
            <v>0</v>
          </cell>
          <cell r="AA765">
            <v>0</v>
          </cell>
          <cell r="AF765">
            <v>0</v>
          </cell>
          <cell r="AI765">
            <v>55041796</v>
          </cell>
          <cell r="AJ765">
            <v>0</v>
          </cell>
          <cell r="AK765">
            <v>38529257</v>
          </cell>
          <cell r="AL765">
            <v>38529257</v>
          </cell>
          <cell r="AM765">
            <v>38529257</v>
          </cell>
          <cell r="AN765">
            <v>0</v>
          </cell>
          <cell r="AO765">
            <v>0</v>
          </cell>
          <cell r="AP765">
            <v>16512539</v>
          </cell>
          <cell r="AQ765">
            <v>0</v>
          </cell>
          <cell r="AR765">
            <v>55041796</v>
          </cell>
          <cell r="AS765">
            <v>0</v>
          </cell>
        </row>
        <row r="766">
          <cell r="D766" t="str">
            <v>9112180740-C</v>
          </cell>
          <cell r="E766" t="str">
            <v>PADRE LAS CASAS</v>
          </cell>
          <cell r="F766" t="str">
            <v>09112</v>
          </cell>
          <cell r="G766" t="str">
            <v>091</v>
          </cell>
          <cell r="H766" t="str">
            <v>09</v>
          </cell>
          <cell r="I766" t="str">
            <v>OBRA  (Abastos)</v>
          </cell>
          <cell r="J766">
            <v>11</v>
          </cell>
          <cell r="K766" t="str">
            <v>GORE ARAUCANIA</v>
          </cell>
          <cell r="L766" t="str">
            <v>PMB ABASTOS</v>
          </cell>
          <cell r="M766" t="str">
            <v>D(H)1294 06-09-2019</v>
          </cell>
          <cell r="N766" t="str">
            <v>REGIONAL</v>
          </cell>
          <cell r="O766" t="str">
            <v>ABASTO DE AGUA POTABLE COMUNIDAD INDÍGENA ANTONIO PILQUINAO 2° ETAPA</v>
          </cell>
          <cell r="P766" t="str">
            <v>13643/2019</v>
          </cell>
          <cell r="Q766">
            <v>43761</v>
          </cell>
          <cell r="R766">
            <v>102220479</v>
          </cell>
          <cell r="S766">
            <v>0</v>
          </cell>
          <cell r="X766">
            <v>0</v>
          </cell>
          <cell r="AA766">
            <v>0</v>
          </cell>
          <cell r="AF766">
            <v>0</v>
          </cell>
          <cell r="AI766">
            <v>102220479</v>
          </cell>
          <cell r="AJ766">
            <v>0</v>
          </cell>
          <cell r="AK766">
            <v>71554335</v>
          </cell>
          <cell r="AL766">
            <v>71554335</v>
          </cell>
          <cell r="AM766">
            <v>71554335</v>
          </cell>
          <cell r="AN766">
            <v>0</v>
          </cell>
          <cell r="AO766">
            <v>0</v>
          </cell>
          <cell r="AP766">
            <v>30666144</v>
          </cell>
          <cell r="AQ766">
            <v>0</v>
          </cell>
          <cell r="AR766">
            <v>102220479</v>
          </cell>
          <cell r="AS766">
            <v>0</v>
          </cell>
        </row>
        <row r="767">
          <cell r="D767" t="str">
            <v>9112190701-C</v>
          </cell>
          <cell r="E767" t="str">
            <v>PADRE LAS CASAS</v>
          </cell>
          <cell r="F767" t="str">
            <v>09112</v>
          </cell>
          <cell r="G767" t="str">
            <v>091</v>
          </cell>
          <cell r="H767" t="str">
            <v>09</v>
          </cell>
          <cell r="I767" t="str">
            <v>OBRA  (Abastos)</v>
          </cell>
          <cell r="J767">
            <v>11</v>
          </cell>
          <cell r="K767" t="str">
            <v>GORE ARAUCANIA</v>
          </cell>
          <cell r="L767" t="str">
            <v>PMB ABASTOS</v>
          </cell>
          <cell r="M767" t="str">
            <v>D(H)1294 06-09-2019</v>
          </cell>
          <cell r="N767" t="str">
            <v>REGIONAL</v>
          </cell>
          <cell r="O767" t="str">
            <v>ABASTO DE AGUA POTABLE COMUNIDAD INDÍGENA ANTONIO PILQUINAO 3° ETAPA</v>
          </cell>
          <cell r="P767" t="str">
            <v>13643/2019</v>
          </cell>
          <cell r="Q767">
            <v>43761</v>
          </cell>
          <cell r="R767">
            <v>31452455</v>
          </cell>
          <cell r="S767">
            <v>0</v>
          </cell>
          <cell r="X767">
            <v>0</v>
          </cell>
          <cell r="AA767">
            <v>0</v>
          </cell>
          <cell r="AF767">
            <v>0</v>
          </cell>
          <cell r="AI767">
            <v>31452455</v>
          </cell>
          <cell r="AJ767">
            <v>0</v>
          </cell>
          <cell r="AK767">
            <v>22016719</v>
          </cell>
          <cell r="AL767">
            <v>22016719</v>
          </cell>
          <cell r="AM767">
            <v>22016719</v>
          </cell>
          <cell r="AN767">
            <v>0</v>
          </cell>
          <cell r="AO767">
            <v>0</v>
          </cell>
          <cell r="AP767">
            <v>9435736</v>
          </cell>
          <cell r="AQ767">
            <v>0</v>
          </cell>
          <cell r="AR767">
            <v>31452455</v>
          </cell>
          <cell r="AS767">
            <v>0</v>
          </cell>
        </row>
        <row r="768">
          <cell r="D768" t="str">
            <v>9119150723-C</v>
          </cell>
          <cell r="E768" t="str">
            <v>VILCÚN</v>
          </cell>
          <cell r="F768" t="str">
            <v>09119</v>
          </cell>
          <cell r="G768" t="str">
            <v>091</v>
          </cell>
          <cell r="H768" t="str">
            <v>09</v>
          </cell>
          <cell r="I768" t="str">
            <v>OBRA  (Abastos)</v>
          </cell>
          <cell r="J768">
            <v>11</v>
          </cell>
          <cell r="K768" t="str">
            <v>GORE ARAUCANIA</v>
          </cell>
          <cell r="L768" t="str">
            <v>PMB ABASTOS</v>
          </cell>
          <cell r="M768" t="str">
            <v>D(H)1294 06-09-2019</v>
          </cell>
          <cell r="N768" t="str">
            <v>REGIONAL</v>
          </cell>
          <cell r="O768" t="str">
            <v>ABASTO DE AGUA POTABLE COMUNIDAD ANTONIO LINCONAO</v>
          </cell>
          <cell r="P768" t="str">
            <v>13645/2019</v>
          </cell>
          <cell r="Q768">
            <v>43761</v>
          </cell>
          <cell r="R768">
            <v>149146980</v>
          </cell>
          <cell r="S768">
            <v>0</v>
          </cell>
          <cell r="X768">
            <v>0</v>
          </cell>
          <cell r="AA768">
            <v>0</v>
          </cell>
          <cell r="AF768">
            <v>0</v>
          </cell>
          <cell r="AI768">
            <v>149146980</v>
          </cell>
          <cell r="AJ768">
            <v>0</v>
          </cell>
          <cell r="AK768">
            <v>104402886</v>
          </cell>
          <cell r="AL768">
            <v>104402886</v>
          </cell>
          <cell r="AM768">
            <v>104402886</v>
          </cell>
          <cell r="AN768">
            <v>0</v>
          </cell>
          <cell r="AO768">
            <v>0</v>
          </cell>
          <cell r="AP768">
            <v>44744094</v>
          </cell>
          <cell r="AQ768">
            <v>0</v>
          </cell>
          <cell r="AR768">
            <v>149146980</v>
          </cell>
          <cell r="AS768">
            <v>0</v>
          </cell>
        </row>
        <row r="769">
          <cell r="D769" t="str">
            <v>9119170727-C</v>
          </cell>
          <cell r="E769" t="str">
            <v>VILCÚN</v>
          </cell>
          <cell r="F769" t="str">
            <v>09119</v>
          </cell>
          <cell r="G769" t="str">
            <v>091</v>
          </cell>
          <cell r="H769" t="str">
            <v>09</v>
          </cell>
          <cell r="I769" t="str">
            <v>OBRA (Otros)</v>
          </cell>
          <cell r="J769">
            <v>13</v>
          </cell>
          <cell r="K769" t="str">
            <v>GORE ARAUCANIA</v>
          </cell>
          <cell r="L769" t="str">
            <v>PMB</v>
          </cell>
          <cell r="M769" t="str">
            <v>D(H)1294 06-09-2019</v>
          </cell>
          <cell r="N769" t="str">
            <v>REGIONAL</v>
          </cell>
          <cell r="O769" t="str">
            <v>SOLUCIONES DE AGUA PARA EL BUEN VIVIR, DIVERSOS SECTORES, COMUNA DE VILCÚN</v>
          </cell>
          <cell r="P769" t="str">
            <v>13645/2019</v>
          </cell>
          <cell r="Q769">
            <v>43761</v>
          </cell>
          <cell r="R769">
            <v>162936555</v>
          </cell>
          <cell r="S769">
            <v>0</v>
          </cell>
          <cell r="X769">
            <v>0</v>
          </cell>
          <cell r="AA769">
            <v>0</v>
          </cell>
          <cell r="AF769">
            <v>0</v>
          </cell>
          <cell r="AI769">
            <v>162936555</v>
          </cell>
          <cell r="AJ769">
            <v>0</v>
          </cell>
          <cell r="AK769">
            <v>114055589</v>
          </cell>
          <cell r="AL769">
            <v>114055589</v>
          </cell>
          <cell r="AM769">
            <v>114055589</v>
          </cell>
          <cell r="AN769">
            <v>0</v>
          </cell>
          <cell r="AO769">
            <v>0</v>
          </cell>
          <cell r="AP769">
            <v>48880966</v>
          </cell>
          <cell r="AQ769">
            <v>0</v>
          </cell>
          <cell r="AR769">
            <v>162936555</v>
          </cell>
          <cell r="AS769">
            <v>0</v>
          </cell>
        </row>
        <row r="770">
          <cell r="D770" t="str">
            <v>9119170403-C</v>
          </cell>
          <cell r="E770" t="str">
            <v>VILCÚN</v>
          </cell>
          <cell r="F770" t="str">
            <v>09119</v>
          </cell>
          <cell r="G770" t="str">
            <v>091</v>
          </cell>
          <cell r="H770" t="str">
            <v>09</v>
          </cell>
          <cell r="I770" t="str">
            <v>ESTUDIO</v>
          </cell>
          <cell r="J770">
            <v>15</v>
          </cell>
          <cell r="K770" t="str">
            <v>GORE ARAUCANIA</v>
          </cell>
          <cell r="L770" t="str">
            <v>PMB</v>
          </cell>
          <cell r="M770" t="str">
            <v>D(H)1294 06-09-2019</v>
          </cell>
          <cell r="N770" t="str">
            <v>REGIONAL</v>
          </cell>
          <cell r="O770" t="str">
            <v>ESTUDIO DE PREFACTIBILIDAD PARA PROYECTO SANITARIO DE LA LOCALIDAD DE GENERAL LOPEZ</v>
          </cell>
          <cell r="P770" t="str">
            <v>13645/2019</v>
          </cell>
          <cell r="Q770">
            <v>43761</v>
          </cell>
          <cell r="R770">
            <v>25000000</v>
          </cell>
          <cell r="S770">
            <v>0</v>
          </cell>
          <cell r="X770">
            <v>0</v>
          </cell>
          <cell r="AA770">
            <v>0</v>
          </cell>
          <cell r="AF770">
            <v>0</v>
          </cell>
          <cell r="AI770">
            <v>25000000</v>
          </cell>
          <cell r="AJ770">
            <v>0</v>
          </cell>
          <cell r="AK770">
            <v>17500000</v>
          </cell>
          <cell r="AL770">
            <v>17500000</v>
          </cell>
          <cell r="AM770">
            <v>17500000</v>
          </cell>
          <cell r="AN770">
            <v>0</v>
          </cell>
          <cell r="AO770">
            <v>0</v>
          </cell>
          <cell r="AP770">
            <v>7500000</v>
          </cell>
          <cell r="AQ770">
            <v>0</v>
          </cell>
          <cell r="AR770">
            <v>25000000</v>
          </cell>
          <cell r="AS770">
            <v>0</v>
          </cell>
        </row>
        <row r="771">
          <cell r="D771" t="str">
            <v>9119180731-C</v>
          </cell>
          <cell r="E771" t="str">
            <v>VILCÚN</v>
          </cell>
          <cell r="F771" t="str">
            <v>09119</v>
          </cell>
          <cell r="G771" t="str">
            <v>091</v>
          </cell>
          <cell r="H771" t="str">
            <v>09</v>
          </cell>
          <cell r="I771" t="str">
            <v>OBRA (Otros)</v>
          </cell>
          <cell r="J771">
            <v>13</v>
          </cell>
          <cell r="K771" t="str">
            <v>GORE ARAUCANIA</v>
          </cell>
          <cell r="L771" t="str">
            <v>PMB</v>
          </cell>
          <cell r="M771" t="str">
            <v>D(H)1294 06-09-2019</v>
          </cell>
          <cell r="N771" t="str">
            <v>REGIONAL</v>
          </cell>
          <cell r="O771" t="str">
            <v>RECAMBIO MASIVO DE LUMINARIAS VIALES EN LOS SECTORES DE GENERAL LOPEZ, CENTRO Y BELLAVISTA DE VILCUN</v>
          </cell>
          <cell r="P771" t="str">
            <v>13645/2019</v>
          </cell>
          <cell r="Q771">
            <v>43761</v>
          </cell>
          <cell r="R771">
            <v>109991200</v>
          </cell>
          <cell r="S771">
            <v>0</v>
          </cell>
          <cell r="X771">
            <v>0</v>
          </cell>
          <cell r="AA771">
            <v>0</v>
          </cell>
          <cell r="AF771">
            <v>0</v>
          </cell>
          <cell r="AI771">
            <v>109991200</v>
          </cell>
          <cell r="AJ771">
            <v>0</v>
          </cell>
          <cell r="AK771">
            <v>76993840</v>
          </cell>
          <cell r="AL771">
            <v>76993840</v>
          </cell>
          <cell r="AM771">
            <v>76993840</v>
          </cell>
          <cell r="AN771">
            <v>0</v>
          </cell>
          <cell r="AO771">
            <v>0</v>
          </cell>
          <cell r="AP771">
            <v>32997360</v>
          </cell>
          <cell r="AQ771">
            <v>0</v>
          </cell>
          <cell r="AR771">
            <v>109991200</v>
          </cell>
          <cell r="AS771">
            <v>0</v>
          </cell>
        </row>
        <row r="772">
          <cell r="D772" t="str">
            <v>9113160710-C</v>
          </cell>
          <cell r="E772" t="str">
            <v>PERQUENCO</v>
          </cell>
          <cell r="F772" t="str">
            <v>09113</v>
          </cell>
          <cell r="G772" t="str">
            <v>091</v>
          </cell>
          <cell r="H772" t="str">
            <v>09</v>
          </cell>
          <cell r="I772" t="str">
            <v>OBRA  (Abastos)</v>
          </cell>
          <cell r="J772">
            <v>11</v>
          </cell>
          <cell r="K772" t="str">
            <v>GORE ARAUCANIA</v>
          </cell>
          <cell r="L772" t="str">
            <v>PMB ABASTOS</v>
          </cell>
          <cell r="M772" t="str">
            <v>D(H)1294 06-09-2019</v>
          </cell>
          <cell r="N772" t="str">
            <v>REGIONAL</v>
          </cell>
          <cell r="O772" t="str">
            <v>ABASTO DE AGUA POTABLE SECTOR SAVARIA SUR</v>
          </cell>
          <cell r="P772" t="str">
            <v>13585/2019</v>
          </cell>
          <cell r="Q772">
            <v>43761</v>
          </cell>
          <cell r="R772">
            <v>135896589</v>
          </cell>
          <cell r="S772">
            <v>0</v>
          </cell>
          <cell r="X772">
            <v>0</v>
          </cell>
          <cell r="AA772">
            <v>0</v>
          </cell>
          <cell r="AF772">
            <v>0</v>
          </cell>
          <cell r="AI772">
            <v>135896589</v>
          </cell>
          <cell r="AJ772">
            <v>0</v>
          </cell>
          <cell r="AK772">
            <v>95127612</v>
          </cell>
          <cell r="AL772">
            <v>95127612</v>
          </cell>
          <cell r="AM772">
            <v>95127612</v>
          </cell>
          <cell r="AN772">
            <v>0</v>
          </cell>
          <cell r="AO772">
            <v>0</v>
          </cell>
          <cell r="AP772">
            <v>40768977</v>
          </cell>
          <cell r="AQ772">
            <v>0</v>
          </cell>
          <cell r="AR772">
            <v>135896589</v>
          </cell>
          <cell r="AS772">
            <v>0</v>
          </cell>
        </row>
        <row r="773">
          <cell r="D773" t="str">
            <v>9201150705-C</v>
          </cell>
          <cell r="E773" t="str">
            <v>ANGOL</v>
          </cell>
          <cell r="F773" t="str">
            <v>09201</v>
          </cell>
          <cell r="G773" t="str">
            <v>092</v>
          </cell>
          <cell r="H773" t="str">
            <v>09</v>
          </cell>
          <cell r="I773" t="str">
            <v>OBRA (Otros)</v>
          </cell>
          <cell r="J773">
            <v>13</v>
          </cell>
          <cell r="K773" t="str">
            <v>GORE ARAUCANIA</v>
          </cell>
          <cell r="L773" t="str">
            <v>PMB</v>
          </cell>
          <cell r="M773" t="str">
            <v>D(H)1294 06-09-2019</v>
          </cell>
          <cell r="N773" t="str">
            <v>REGIONAL</v>
          </cell>
          <cell r="O773" t="str">
            <v>CONSTRUCCIÓN SISTEMA GRUPAL DE AGUA POTABLE, COMUNIDAD INDÍGENA TRARULEMU</v>
          </cell>
          <cell r="P773" t="str">
            <v>13533/2019</v>
          </cell>
          <cell r="Q773">
            <v>43760</v>
          </cell>
          <cell r="R773">
            <v>176859827</v>
          </cell>
          <cell r="S773">
            <v>0</v>
          </cell>
          <cell r="X773">
            <v>0</v>
          </cell>
          <cell r="AA773">
            <v>0</v>
          </cell>
          <cell r="AF773">
            <v>0</v>
          </cell>
          <cell r="AI773">
            <v>176859827</v>
          </cell>
          <cell r="AJ773">
            <v>0</v>
          </cell>
          <cell r="AK773">
            <v>123801879</v>
          </cell>
          <cell r="AL773">
            <v>123801879</v>
          </cell>
          <cell r="AM773">
            <v>123801879</v>
          </cell>
          <cell r="AN773">
            <v>0</v>
          </cell>
          <cell r="AO773">
            <v>0</v>
          </cell>
          <cell r="AP773">
            <v>53057948</v>
          </cell>
          <cell r="AQ773">
            <v>0</v>
          </cell>
          <cell r="AR773">
            <v>176859827</v>
          </cell>
          <cell r="AS773">
            <v>0</v>
          </cell>
        </row>
        <row r="774">
          <cell r="D774" t="str">
            <v>9201180714-C</v>
          </cell>
          <cell r="E774" t="str">
            <v>ANGOL</v>
          </cell>
          <cell r="F774" t="str">
            <v>09201</v>
          </cell>
          <cell r="G774" t="str">
            <v>092</v>
          </cell>
          <cell r="H774" t="str">
            <v>09</v>
          </cell>
          <cell r="I774" t="str">
            <v>OBRA (Otros)</v>
          </cell>
          <cell r="J774">
            <v>13</v>
          </cell>
          <cell r="K774" t="str">
            <v>GORE ARAUCANIA</v>
          </cell>
          <cell r="L774" t="str">
            <v>PMB</v>
          </cell>
          <cell r="M774" t="str">
            <v>D(H)1294 06-09-2019</v>
          </cell>
          <cell r="N774" t="str">
            <v>REGIONAL</v>
          </cell>
          <cell r="O774" t="str">
            <v>CONSTRUCCIÓN SISTEMA INDIVIDUAL DE AGUA POTABLE, SECTOR LOS CORRALES</v>
          </cell>
          <cell r="P774" t="str">
            <v>13533/2019</v>
          </cell>
          <cell r="Q774">
            <v>43760</v>
          </cell>
          <cell r="R774">
            <v>111691511</v>
          </cell>
          <cell r="S774">
            <v>0</v>
          </cell>
          <cell r="X774">
            <v>0</v>
          </cell>
          <cell r="AA774">
            <v>0</v>
          </cell>
          <cell r="AF774">
            <v>0</v>
          </cell>
          <cell r="AI774">
            <v>111691511</v>
          </cell>
          <cell r="AJ774">
            <v>0</v>
          </cell>
          <cell r="AK774">
            <v>78184058</v>
          </cell>
          <cell r="AL774">
            <v>78184058</v>
          </cell>
          <cell r="AM774">
            <v>78184058</v>
          </cell>
          <cell r="AN774">
            <v>0</v>
          </cell>
          <cell r="AO774">
            <v>0</v>
          </cell>
          <cell r="AP774">
            <v>33507453</v>
          </cell>
          <cell r="AQ774">
            <v>0</v>
          </cell>
          <cell r="AR774">
            <v>111691511</v>
          </cell>
          <cell r="AS774">
            <v>0</v>
          </cell>
        </row>
        <row r="775">
          <cell r="D775" t="str">
            <v>9201180715-C</v>
          </cell>
          <cell r="E775" t="str">
            <v>ANGOL</v>
          </cell>
          <cell r="F775" t="str">
            <v>09201</v>
          </cell>
          <cell r="G775" t="str">
            <v>092</v>
          </cell>
          <cell r="H775" t="str">
            <v>09</v>
          </cell>
          <cell r="I775" t="str">
            <v>OBRA (Otros)</v>
          </cell>
          <cell r="J775">
            <v>13</v>
          </cell>
          <cell r="K775" t="str">
            <v>GORE ARAUCANIA</v>
          </cell>
          <cell r="L775" t="str">
            <v>PMB</v>
          </cell>
          <cell r="M775" t="str">
            <v>D(H)1294 06-09-2019</v>
          </cell>
          <cell r="N775" t="str">
            <v>REGIONAL</v>
          </cell>
          <cell r="O775" t="str">
            <v>CONSTRUCCIÓN SISTEMA INDIVIDUAL DE AGUA POTABLE, SECTOR COLONIA MANUEL RODRIGUEZ</v>
          </cell>
          <cell r="P775" t="str">
            <v>13533/2019</v>
          </cell>
          <cell r="Q775">
            <v>43760</v>
          </cell>
          <cell r="R775">
            <v>91836087</v>
          </cell>
          <cell r="S775">
            <v>0</v>
          </cell>
          <cell r="X775">
            <v>0</v>
          </cell>
          <cell r="AA775">
            <v>0</v>
          </cell>
          <cell r="AF775">
            <v>0</v>
          </cell>
          <cell r="AI775">
            <v>91836087</v>
          </cell>
          <cell r="AJ775">
            <v>0</v>
          </cell>
          <cell r="AK775">
            <v>64285261</v>
          </cell>
          <cell r="AL775">
            <v>64285261</v>
          </cell>
          <cell r="AM775">
            <v>64285261</v>
          </cell>
          <cell r="AN775">
            <v>0</v>
          </cell>
          <cell r="AO775">
            <v>0</v>
          </cell>
          <cell r="AP775">
            <v>27550826</v>
          </cell>
          <cell r="AQ775">
            <v>0</v>
          </cell>
          <cell r="AR775">
            <v>91836087</v>
          </cell>
          <cell r="AS775">
            <v>0</v>
          </cell>
        </row>
        <row r="776">
          <cell r="D776" t="str">
            <v>9201180716-C</v>
          </cell>
          <cell r="E776" t="str">
            <v>ANGOL</v>
          </cell>
          <cell r="F776" t="str">
            <v>09201</v>
          </cell>
          <cell r="G776" t="str">
            <v>092</v>
          </cell>
          <cell r="H776" t="str">
            <v>09</v>
          </cell>
          <cell r="I776" t="str">
            <v>OBRA (Otros)</v>
          </cell>
          <cell r="J776">
            <v>13</v>
          </cell>
          <cell r="K776" t="str">
            <v>GORE ARAUCANIA</v>
          </cell>
          <cell r="L776" t="str">
            <v>PMB</v>
          </cell>
          <cell r="M776" t="str">
            <v>D(H)1294 06-09-2019</v>
          </cell>
          <cell r="N776" t="str">
            <v>REGIONAL</v>
          </cell>
          <cell r="O776" t="str">
            <v>CONSTRUCCIÓN SISTEMA INDIVIDUAL DE AGUA POTABLE, SECTOR CHANLEO</v>
          </cell>
          <cell r="P776" t="str">
            <v>13533/2019</v>
          </cell>
          <cell r="Q776">
            <v>43760</v>
          </cell>
          <cell r="R776">
            <v>171239622</v>
          </cell>
          <cell r="S776">
            <v>0</v>
          </cell>
          <cell r="X776">
            <v>0</v>
          </cell>
          <cell r="AA776">
            <v>0</v>
          </cell>
          <cell r="AF776">
            <v>0</v>
          </cell>
          <cell r="AI776">
            <v>171239622</v>
          </cell>
          <cell r="AJ776">
            <v>0</v>
          </cell>
          <cell r="AK776">
            <v>119867735</v>
          </cell>
          <cell r="AL776">
            <v>119867735</v>
          </cell>
          <cell r="AM776">
            <v>119867735</v>
          </cell>
          <cell r="AN776">
            <v>0</v>
          </cell>
          <cell r="AO776">
            <v>0</v>
          </cell>
          <cell r="AP776">
            <v>51371887</v>
          </cell>
          <cell r="AQ776">
            <v>0</v>
          </cell>
          <cell r="AR776">
            <v>171239622</v>
          </cell>
          <cell r="AS776">
            <v>0</v>
          </cell>
        </row>
        <row r="777">
          <cell r="D777" t="str">
            <v>9201180718-C</v>
          </cell>
          <cell r="E777" t="str">
            <v>ANGOL</v>
          </cell>
          <cell r="F777" t="str">
            <v>09201</v>
          </cell>
          <cell r="G777" t="str">
            <v>092</v>
          </cell>
          <cell r="H777" t="str">
            <v>09</v>
          </cell>
          <cell r="I777" t="str">
            <v>OBRA (Otros)</v>
          </cell>
          <cell r="J777">
            <v>13</v>
          </cell>
          <cell r="K777" t="str">
            <v>GORE ARAUCANIA</v>
          </cell>
          <cell r="L777" t="str">
            <v>PMB</v>
          </cell>
          <cell r="M777" t="str">
            <v>D(H)1294 06-09-2019</v>
          </cell>
          <cell r="N777" t="str">
            <v>REGIONAL</v>
          </cell>
          <cell r="O777" t="str">
            <v>CONSTRUCCIÓN SISTEMA INDIVIDUAL DE AGUA POTABLE, SECTOR PELLOMENCO</v>
          </cell>
          <cell r="P777" t="str">
            <v>13533/2019</v>
          </cell>
          <cell r="Q777">
            <v>43760</v>
          </cell>
          <cell r="R777">
            <v>85041622</v>
          </cell>
          <cell r="S777">
            <v>0</v>
          </cell>
          <cell r="X777">
            <v>0</v>
          </cell>
          <cell r="AA777">
            <v>0</v>
          </cell>
          <cell r="AF777">
            <v>0</v>
          </cell>
          <cell r="AI777">
            <v>85041622</v>
          </cell>
          <cell r="AJ777">
            <v>0</v>
          </cell>
          <cell r="AK777">
            <v>59529135</v>
          </cell>
          <cell r="AL777">
            <v>59529135</v>
          </cell>
          <cell r="AM777">
            <v>59529135</v>
          </cell>
          <cell r="AN777">
            <v>0</v>
          </cell>
          <cell r="AO777">
            <v>0</v>
          </cell>
          <cell r="AP777">
            <v>25512487</v>
          </cell>
          <cell r="AQ777">
            <v>0</v>
          </cell>
          <cell r="AR777">
            <v>85041622</v>
          </cell>
          <cell r="AS777">
            <v>0</v>
          </cell>
        </row>
        <row r="778">
          <cell r="D778" t="str">
            <v>9104170707-C</v>
          </cell>
          <cell r="E778" t="str">
            <v>CURARREHUE</v>
          </cell>
          <cell r="F778" t="str">
            <v>09104</v>
          </cell>
          <cell r="G778" t="str">
            <v>091</v>
          </cell>
          <cell r="H778" t="str">
            <v>09</v>
          </cell>
          <cell r="I778" t="str">
            <v>OBRA (Otros)</v>
          </cell>
          <cell r="J778">
            <v>13</v>
          </cell>
          <cell r="K778" t="str">
            <v>GORE ARAUCANIA</v>
          </cell>
          <cell r="L778" t="str">
            <v>PMB</v>
          </cell>
          <cell r="M778" t="str">
            <v>D(H)1294 06-09-2019</v>
          </cell>
          <cell r="N778" t="str">
            <v>REGIONAL</v>
          </cell>
          <cell r="O778" t="str">
            <v>CONSTRUCCIÓN ABASTO DE AGUA POTABLE COMUNIDAD INDIGENA NIPIUCURA DE LA FRONTERA</v>
          </cell>
          <cell r="P778" t="str">
            <v>13592/2019</v>
          </cell>
          <cell r="Q778">
            <v>43761</v>
          </cell>
          <cell r="R778">
            <v>199970111</v>
          </cell>
          <cell r="S778">
            <v>0</v>
          </cell>
          <cell r="X778">
            <v>0</v>
          </cell>
          <cell r="AA778">
            <v>0</v>
          </cell>
          <cell r="AF778">
            <v>0</v>
          </cell>
          <cell r="AI778">
            <v>199970111</v>
          </cell>
          <cell r="AJ778">
            <v>0</v>
          </cell>
          <cell r="AK778">
            <v>139979078</v>
          </cell>
          <cell r="AL778">
            <v>139979078</v>
          </cell>
          <cell r="AM778">
            <v>139979078</v>
          </cell>
          <cell r="AN778">
            <v>0</v>
          </cell>
          <cell r="AO778">
            <v>0</v>
          </cell>
          <cell r="AP778">
            <v>59991033</v>
          </cell>
          <cell r="AQ778">
            <v>0</v>
          </cell>
          <cell r="AR778">
            <v>199970111</v>
          </cell>
          <cell r="AS778">
            <v>0</v>
          </cell>
        </row>
        <row r="779">
          <cell r="D779" t="str">
            <v>9104191001-C</v>
          </cell>
          <cell r="E779" t="str">
            <v>CURARREHUE</v>
          </cell>
          <cell r="F779" t="str">
            <v>09104</v>
          </cell>
          <cell r="G779" t="str">
            <v>091</v>
          </cell>
          <cell r="H779" t="str">
            <v>09</v>
          </cell>
          <cell r="I779" t="str">
            <v>ASISTENCIA TÉCNICA</v>
          </cell>
          <cell r="J779">
            <v>10</v>
          </cell>
          <cell r="K779" t="str">
            <v>GORE ARAUCANIA</v>
          </cell>
          <cell r="L779" t="str">
            <v>PMB</v>
          </cell>
          <cell r="M779" t="str">
            <v>D(H)1294 06-09-2019</v>
          </cell>
          <cell r="N779" t="str">
            <v>REGIONAL</v>
          </cell>
          <cell r="O779" t="str">
            <v>CONTRATACIÓN PROFESIONAL PARA GESTIÓN INTEGRAL Y MINIMIZACIÓN DE RSD EN CURARREHUE</v>
          </cell>
          <cell r="P779" t="str">
            <v>13592/2019</v>
          </cell>
          <cell r="Q779">
            <v>43761</v>
          </cell>
          <cell r="R779">
            <v>18000000</v>
          </cell>
          <cell r="S779">
            <v>0</v>
          </cell>
          <cell r="X779">
            <v>0</v>
          </cell>
          <cell r="AA779">
            <v>0</v>
          </cell>
          <cell r="AF779">
            <v>0</v>
          </cell>
          <cell r="AI779">
            <v>18000000</v>
          </cell>
          <cell r="AJ779">
            <v>0</v>
          </cell>
          <cell r="AK779">
            <v>12600000</v>
          </cell>
          <cell r="AL779">
            <v>12600000</v>
          </cell>
          <cell r="AM779">
            <v>12600000</v>
          </cell>
          <cell r="AN779">
            <v>0</v>
          </cell>
          <cell r="AO779">
            <v>0</v>
          </cell>
          <cell r="AP779">
            <v>5400000</v>
          </cell>
          <cell r="AQ779">
            <v>0</v>
          </cell>
          <cell r="AR779">
            <v>18000000</v>
          </cell>
          <cell r="AS779">
            <v>0</v>
          </cell>
        </row>
        <row r="780">
          <cell r="D780" t="str">
            <v>9203170715-C</v>
          </cell>
          <cell r="E780" t="str">
            <v>CURACAUTÍN</v>
          </cell>
          <cell r="F780" t="str">
            <v>09203</v>
          </cell>
          <cell r="G780" t="str">
            <v>092</v>
          </cell>
          <cell r="H780" t="str">
            <v>09</v>
          </cell>
          <cell r="I780" t="str">
            <v>OBRA  (Abastos)</v>
          </cell>
          <cell r="J780">
            <v>11</v>
          </cell>
          <cell r="K780" t="str">
            <v>GORE ARAUCANIA</v>
          </cell>
          <cell r="L780" t="str">
            <v>PMB ABASTOS</v>
          </cell>
          <cell r="M780" t="str">
            <v>D(H)1294 06-09-2019</v>
          </cell>
          <cell r="N780" t="str">
            <v>REGIONAL</v>
          </cell>
          <cell r="O780" t="str">
            <v>ABASTO DE AGUA POTABLE SECTOR QUEULE - COLORADO</v>
          </cell>
          <cell r="P780" t="str">
            <v>13591/2019</v>
          </cell>
          <cell r="Q780">
            <v>43761</v>
          </cell>
          <cell r="R780">
            <v>85921896</v>
          </cell>
          <cell r="S780">
            <v>0</v>
          </cell>
          <cell r="X780">
            <v>0</v>
          </cell>
          <cell r="AA780">
            <v>0</v>
          </cell>
          <cell r="AF780">
            <v>0</v>
          </cell>
          <cell r="AI780">
            <v>85921896</v>
          </cell>
          <cell r="AJ780">
            <v>0</v>
          </cell>
          <cell r="AK780">
            <v>60145327</v>
          </cell>
          <cell r="AL780">
            <v>60145327</v>
          </cell>
          <cell r="AM780">
            <v>60145327</v>
          </cell>
          <cell r="AN780">
            <v>0</v>
          </cell>
          <cell r="AO780">
            <v>0</v>
          </cell>
          <cell r="AP780">
            <v>25776569</v>
          </cell>
          <cell r="AQ780">
            <v>0</v>
          </cell>
          <cell r="AR780">
            <v>85921896</v>
          </cell>
          <cell r="AS780">
            <v>0</v>
          </cell>
        </row>
        <row r="781">
          <cell r="D781" t="str">
            <v>9203180718-C</v>
          </cell>
          <cell r="E781" t="str">
            <v>CURACAUTÍN</v>
          </cell>
          <cell r="F781" t="str">
            <v>09203</v>
          </cell>
          <cell r="G781" t="str">
            <v>092</v>
          </cell>
          <cell r="H781" t="str">
            <v>09</v>
          </cell>
          <cell r="I781" t="str">
            <v>OBRA  (Abastos)</v>
          </cell>
          <cell r="J781">
            <v>11</v>
          </cell>
          <cell r="K781" t="str">
            <v>GORE ARAUCANIA</v>
          </cell>
          <cell r="L781" t="str">
            <v>PMB ABASTOS</v>
          </cell>
          <cell r="M781" t="str">
            <v>D(H)1294 06-09-2019</v>
          </cell>
          <cell r="N781" t="str">
            <v>REGIONAL</v>
          </cell>
          <cell r="O781" t="str">
            <v>ABASTO AGUA POTABLE LOS NOGALES</v>
          </cell>
          <cell r="P781" t="str">
            <v>13591/2019</v>
          </cell>
          <cell r="Q781">
            <v>43761</v>
          </cell>
          <cell r="R781">
            <v>92531273</v>
          </cell>
          <cell r="S781">
            <v>0</v>
          </cell>
          <cell r="X781">
            <v>0</v>
          </cell>
          <cell r="AA781">
            <v>0</v>
          </cell>
          <cell r="AF781">
            <v>0</v>
          </cell>
          <cell r="AI781">
            <v>92531273</v>
          </cell>
          <cell r="AJ781">
            <v>0</v>
          </cell>
          <cell r="AK781">
            <v>64771891</v>
          </cell>
          <cell r="AL781">
            <v>64771891</v>
          </cell>
          <cell r="AM781">
            <v>64771891</v>
          </cell>
          <cell r="AN781">
            <v>0</v>
          </cell>
          <cell r="AO781">
            <v>0</v>
          </cell>
          <cell r="AP781">
            <v>27759382</v>
          </cell>
          <cell r="AQ781">
            <v>0</v>
          </cell>
          <cell r="AR781">
            <v>92531273</v>
          </cell>
          <cell r="AS781">
            <v>0</v>
          </cell>
        </row>
        <row r="782">
          <cell r="D782" t="str">
            <v>9106160728-C</v>
          </cell>
          <cell r="E782" t="str">
            <v>GALVARINO</v>
          </cell>
          <cell r="F782" t="str">
            <v>09106</v>
          </cell>
          <cell r="G782" t="str">
            <v>091</v>
          </cell>
          <cell r="H782" t="str">
            <v>09</v>
          </cell>
          <cell r="I782" t="str">
            <v>OBRA  (Abastos)</v>
          </cell>
          <cell r="J782">
            <v>11</v>
          </cell>
          <cell r="K782" t="str">
            <v>GORE ARAUCANIA</v>
          </cell>
          <cell r="L782" t="str">
            <v>PMB ABASTOS</v>
          </cell>
          <cell r="M782" t="str">
            <v>D(H)1294 06-09-2019</v>
          </cell>
          <cell r="N782" t="str">
            <v>REGIONAL</v>
          </cell>
          <cell r="O782" t="str">
            <v>ABASTO DE AGUA POTABLE COMUNIDAD INDÍGENA PELAHUENCO CHICO</v>
          </cell>
          <cell r="P782" t="str">
            <v>13593/2019</v>
          </cell>
          <cell r="Q782">
            <v>43761</v>
          </cell>
          <cell r="R782">
            <v>153764050</v>
          </cell>
          <cell r="S782">
            <v>0</v>
          </cell>
          <cell r="X782">
            <v>0</v>
          </cell>
          <cell r="AA782">
            <v>0</v>
          </cell>
          <cell r="AF782">
            <v>0</v>
          </cell>
          <cell r="AI782">
            <v>153764050</v>
          </cell>
          <cell r="AJ782">
            <v>0</v>
          </cell>
          <cell r="AK782">
            <v>107634835</v>
          </cell>
          <cell r="AL782">
            <v>107634835</v>
          </cell>
          <cell r="AM782">
            <v>107634835</v>
          </cell>
          <cell r="AN782">
            <v>0</v>
          </cell>
          <cell r="AO782">
            <v>0</v>
          </cell>
          <cell r="AP782">
            <v>46129215</v>
          </cell>
          <cell r="AQ782">
            <v>0</v>
          </cell>
          <cell r="AR782">
            <v>153764050</v>
          </cell>
          <cell r="AS782">
            <v>0</v>
          </cell>
        </row>
        <row r="783">
          <cell r="D783" t="str">
            <v>9106170734-C</v>
          </cell>
          <cell r="E783" t="str">
            <v>GALVARINO</v>
          </cell>
          <cell r="F783" t="str">
            <v>09106</v>
          </cell>
          <cell r="G783" t="str">
            <v>091</v>
          </cell>
          <cell r="H783" t="str">
            <v>09</v>
          </cell>
          <cell r="I783" t="str">
            <v>OBRA  (Abastos)</v>
          </cell>
          <cell r="J783">
            <v>11</v>
          </cell>
          <cell r="K783" t="str">
            <v>GORE ARAUCANIA</v>
          </cell>
          <cell r="L783" t="str">
            <v>PMB ABASTOS</v>
          </cell>
          <cell r="M783" t="str">
            <v>D(H)1294 06-09-2019</v>
          </cell>
          <cell r="N783" t="str">
            <v>REGIONAL</v>
          </cell>
          <cell r="O783" t="str">
            <v>ABASTO DE AGUA POTABLE COMUNIDAD INDÍGENA MARÍN EPUÑAN</v>
          </cell>
          <cell r="P783" t="str">
            <v>13593/2019</v>
          </cell>
          <cell r="Q783">
            <v>43761</v>
          </cell>
          <cell r="R783">
            <v>54937543</v>
          </cell>
          <cell r="S783">
            <v>0</v>
          </cell>
          <cell r="X783">
            <v>0</v>
          </cell>
          <cell r="AA783">
            <v>0</v>
          </cell>
          <cell r="AF783">
            <v>0</v>
          </cell>
          <cell r="AI783">
            <v>54937543</v>
          </cell>
          <cell r="AJ783">
            <v>0</v>
          </cell>
          <cell r="AK783">
            <v>38456280</v>
          </cell>
          <cell r="AL783">
            <v>38456280</v>
          </cell>
          <cell r="AM783">
            <v>38456280</v>
          </cell>
          <cell r="AN783">
            <v>0</v>
          </cell>
          <cell r="AO783">
            <v>0</v>
          </cell>
          <cell r="AP783">
            <v>16481263</v>
          </cell>
          <cell r="AQ783">
            <v>0</v>
          </cell>
          <cell r="AR783">
            <v>54937543</v>
          </cell>
          <cell r="AS783">
            <v>0</v>
          </cell>
        </row>
        <row r="784">
          <cell r="D784" t="str">
            <v>9205180719-C</v>
          </cell>
          <cell r="E784" t="str">
            <v>LONQUIMAY</v>
          </cell>
          <cell r="F784" t="str">
            <v>09205</v>
          </cell>
          <cell r="G784" t="str">
            <v>092</v>
          </cell>
          <cell r="H784" t="str">
            <v>09</v>
          </cell>
          <cell r="I784" t="str">
            <v>OBRA  (Abastos)</v>
          </cell>
          <cell r="J784">
            <v>11</v>
          </cell>
          <cell r="K784" t="str">
            <v>GORE ARAUCANIA</v>
          </cell>
          <cell r="L784" t="str">
            <v>PMB ABASTOS</v>
          </cell>
          <cell r="M784" t="str">
            <v>D(H)1294 06-09-2019</v>
          </cell>
          <cell r="N784" t="str">
            <v>REGIONAL</v>
          </cell>
          <cell r="O784" t="str">
            <v>ABASTO DE AGUA POTABLE SECTOR PASO PAZ</v>
          </cell>
          <cell r="P784" t="str">
            <v>13644/2019</v>
          </cell>
          <cell r="Q784">
            <v>43761</v>
          </cell>
          <cell r="R784">
            <v>105929814</v>
          </cell>
          <cell r="S784">
            <v>0</v>
          </cell>
          <cell r="X784">
            <v>0</v>
          </cell>
          <cell r="AA784">
            <v>0</v>
          </cell>
          <cell r="AF784">
            <v>0</v>
          </cell>
          <cell r="AI784">
            <v>105929814</v>
          </cell>
          <cell r="AJ784">
            <v>0</v>
          </cell>
          <cell r="AK784">
            <v>74150870</v>
          </cell>
          <cell r="AL784">
            <v>74150870</v>
          </cell>
          <cell r="AM784">
            <v>74150870</v>
          </cell>
          <cell r="AN784">
            <v>0</v>
          </cell>
          <cell r="AO784">
            <v>0</v>
          </cell>
          <cell r="AP784">
            <v>31778944</v>
          </cell>
          <cell r="AQ784">
            <v>0</v>
          </cell>
          <cell r="AR784">
            <v>105929814</v>
          </cell>
          <cell r="AS784">
            <v>0</v>
          </cell>
        </row>
        <row r="785">
          <cell r="D785" t="str">
            <v>9205180723-C</v>
          </cell>
          <cell r="E785" t="str">
            <v>LONQUIMAY</v>
          </cell>
          <cell r="F785" t="str">
            <v>09205</v>
          </cell>
          <cell r="G785" t="str">
            <v>092</v>
          </cell>
          <cell r="H785" t="str">
            <v>09</v>
          </cell>
          <cell r="I785" t="str">
            <v>OBRA  (Abastos)</v>
          </cell>
          <cell r="J785">
            <v>11</v>
          </cell>
          <cell r="K785" t="str">
            <v>GORE ARAUCANIA</v>
          </cell>
          <cell r="L785" t="str">
            <v>PMB ABASTOS</v>
          </cell>
          <cell r="M785" t="str">
            <v>D(H)1294 06-09-2019</v>
          </cell>
          <cell r="N785" t="str">
            <v>REGIONAL</v>
          </cell>
          <cell r="O785" t="str">
            <v>ABASTO DE AGUA POTABLE SECTOR PEHUENCO NORTE RÁNQUIL</v>
          </cell>
          <cell r="P785" t="str">
            <v>13644/2019</v>
          </cell>
          <cell r="Q785">
            <v>43761</v>
          </cell>
          <cell r="R785">
            <v>224045193</v>
          </cell>
          <cell r="S785">
            <v>0</v>
          </cell>
          <cell r="X785">
            <v>0</v>
          </cell>
          <cell r="AA785">
            <v>0</v>
          </cell>
          <cell r="AF785">
            <v>0</v>
          </cell>
          <cell r="AI785">
            <v>224045193</v>
          </cell>
          <cell r="AJ785">
            <v>0</v>
          </cell>
          <cell r="AK785">
            <v>156831635</v>
          </cell>
          <cell r="AL785">
            <v>156831635</v>
          </cell>
          <cell r="AM785">
            <v>156831635</v>
          </cell>
          <cell r="AN785">
            <v>0</v>
          </cell>
          <cell r="AO785">
            <v>0</v>
          </cell>
          <cell r="AP785">
            <v>67213558</v>
          </cell>
          <cell r="AQ785">
            <v>0</v>
          </cell>
          <cell r="AR785">
            <v>224045193</v>
          </cell>
          <cell r="AS785">
            <v>0</v>
          </cell>
        </row>
        <row r="786">
          <cell r="D786" t="str">
            <v>9205190704-C</v>
          </cell>
          <cell r="E786" t="str">
            <v>LONQUIMAY</v>
          </cell>
          <cell r="F786" t="str">
            <v>09205</v>
          </cell>
          <cell r="G786" t="str">
            <v>092</v>
          </cell>
          <cell r="H786" t="str">
            <v>09</v>
          </cell>
          <cell r="I786" t="str">
            <v>OBRA (Otros)</v>
          </cell>
          <cell r="J786">
            <v>13</v>
          </cell>
          <cell r="K786" t="str">
            <v>GORE ARAUCANIA</v>
          </cell>
          <cell r="L786" t="str">
            <v>PMB</v>
          </cell>
          <cell r="M786" t="str">
            <v>D(H)1294 06-09-2019</v>
          </cell>
          <cell r="N786" t="str">
            <v>REGIONAL</v>
          </cell>
          <cell r="O786" t="str">
            <v>RECAMBIO LUMINARIAS VIALES A LED, SECTOR URBANO, COMUNA DE LONQUIMAY</v>
          </cell>
          <cell r="P786" t="str">
            <v>13644/2019</v>
          </cell>
          <cell r="Q786">
            <v>43761</v>
          </cell>
          <cell r="R786">
            <v>240000000</v>
          </cell>
          <cell r="S786">
            <v>0</v>
          </cell>
          <cell r="X786">
            <v>0</v>
          </cell>
          <cell r="AA786">
            <v>0</v>
          </cell>
          <cell r="AF786">
            <v>0</v>
          </cell>
          <cell r="AI786">
            <v>240000000</v>
          </cell>
          <cell r="AJ786">
            <v>0</v>
          </cell>
          <cell r="AK786">
            <v>168000000</v>
          </cell>
          <cell r="AL786">
            <v>168000000</v>
          </cell>
          <cell r="AM786">
            <v>168000000</v>
          </cell>
          <cell r="AN786">
            <v>0</v>
          </cell>
          <cell r="AO786">
            <v>0</v>
          </cell>
          <cell r="AP786">
            <v>72000000</v>
          </cell>
          <cell r="AQ786">
            <v>0</v>
          </cell>
          <cell r="AR786">
            <v>240000000</v>
          </cell>
          <cell r="AS786">
            <v>0</v>
          </cell>
        </row>
        <row r="787">
          <cell r="D787" t="str">
            <v>9207180713-C</v>
          </cell>
          <cell r="E787" t="str">
            <v>LUMACO</v>
          </cell>
          <cell r="F787" t="str">
            <v>09207</v>
          </cell>
          <cell r="G787" t="str">
            <v>092</v>
          </cell>
          <cell r="H787" t="str">
            <v>09</v>
          </cell>
          <cell r="I787" t="str">
            <v>OBRA  (Abastos)</v>
          </cell>
          <cell r="J787">
            <v>11</v>
          </cell>
          <cell r="K787" t="str">
            <v>GORE ARAUCANIA</v>
          </cell>
          <cell r="L787" t="str">
            <v>PMB ABASTOS</v>
          </cell>
          <cell r="M787" t="str">
            <v>D(H)1294 06-09-2019</v>
          </cell>
          <cell r="N787" t="str">
            <v>REGIONAL</v>
          </cell>
          <cell r="O787" t="str">
            <v>CONSTRUCCION ABASTOS DE AGUA POTABLE, SECTOR RELUN, COMUNA DE LUMACO</v>
          </cell>
          <cell r="P787" t="str">
            <v>13641/2019</v>
          </cell>
          <cell r="Q787">
            <v>43761</v>
          </cell>
          <cell r="R787">
            <v>47717872</v>
          </cell>
          <cell r="S787">
            <v>0</v>
          </cell>
          <cell r="X787">
            <v>0</v>
          </cell>
          <cell r="AA787">
            <v>0</v>
          </cell>
          <cell r="AF787">
            <v>0</v>
          </cell>
          <cell r="AI787">
            <v>47717872</v>
          </cell>
          <cell r="AJ787">
            <v>0</v>
          </cell>
          <cell r="AK787">
            <v>33402510</v>
          </cell>
          <cell r="AL787">
            <v>33402510</v>
          </cell>
          <cell r="AM787">
            <v>33402510</v>
          </cell>
          <cell r="AN787">
            <v>0</v>
          </cell>
          <cell r="AO787">
            <v>0</v>
          </cell>
          <cell r="AP787">
            <v>14315362</v>
          </cell>
          <cell r="AQ787">
            <v>0</v>
          </cell>
          <cell r="AR787">
            <v>47717872</v>
          </cell>
          <cell r="AS787">
            <v>0</v>
          </cell>
        </row>
        <row r="788">
          <cell r="D788" t="str">
            <v>9207180714-C</v>
          </cell>
          <cell r="E788" t="str">
            <v>LUMACO</v>
          </cell>
          <cell r="F788" t="str">
            <v>09207</v>
          </cell>
          <cell r="G788" t="str">
            <v>092</v>
          </cell>
          <cell r="H788" t="str">
            <v>09</v>
          </cell>
          <cell r="I788" t="str">
            <v>OBRA  (Abastos)</v>
          </cell>
          <cell r="J788">
            <v>11</v>
          </cell>
          <cell r="K788" t="str">
            <v>GORE ARAUCANIA</v>
          </cell>
          <cell r="L788" t="str">
            <v>PMB ABASTOS</v>
          </cell>
          <cell r="M788" t="str">
            <v>D(H)1294 06-09-2019</v>
          </cell>
          <cell r="N788" t="str">
            <v>REGIONAL</v>
          </cell>
          <cell r="O788" t="str">
            <v>CONSTRUCCION ABASTOS DE AGUA POTABLE, SECTOR LOS LAURELES, COMUNA DE LUMACO</v>
          </cell>
          <cell r="P788" t="str">
            <v>13641/2019</v>
          </cell>
          <cell r="Q788">
            <v>43761</v>
          </cell>
          <cell r="R788">
            <v>103818308</v>
          </cell>
          <cell r="S788">
            <v>0</v>
          </cell>
          <cell r="X788">
            <v>0</v>
          </cell>
          <cell r="AA788">
            <v>0</v>
          </cell>
          <cell r="AF788">
            <v>0</v>
          </cell>
          <cell r="AI788">
            <v>103818308</v>
          </cell>
          <cell r="AJ788">
            <v>0</v>
          </cell>
          <cell r="AK788">
            <v>72672816</v>
          </cell>
          <cell r="AL788">
            <v>72672816</v>
          </cell>
          <cell r="AM788">
            <v>72672816</v>
          </cell>
          <cell r="AN788">
            <v>0</v>
          </cell>
          <cell r="AO788">
            <v>0</v>
          </cell>
          <cell r="AP788">
            <v>31145492</v>
          </cell>
          <cell r="AQ788">
            <v>0</v>
          </cell>
          <cell r="AR788">
            <v>103818308</v>
          </cell>
          <cell r="AS788">
            <v>0</v>
          </cell>
        </row>
        <row r="789">
          <cell r="D789" t="str">
            <v>9206180701-C</v>
          </cell>
          <cell r="E789" t="str">
            <v>LOS SAUCES</v>
          </cell>
          <cell r="F789" t="str">
            <v>09206</v>
          </cell>
          <cell r="G789" t="str">
            <v>092</v>
          </cell>
          <cell r="H789" t="str">
            <v>09</v>
          </cell>
          <cell r="I789" t="str">
            <v>OBRA (Otros)</v>
          </cell>
          <cell r="J789">
            <v>13</v>
          </cell>
          <cell r="K789" t="str">
            <v>GORE ARAUCANIA</v>
          </cell>
          <cell r="L789" t="str">
            <v>PMB</v>
          </cell>
          <cell r="M789" t="str">
            <v>D(H)1294 06-09-2019</v>
          </cell>
          <cell r="N789" t="str">
            <v>REGIONAL</v>
          </cell>
          <cell r="O789" t="str">
            <v>RECAMBIO ILUMINACIÓN PÚBLICA EN CALLES PRINCIPALES DE LOS SAUCES</v>
          </cell>
          <cell r="P789" t="str">
            <v>13532/2019</v>
          </cell>
          <cell r="Q789">
            <v>43760</v>
          </cell>
          <cell r="R789">
            <v>99659525</v>
          </cell>
          <cell r="S789">
            <v>0</v>
          </cell>
          <cell r="X789">
            <v>0</v>
          </cell>
          <cell r="AA789">
            <v>0</v>
          </cell>
          <cell r="AF789">
            <v>0</v>
          </cell>
          <cell r="AI789">
            <v>99659525</v>
          </cell>
          <cell r="AJ789">
            <v>0</v>
          </cell>
          <cell r="AK789">
            <v>69761667</v>
          </cell>
          <cell r="AL789">
            <v>69761667</v>
          </cell>
          <cell r="AM789">
            <v>69761667</v>
          </cell>
          <cell r="AN789">
            <v>0</v>
          </cell>
          <cell r="AO789">
            <v>0</v>
          </cell>
          <cell r="AP789">
            <v>29897858</v>
          </cell>
          <cell r="AQ789">
            <v>0</v>
          </cell>
          <cell r="AR789">
            <v>99659525</v>
          </cell>
          <cell r="AS789">
            <v>0</v>
          </cell>
        </row>
        <row r="790">
          <cell r="D790" t="str">
            <v>9206180703-C</v>
          </cell>
          <cell r="E790" t="str">
            <v>LOS SAUCES</v>
          </cell>
          <cell r="F790" t="str">
            <v>09206</v>
          </cell>
          <cell r="G790" t="str">
            <v>092</v>
          </cell>
          <cell r="H790" t="str">
            <v>09</v>
          </cell>
          <cell r="I790" t="str">
            <v>OBRA (Otros)</v>
          </cell>
          <cell r="J790">
            <v>13</v>
          </cell>
          <cell r="K790" t="str">
            <v>GORE ARAUCANIA</v>
          </cell>
          <cell r="L790" t="str">
            <v>PMB</v>
          </cell>
          <cell r="M790" t="str">
            <v>D(H)1294 06-09-2019</v>
          </cell>
          <cell r="N790" t="str">
            <v>REGIONAL</v>
          </cell>
          <cell r="O790" t="str">
            <v>RECAMBIO ILUMINACIÓN PÚBLICA EN LA ZONA URBANA LOS SAUCES Y VILLA TRINTRE.</v>
          </cell>
          <cell r="P790" t="str">
            <v>13532/2019</v>
          </cell>
          <cell r="Q790">
            <v>43760</v>
          </cell>
          <cell r="R790">
            <v>234980375</v>
          </cell>
          <cell r="S790">
            <v>0</v>
          </cell>
          <cell r="X790">
            <v>0</v>
          </cell>
          <cell r="AA790">
            <v>0</v>
          </cell>
          <cell r="AF790">
            <v>0</v>
          </cell>
          <cell r="AI790">
            <v>234980375</v>
          </cell>
          <cell r="AJ790">
            <v>0</v>
          </cell>
          <cell r="AK790">
            <v>164486262</v>
          </cell>
          <cell r="AL790">
            <v>164486262</v>
          </cell>
          <cell r="AM790">
            <v>164486262</v>
          </cell>
          <cell r="AN790">
            <v>0</v>
          </cell>
          <cell r="AO790">
            <v>0</v>
          </cell>
          <cell r="AP790">
            <v>70494113</v>
          </cell>
          <cell r="AQ790">
            <v>0</v>
          </cell>
          <cell r="AR790">
            <v>234980375</v>
          </cell>
          <cell r="AS790">
            <v>0</v>
          </cell>
        </row>
        <row r="791">
          <cell r="D791" t="str">
            <v>9904161501-C</v>
          </cell>
          <cell r="E791" t="str">
            <v>A.M. MALLECO NORTE</v>
          </cell>
          <cell r="F791" t="str">
            <v>09202</v>
          </cell>
          <cell r="G791" t="str">
            <v>0</v>
          </cell>
          <cell r="H791" t="str">
            <v>09</v>
          </cell>
          <cell r="I791" t="str">
            <v>VALORIZACIÓN DE RESIDUOS (Otros)</v>
          </cell>
          <cell r="J791">
            <v>13</v>
          </cell>
          <cell r="K791" t="str">
            <v>GORE ARAUCANIA</v>
          </cell>
          <cell r="L791" t="str">
            <v>PMB</v>
          </cell>
          <cell r="M791" t="str">
            <v>D(H)1294 06-09-2019</v>
          </cell>
          <cell r="N791" t="str">
            <v>REGIONAL</v>
          </cell>
          <cell r="O791" t="str">
            <v>COMPOSTAJE DOMICILIARIO PARA LA MINIMIZACIÓN DE RESIDUOS SOLIDOS DOMICILIARIOS EN MALLECO NORTE NORTE</v>
          </cell>
          <cell r="P791" t="str">
            <v>13761/2019</v>
          </cell>
          <cell r="Q791">
            <v>43763</v>
          </cell>
          <cell r="R791">
            <v>73533397</v>
          </cell>
          <cell r="S791">
            <v>0</v>
          </cell>
          <cell r="X791">
            <v>0</v>
          </cell>
          <cell r="AA791">
            <v>0</v>
          </cell>
          <cell r="AF791">
            <v>0</v>
          </cell>
          <cell r="AI791">
            <v>73533397</v>
          </cell>
          <cell r="AJ791">
            <v>0</v>
          </cell>
          <cell r="AK791">
            <v>51473378</v>
          </cell>
          <cell r="AL791">
            <v>51473378</v>
          </cell>
          <cell r="AM791">
            <v>51473378</v>
          </cell>
          <cell r="AN791">
            <v>0</v>
          </cell>
          <cell r="AO791">
            <v>0</v>
          </cell>
          <cell r="AP791">
            <v>22060019</v>
          </cell>
          <cell r="AQ791">
            <v>0</v>
          </cell>
          <cell r="AR791">
            <v>73533397</v>
          </cell>
          <cell r="AS791">
            <v>0</v>
          </cell>
        </row>
        <row r="792">
          <cell r="D792" t="str">
            <v>9121190703-C</v>
          </cell>
          <cell r="E792" t="str">
            <v>CHOLCHOL</v>
          </cell>
          <cell r="F792" t="str">
            <v>09121</v>
          </cell>
          <cell r="G792" t="str">
            <v>091</v>
          </cell>
          <cell r="H792" t="str">
            <v>09</v>
          </cell>
          <cell r="I792" t="str">
            <v>OBRA (Otros)</v>
          </cell>
          <cell r="J792">
            <v>13</v>
          </cell>
          <cell r="K792" t="str">
            <v>GORE ARAUCANIA</v>
          </cell>
          <cell r="L792" t="str">
            <v>PMB</v>
          </cell>
          <cell r="M792" t="str">
            <v>D(H)1294 06-09-2019</v>
          </cell>
          <cell r="N792" t="str">
            <v>REGIONAL</v>
          </cell>
          <cell r="O792" t="str">
            <v>PANELES SOLARES PARA SECTORES AISLADOS DE CHOLCHOL</v>
          </cell>
          <cell r="P792" t="str">
            <v>13529/2019</v>
          </cell>
          <cell r="Q792">
            <v>43760</v>
          </cell>
          <cell r="R792">
            <v>234852629</v>
          </cell>
          <cell r="S792">
            <v>0</v>
          </cell>
          <cell r="X792">
            <v>0</v>
          </cell>
          <cell r="AA792">
            <v>0</v>
          </cell>
          <cell r="AF792">
            <v>0</v>
          </cell>
          <cell r="AI792">
            <v>234852629</v>
          </cell>
          <cell r="AJ792">
            <v>0</v>
          </cell>
          <cell r="AK792">
            <v>164396840</v>
          </cell>
          <cell r="AL792">
            <v>164396840</v>
          </cell>
          <cell r="AM792">
            <v>164396840</v>
          </cell>
          <cell r="AN792">
            <v>0</v>
          </cell>
          <cell r="AO792">
            <v>0</v>
          </cell>
          <cell r="AP792">
            <v>70455789</v>
          </cell>
          <cell r="AQ792">
            <v>0</v>
          </cell>
          <cell r="AR792">
            <v>234852629</v>
          </cell>
          <cell r="AS792">
            <v>0</v>
          </cell>
        </row>
        <row r="793">
          <cell r="D793" t="str">
            <v>9107180701-C</v>
          </cell>
          <cell r="E793" t="str">
            <v>GORBEA</v>
          </cell>
          <cell r="F793" t="str">
            <v>09107</v>
          </cell>
          <cell r="G793" t="str">
            <v>091</v>
          </cell>
          <cell r="H793" t="str">
            <v>09</v>
          </cell>
          <cell r="I793" t="str">
            <v>OBRA (Otros)</v>
          </cell>
          <cell r="J793">
            <v>13</v>
          </cell>
          <cell r="K793" t="str">
            <v>GORE ARAUCANIA</v>
          </cell>
          <cell r="L793" t="str">
            <v>PMB</v>
          </cell>
          <cell r="M793" t="str">
            <v>D(H)1294 06-09-2019</v>
          </cell>
          <cell r="N793" t="str">
            <v>REGIONAL</v>
          </cell>
          <cell r="O793" t="str">
            <v>EXTENSIÓN DE RED ALCANTARILLADO A.S. Y AGUA POTABLE CALLE MANUEL MONTT, FINAL CALLE JOSE MIGUEL CARRERA Y PASAJE LOS POETAS - COMUNA DE GORBEA</v>
          </cell>
          <cell r="P793" t="str">
            <v>13595/2019</v>
          </cell>
          <cell r="Q793">
            <v>43761</v>
          </cell>
          <cell r="R793">
            <v>221887315</v>
          </cell>
          <cell r="S793">
            <v>0</v>
          </cell>
          <cell r="X793">
            <v>0</v>
          </cell>
          <cell r="AA793">
            <v>0</v>
          </cell>
          <cell r="AF793">
            <v>0</v>
          </cell>
          <cell r="AI793">
            <v>221887315</v>
          </cell>
          <cell r="AJ793">
            <v>0</v>
          </cell>
          <cell r="AK793">
            <v>155321120</v>
          </cell>
          <cell r="AL793">
            <v>155321120</v>
          </cell>
          <cell r="AM793">
            <v>155321120</v>
          </cell>
          <cell r="AN793">
            <v>0</v>
          </cell>
          <cell r="AO793">
            <v>0</v>
          </cell>
          <cell r="AP793">
            <v>66566195</v>
          </cell>
          <cell r="AQ793">
            <v>0</v>
          </cell>
          <cell r="AR793">
            <v>221887315</v>
          </cell>
          <cell r="AS793">
            <v>0</v>
          </cell>
        </row>
        <row r="794">
          <cell r="D794" t="str">
            <v>9110180401-C</v>
          </cell>
          <cell r="E794" t="str">
            <v>MELIPEUCO</v>
          </cell>
          <cell r="F794" t="str">
            <v>09110</v>
          </cell>
          <cell r="G794" t="str">
            <v>091</v>
          </cell>
          <cell r="H794" t="str">
            <v>09</v>
          </cell>
          <cell r="I794" t="str">
            <v>ESTUDIO</v>
          </cell>
          <cell r="J794">
            <v>15</v>
          </cell>
          <cell r="K794" t="str">
            <v>GORE ARAUCANIA</v>
          </cell>
          <cell r="L794" t="str">
            <v>PMB</v>
          </cell>
          <cell r="M794" t="str">
            <v>D(H)1294 06-09-2019</v>
          </cell>
          <cell r="N794" t="str">
            <v>REGIONAL</v>
          </cell>
          <cell r="O794" t="str">
            <v>SANEAMIENTO SANITARIO PARA LA COMUNA DE MELIPEUCO</v>
          </cell>
          <cell r="P794" t="str">
            <v>13648/2019</v>
          </cell>
          <cell r="Q794">
            <v>43761</v>
          </cell>
          <cell r="R794">
            <v>145481250</v>
          </cell>
          <cell r="S794">
            <v>0</v>
          </cell>
          <cell r="X794">
            <v>0</v>
          </cell>
          <cell r="AA794">
            <v>0</v>
          </cell>
          <cell r="AF794">
            <v>0</v>
          </cell>
          <cell r="AI794">
            <v>145481250</v>
          </cell>
          <cell r="AJ794">
            <v>0</v>
          </cell>
          <cell r="AK794">
            <v>101836875</v>
          </cell>
          <cell r="AL794">
            <v>101836875</v>
          </cell>
          <cell r="AM794">
            <v>101836875</v>
          </cell>
          <cell r="AN794">
            <v>0</v>
          </cell>
          <cell r="AO794">
            <v>0</v>
          </cell>
          <cell r="AP794">
            <v>43644375</v>
          </cell>
          <cell r="AQ794">
            <v>0</v>
          </cell>
          <cell r="AR794">
            <v>145481250</v>
          </cell>
          <cell r="AS794">
            <v>0</v>
          </cell>
        </row>
        <row r="795">
          <cell r="D795" t="str">
            <v>9210170716-C</v>
          </cell>
          <cell r="E795" t="str">
            <v>TRAIGUÉN</v>
          </cell>
          <cell r="F795" t="str">
            <v>09210</v>
          </cell>
          <cell r="G795" t="str">
            <v>092</v>
          </cell>
          <cell r="H795" t="str">
            <v>09</v>
          </cell>
          <cell r="I795" t="str">
            <v>OBRA (Otros)</v>
          </cell>
          <cell r="J795">
            <v>13</v>
          </cell>
          <cell r="K795" t="str">
            <v>GORE ARAUCANIA</v>
          </cell>
          <cell r="L795" t="str">
            <v>PMB</v>
          </cell>
          <cell r="M795" t="str">
            <v>D(H)1294 06-09-2019</v>
          </cell>
          <cell r="N795" t="str">
            <v>REGIONAL</v>
          </cell>
          <cell r="O795" t="str">
            <v>7 PROYECTOS DOMICILIARIOS SOLUCIONES PARTICULARES AGUAS SERVIDAS COMUNA DE TRAIGUÉN</v>
          </cell>
          <cell r="P795" t="str">
            <v>13632/2019</v>
          </cell>
          <cell r="Q795">
            <v>43761</v>
          </cell>
          <cell r="R795">
            <v>19640560</v>
          </cell>
          <cell r="S795">
            <v>0</v>
          </cell>
          <cell r="X795">
            <v>0</v>
          </cell>
          <cell r="AA795">
            <v>0</v>
          </cell>
          <cell r="AF795">
            <v>0</v>
          </cell>
          <cell r="AI795">
            <v>19640560</v>
          </cell>
          <cell r="AJ795">
            <v>0</v>
          </cell>
          <cell r="AK795">
            <v>13748392</v>
          </cell>
          <cell r="AL795">
            <v>13748392</v>
          </cell>
          <cell r="AM795">
            <v>13748392</v>
          </cell>
          <cell r="AN795">
            <v>0</v>
          </cell>
          <cell r="AO795">
            <v>0</v>
          </cell>
          <cell r="AP795">
            <v>5892168</v>
          </cell>
          <cell r="AQ795">
            <v>0</v>
          </cell>
          <cell r="AR795">
            <v>19640560</v>
          </cell>
          <cell r="AS795">
            <v>0</v>
          </cell>
        </row>
        <row r="796">
          <cell r="D796" t="str">
            <v>9115180715-C</v>
          </cell>
          <cell r="E796" t="str">
            <v>PUCÓN</v>
          </cell>
          <cell r="F796" t="str">
            <v>09115</v>
          </cell>
          <cell r="G796" t="str">
            <v>091</v>
          </cell>
          <cell r="H796" t="str">
            <v>09</v>
          </cell>
          <cell r="I796" t="str">
            <v>OBRA (Otros)</v>
          </cell>
          <cell r="J796">
            <v>13</v>
          </cell>
          <cell r="K796" t="str">
            <v>GORE ARAUCANIA</v>
          </cell>
          <cell r="L796" t="str">
            <v>PMB</v>
          </cell>
          <cell r="M796" t="str">
            <v>D(H)1294 06-09-2019</v>
          </cell>
          <cell r="N796" t="str">
            <v>REGIONAL</v>
          </cell>
          <cell r="O796" t="str">
            <v>EXTENSIÓN DE RED AGUA POTABLE SECTOR ALTOS DE PUCÓN, COMUNA DE PUCÓN</v>
          </cell>
          <cell r="P796" t="str">
            <v>13583/2019</v>
          </cell>
          <cell r="Q796">
            <v>43761</v>
          </cell>
          <cell r="R796">
            <v>49561739</v>
          </cell>
          <cell r="S796">
            <v>0</v>
          </cell>
          <cell r="X796">
            <v>0</v>
          </cell>
          <cell r="AA796">
            <v>0</v>
          </cell>
          <cell r="AF796">
            <v>0</v>
          </cell>
          <cell r="AI796">
            <v>49561739</v>
          </cell>
          <cell r="AJ796">
            <v>0</v>
          </cell>
          <cell r="AK796">
            <v>34693217</v>
          </cell>
          <cell r="AL796">
            <v>34693217</v>
          </cell>
          <cell r="AM796">
            <v>34693217</v>
          </cell>
          <cell r="AN796">
            <v>0</v>
          </cell>
          <cell r="AO796">
            <v>0</v>
          </cell>
          <cell r="AP796">
            <v>14868522</v>
          </cell>
          <cell r="AQ796">
            <v>0</v>
          </cell>
          <cell r="AR796">
            <v>49561739</v>
          </cell>
          <cell r="AS796">
            <v>0</v>
          </cell>
        </row>
        <row r="797">
          <cell r="D797" t="str">
            <v>9209160709-C</v>
          </cell>
          <cell r="E797" t="str">
            <v>RENAICO</v>
          </cell>
          <cell r="F797" t="str">
            <v>09209</v>
          </cell>
          <cell r="G797" t="str">
            <v>092</v>
          </cell>
          <cell r="H797" t="str">
            <v>09</v>
          </cell>
          <cell r="I797" t="str">
            <v>OBRA (Otros)</v>
          </cell>
          <cell r="J797">
            <v>13</v>
          </cell>
          <cell r="K797" t="str">
            <v>GORE ARAUCANIA</v>
          </cell>
          <cell r="L797" t="str">
            <v>PMB</v>
          </cell>
          <cell r="M797" t="str">
            <v>D(H)1294 06-09-2019</v>
          </cell>
          <cell r="N797" t="str">
            <v>REGIONAL</v>
          </cell>
          <cell r="O797" t="str">
            <v>INSTALACIÒN SISTEMA DE PANELES SOLARES FOTOVOLTAICO SECTOR SAN RAFAEL, COMUNA DE RENAICO</v>
          </cell>
          <cell r="P797" t="str">
            <v>13587/2019</v>
          </cell>
          <cell r="Q797">
            <v>43761</v>
          </cell>
          <cell r="R797">
            <v>149271979</v>
          </cell>
          <cell r="S797">
            <v>0</v>
          </cell>
          <cell r="X797">
            <v>0</v>
          </cell>
          <cell r="AA797">
            <v>0</v>
          </cell>
          <cell r="AF797">
            <v>0</v>
          </cell>
          <cell r="AI797">
            <v>149271979</v>
          </cell>
          <cell r="AJ797">
            <v>0</v>
          </cell>
          <cell r="AK797">
            <v>104490385</v>
          </cell>
          <cell r="AL797">
            <v>104490385</v>
          </cell>
          <cell r="AM797">
            <v>104490385</v>
          </cell>
          <cell r="AN797">
            <v>0</v>
          </cell>
          <cell r="AO797">
            <v>0</v>
          </cell>
          <cell r="AP797">
            <v>44781594</v>
          </cell>
          <cell r="AQ797">
            <v>0</v>
          </cell>
          <cell r="AR797">
            <v>149271979</v>
          </cell>
          <cell r="AS797">
            <v>0</v>
          </cell>
        </row>
        <row r="798">
          <cell r="D798" t="str">
            <v>9111180401-C</v>
          </cell>
          <cell r="E798" t="str">
            <v>NUEVA IMPERIAL</v>
          </cell>
          <cell r="F798" t="str">
            <v>09111</v>
          </cell>
          <cell r="G798" t="str">
            <v>091</v>
          </cell>
          <cell r="H798" t="str">
            <v>09</v>
          </cell>
          <cell r="I798" t="str">
            <v>ESTUDIO</v>
          </cell>
          <cell r="J798">
            <v>15</v>
          </cell>
          <cell r="K798" t="str">
            <v>GORE ARAUCANIA</v>
          </cell>
          <cell r="L798" t="str">
            <v>PMB</v>
          </cell>
          <cell r="M798" t="str">
            <v>D(H)1294 06-09-2019</v>
          </cell>
          <cell r="N798" t="str">
            <v>REGIONAL</v>
          </cell>
          <cell r="O798" t="str">
            <v>EXTENSIÓN RED ALCANTARILLADO Y AGUA POTABLE COMITÉ SANTA FE, NUEVA IMPERIAL</v>
          </cell>
          <cell r="P798" t="str">
            <v>13639/2019</v>
          </cell>
          <cell r="Q798">
            <v>43761</v>
          </cell>
          <cell r="R798">
            <v>44000000</v>
          </cell>
          <cell r="S798">
            <v>0</v>
          </cell>
          <cell r="X798">
            <v>0</v>
          </cell>
          <cell r="AA798">
            <v>0</v>
          </cell>
          <cell r="AF798">
            <v>0</v>
          </cell>
          <cell r="AI798">
            <v>44000000</v>
          </cell>
          <cell r="AJ798">
            <v>0</v>
          </cell>
          <cell r="AK798">
            <v>30800000</v>
          </cell>
          <cell r="AL798">
            <v>30800000</v>
          </cell>
          <cell r="AM798">
            <v>30800000</v>
          </cell>
          <cell r="AN798">
            <v>0</v>
          </cell>
          <cell r="AO798">
            <v>0</v>
          </cell>
          <cell r="AP798">
            <v>13200000</v>
          </cell>
          <cell r="AQ798">
            <v>0</v>
          </cell>
          <cell r="AR798">
            <v>44000000</v>
          </cell>
          <cell r="AS798">
            <v>0</v>
          </cell>
        </row>
        <row r="799">
          <cell r="D799" t="str">
            <v>9208180401-C</v>
          </cell>
          <cell r="E799" t="str">
            <v>PURÉN</v>
          </cell>
          <cell r="F799" t="str">
            <v>09208</v>
          </cell>
          <cell r="G799" t="str">
            <v>092</v>
          </cell>
          <cell r="H799" t="str">
            <v>09</v>
          </cell>
          <cell r="I799" t="str">
            <v>ESTUDIO</v>
          </cell>
          <cell r="J799">
            <v>15</v>
          </cell>
          <cell r="K799" t="str">
            <v>GORE ARAUCANIA</v>
          </cell>
          <cell r="L799" t="str">
            <v>PMB</v>
          </cell>
          <cell r="M799" t="str">
            <v>D(H)1294 06-09-2019</v>
          </cell>
          <cell r="N799" t="str">
            <v>REGIONAL</v>
          </cell>
          <cell r="O799" t="str">
            <v>PROYECTO DE EXTENSIÓN DEL ALCANTARILLADO SECTOR AGUA TENDIDA, COMUNA DE PUREN</v>
          </cell>
          <cell r="P799" t="str">
            <v>13760/2019</v>
          </cell>
          <cell r="Q799">
            <v>43763</v>
          </cell>
          <cell r="R799">
            <v>33000000</v>
          </cell>
          <cell r="S799">
            <v>0</v>
          </cell>
          <cell r="X799">
            <v>0</v>
          </cell>
          <cell r="AA799">
            <v>0</v>
          </cell>
          <cell r="AF799">
            <v>0</v>
          </cell>
          <cell r="AI799">
            <v>33000000</v>
          </cell>
          <cell r="AJ799">
            <v>0</v>
          </cell>
          <cell r="AK799">
            <v>23100000</v>
          </cell>
          <cell r="AL799">
            <v>23100000</v>
          </cell>
          <cell r="AM799">
            <v>23100000</v>
          </cell>
          <cell r="AN799">
            <v>0</v>
          </cell>
          <cell r="AO799">
            <v>0</v>
          </cell>
          <cell r="AP799">
            <v>9900000</v>
          </cell>
          <cell r="AQ799">
            <v>0</v>
          </cell>
          <cell r="AR799">
            <v>33000000</v>
          </cell>
          <cell r="AS799">
            <v>0</v>
          </cell>
        </row>
        <row r="800">
          <cell r="D800" t="str">
            <v>9117191001-C</v>
          </cell>
          <cell r="E800" t="str">
            <v>TEODORO SCHMIDT</v>
          </cell>
          <cell r="F800" t="str">
            <v>09117</v>
          </cell>
          <cell r="G800" t="str">
            <v>091</v>
          </cell>
          <cell r="H800" t="str">
            <v>09</v>
          </cell>
          <cell r="I800" t="str">
            <v>ASISTENCIA TÉCNICA</v>
          </cell>
          <cell r="J800">
            <v>10</v>
          </cell>
          <cell r="K800" t="str">
            <v>GORE ARAUCANIA</v>
          </cell>
          <cell r="L800" t="str">
            <v>PMB</v>
          </cell>
          <cell r="M800" t="str">
            <v>D(H)1294 06-09-2019</v>
          </cell>
          <cell r="N800" t="str">
            <v>REGIONAL</v>
          </cell>
          <cell r="O800" t="str">
            <v>ASESORIA PARA LA GESTIÓN DE RESIDUOS SOLIDOS, COMUNA DE TEODORO SCHMIDT Y TOLTEN.</v>
          </cell>
          <cell r="P800" t="str">
            <v>13597/2019</v>
          </cell>
          <cell r="Q800">
            <v>43761</v>
          </cell>
          <cell r="R800">
            <v>38400000</v>
          </cell>
          <cell r="S800">
            <v>0</v>
          </cell>
          <cell r="X800">
            <v>0</v>
          </cell>
          <cell r="AA800">
            <v>0</v>
          </cell>
          <cell r="AF800">
            <v>0</v>
          </cell>
          <cell r="AI800">
            <v>38400000</v>
          </cell>
          <cell r="AJ800">
            <v>0</v>
          </cell>
          <cell r="AK800">
            <v>26880000</v>
          </cell>
          <cell r="AL800">
            <v>26880000</v>
          </cell>
          <cell r="AM800">
            <v>26880000</v>
          </cell>
          <cell r="AN800">
            <v>0</v>
          </cell>
          <cell r="AO800">
            <v>0</v>
          </cell>
          <cell r="AP800">
            <v>11520000</v>
          </cell>
          <cell r="AQ800">
            <v>0</v>
          </cell>
          <cell r="AR800">
            <v>38400000</v>
          </cell>
          <cell r="AS800">
            <v>0</v>
          </cell>
        </row>
        <row r="801">
          <cell r="D801" t="str">
            <v>9118190601-C</v>
          </cell>
          <cell r="E801" t="str">
            <v>TOLTÉN</v>
          </cell>
          <cell r="F801" t="str">
            <v>09118</v>
          </cell>
          <cell r="G801" t="str">
            <v>091</v>
          </cell>
          <cell r="H801" t="str">
            <v>09</v>
          </cell>
          <cell r="I801" t="str">
            <v>ASISTENCIA LEGAL (Otros)</v>
          </cell>
          <cell r="J801">
            <v>13</v>
          </cell>
          <cell r="K801" t="str">
            <v>GORE ARAUCANIA</v>
          </cell>
          <cell r="L801" t="str">
            <v>PMB</v>
          </cell>
          <cell r="M801" t="str">
            <v>D(H)1294 06-09-2019</v>
          </cell>
          <cell r="N801" t="str">
            <v>REGIONAL</v>
          </cell>
          <cell r="O801" t="str">
            <v>ASISTENCIA LEGAL PARA SANEAMIENTO DE TITULOS DIVERSOS SECTORES DE LA COMUNA TOLTEN</v>
          </cell>
          <cell r="P801" t="str">
            <v>13588/2019</v>
          </cell>
          <cell r="Q801">
            <v>43761</v>
          </cell>
          <cell r="R801">
            <v>50000000</v>
          </cell>
          <cell r="S801">
            <v>0</v>
          </cell>
          <cell r="X801">
            <v>0</v>
          </cell>
          <cell r="AA801">
            <v>0</v>
          </cell>
          <cell r="AF801">
            <v>0</v>
          </cell>
          <cell r="AI801">
            <v>50000000</v>
          </cell>
          <cell r="AJ801">
            <v>0</v>
          </cell>
          <cell r="AK801">
            <v>35000000</v>
          </cell>
          <cell r="AL801">
            <v>35000000</v>
          </cell>
          <cell r="AM801">
            <v>35000000</v>
          </cell>
          <cell r="AN801">
            <v>0</v>
          </cell>
          <cell r="AO801">
            <v>0</v>
          </cell>
          <cell r="AP801">
            <v>15000000</v>
          </cell>
          <cell r="AQ801">
            <v>3200000</v>
          </cell>
          <cell r="AR801">
            <v>46800000</v>
          </cell>
          <cell r="AS801">
            <v>0</v>
          </cell>
        </row>
        <row r="802">
          <cell r="D802" t="str">
            <v>9116170704-C</v>
          </cell>
          <cell r="E802" t="str">
            <v>SAAVEDRA</v>
          </cell>
          <cell r="F802" t="str">
            <v>09116</v>
          </cell>
          <cell r="G802" t="str">
            <v>091</v>
          </cell>
          <cell r="H802" t="str">
            <v>09</v>
          </cell>
          <cell r="I802" t="str">
            <v>OBRA (Otros)</v>
          </cell>
          <cell r="J802">
            <v>13</v>
          </cell>
          <cell r="K802" t="str">
            <v>GORE ARAUCANIA</v>
          </cell>
          <cell r="L802" t="str">
            <v>PMB</v>
          </cell>
          <cell r="M802" t="str">
            <v>D(H)1294 06-09-2019</v>
          </cell>
          <cell r="N802" t="str">
            <v>REGIONAL</v>
          </cell>
          <cell r="O802" t="str">
            <v>SOLUCIONES DE AGUA PARA EL BUEN VIVIR, DIVERSOS SECTORES, COMUNA DE SAAVEDRA</v>
          </cell>
          <cell r="P802" t="str">
            <v>13594/2019</v>
          </cell>
          <cell r="Q802">
            <v>43761</v>
          </cell>
          <cell r="R802">
            <v>153163617</v>
          </cell>
          <cell r="S802">
            <v>0</v>
          </cell>
          <cell r="X802">
            <v>0</v>
          </cell>
          <cell r="AA802">
            <v>0</v>
          </cell>
          <cell r="AF802">
            <v>0</v>
          </cell>
          <cell r="AI802">
            <v>153163617</v>
          </cell>
          <cell r="AJ802">
            <v>0</v>
          </cell>
          <cell r="AK802">
            <v>107214532</v>
          </cell>
          <cell r="AL802">
            <v>107214532</v>
          </cell>
          <cell r="AM802">
            <v>107214532</v>
          </cell>
          <cell r="AN802">
            <v>0</v>
          </cell>
          <cell r="AO802">
            <v>0</v>
          </cell>
          <cell r="AP802">
            <v>45949085</v>
          </cell>
          <cell r="AQ802">
            <v>0</v>
          </cell>
          <cell r="AR802">
            <v>153163617</v>
          </cell>
          <cell r="AS802">
            <v>0</v>
          </cell>
        </row>
        <row r="803">
          <cell r="D803" t="str">
            <v>9101160713-C</v>
          </cell>
          <cell r="E803" t="str">
            <v>TEMUCO</v>
          </cell>
          <cell r="F803" t="str">
            <v>09101</v>
          </cell>
          <cell r="G803" t="str">
            <v>091</v>
          </cell>
          <cell r="H803" t="str">
            <v>09</v>
          </cell>
          <cell r="I803" t="str">
            <v>OBRA (Otros)</v>
          </cell>
          <cell r="J803">
            <v>13</v>
          </cell>
          <cell r="K803" t="str">
            <v>GORE ARAUCANIA</v>
          </cell>
          <cell r="L803" t="str">
            <v>PMB</v>
          </cell>
          <cell r="M803" t="str">
            <v>D(H)1294 06-09-2019</v>
          </cell>
          <cell r="N803" t="str">
            <v>REGIONAL</v>
          </cell>
          <cell r="O803" t="str">
            <v>EXTENSIÓN RED DE AGUA POTABLE LOTEO LOS NARANJOS, TEMUCO.</v>
          </cell>
          <cell r="P803" t="str">
            <v>13596/2019</v>
          </cell>
          <cell r="Q803">
            <v>43761</v>
          </cell>
          <cell r="R803">
            <v>115259560</v>
          </cell>
          <cell r="S803">
            <v>0</v>
          </cell>
          <cell r="X803">
            <v>0</v>
          </cell>
          <cell r="AA803">
            <v>0</v>
          </cell>
          <cell r="AF803">
            <v>0</v>
          </cell>
          <cell r="AI803">
            <v>115259560</v>
          </cell>
          <cell r="AJ803">
            <v>0</v>
          </cell>
          <cell r="AK803">
            <v>80681692</v>
          </cell>
          <cell r="AL803">
            <v>80681692</v>
          </cell>
          <cell r="AM803">
            <v>80681692</v>
          </cell>
          <cell r="AN803">
            <v>0</v>
          </cell>
          <cell r="AO803">
            <v>0</v>
          </cell>
          <cell r="AP803">
            <v>34577868</v>
          </cell>
          <cell r="AQ803">
            <v>0</v>
          </cell>
          <cell r="AR803">
            <v>115259560</v>
          </cell>
          <cell r="AS803">
            <v>0</v>
          </cell>
        </row>
        <row r="804">
          <cell r="D804" t="str">
            <v>9113181002-C</v>
          </cell>
          <cell r="E804" t="str">
            <v>PERQUENCO</v>
          </cell>
          <cell r="F804" t="str">
            <v>09113</v>
          </cell>
          <cell r="G804" t="str">
            <v>091</v>
          </cell>
          <cell r="H804" t="str">
            <v>09</v>
          </cell>
          <cell r="I804" t="str">
            <v>ASISTENCIA TÉCNICA</v>
          </cell>
          <cell r="J804">
            <v>10</v>
          </cell>
          <cell r="K804" t="str">
            <v>GORE ARAUCANIA</v>
          </cell>
          <cell r="L804" t="str">
            <v>PMB</v>
          </cell>
          <cell r="M804" t="str">
            <v>D(H)1294 06-09-2019</v>
          </cell>
          <cell r="N804" t="str">
            <v>REGIONAL</v>
          </cell>
          <cell r="O804" t="str">
            <v>IMPLEMENTACIÓN DE ACCIONES DE GESTIÓN INTEGRAL PARA EL MANEJO DE RSD EN LA COMUNA DE PERQUENCO</v>
          </cell>
          <cell r="P804" t="str">
            <v>13582/2019</v>
          </cell>
          <cell r="Q804">
            <v>43761</v>
          </cell>
          <cell r="R804">
            <v>18000000</v>
          </cell>
          <cell r="S804">
            <v>0</v>
          </cell>
          <cell r="X804">
            <v>0</v>
          </cell>
          <cell r="AA804">
            <v>0</v>
          </cell>
          <cell r="AF804">
            <v>0</v>
          </cell>
          <cell r="AI804">
            <v>18000000</v>
          </cell>
          <cell r="AJ804">
            <v>0</v>
          </cell>
          <cell r="AK804">
            <v>12600000</v>
          </cell>
          <cell r="AL804">
            <v>12600000</v>
          </cell>
          <cell r="AM804">
            <v>12600000</v>
          </cell>
          <cell r="AN804">
            <v>0</v>
          </cell>
          <cell r="AO804">
            <v>0</v>
          </cell>
          <cell r="AP804">
            <v>5400000</v>
          </cell>
          <cell r="AQ804">
            <v>0</v>
          </cell>
          <cell r="AR804">
            <v>18000000</v>
          </cell>
          <cell r="AS804">
            <v>0</v>
          </cell>
        </row>
        <row r="805">
          <cell r="D805" t="str">
            <v>9904181013-C</v>
          </cell>
          <cell r="E805" t="str">
            <v>A.M. MALLECO NORTE</v>
          </cell>
          <cell r="F805" t="str">
            <v>09202</v>
          </cell>
          <cell r="G805" t="str">
            <v>0</v>
          </cell>
          <cell r="H805" t="str">
            <v>09</v>
          </cell>
          <cell r="I805" t="str">
            <v>ASISTENCIA TÉCNICA</v>
          </cell>
          <cell r="J805">
            <v>10</v>
          </cell>
          <cell r="K805" t="str">
            <v>GORE ARAUCANIA</v>
          </cell>
          <cell r="L805" t="str">
            <v>PMB</v>
          </cell>
          <cell r="M805" t="str">
            <v>D(H)1294 06-09-2019</v>
          </cell>
          <cell r="N805" t="str">
            <v>REGIONAL</v>
          </cell>
          <cell r="O805" t="str">
            <v>APOYO TÉCNICO PARA LA GESTION DE RESIDUOS AMMN</v>
          </cell>
          <cell r="P805" t="str">
            <v>13599/2019</v>
          </cell>
          <cell r="Q805">
            <v>43761</v>
          </cell>
          <cell r="R805">
            <v>36000000</v>
          </cell>
          <cell r="S805">
            <v>0</v>
          </cell>
          <cell r="X805">
            <v>0</v>
          </cell>
          <cell r="AA805">
            <v>0</v>
          </cell>
          <cell r="AF805">
            <v>0</v>
          </cell>
          <cell r="AI805">
            <v>36000000</v>
          </cell>
          <cell r="AJ805">
            <v>0</v>
          </cell>
          <cell r="AK805">
            <v>25200000</v>
          </cell>
          <cell r="AL805">
            <v>25200000</v>
          </cell>
          <cell r="AM805">
            <v>25200000</v>
          </cell>
          <cell r="AN805">
            <v>0</v>
          </cell>
          <cell r="AO805">
            <v>0</v>
          </cell>
          <cell r="AP805">
            <v>10800000</v>
          </cell>
          <cell r="AQ805">
            <v>0</v>
          </cell>
          <cell r="AR805">
            <v>36000000</v>
          </cell>
          <cell r="AS805">
            <v>0</v>
          </cell>
        </row>
        <row r="806">
          <cell r="D806" t="str">
            <v>10201190703-C</v>
          </cell>
          <cell r="E806" t="str">
            <v>CASTRO</v>
          </cell>
          <cell r="F806">
            <v>10201</v>
          </cell>
          <cell r="G806">
            <v>102</v>
          </cell>
          <cell r="H806">
            <v>10</v>
          </cell>
          <cell r="I806" t="str">
            <v>OBRA (Otros)</v>
          </cell>
          <cell r="J806">
            <v>13</v>
          </cell>
          <cell r="K806" t="str">
            <v>GORE LOS LAGOS</v>
          </cell>
          <cell r="L806" t="str">
            <v>PMB</v>
          </cell>
          <cell r="M806" t="str">
            <v>D(H)1311 09-09-2019</v>
          </cell>
          <cell r="N806" t="str">
            <v>REGIONAL</v>
          </cell>
          <cell r="O806" t="str">
            <v>CONSTRUCCIÓN POZOS DE MONITOREO AGUAS SUBTERRANEAS</v>
          </cell>
          <cell r="P806" t="str">
            <v>12963/2019</v>
          </cell>
          <cell r="Q806">
            <v>43752</v>
          </cell>
          <cell r="R806">
            <v>50000000</v>
          </cell>
          <cell r="S806">
            <v>0</v>
          </cell>
          <cell r="X806">
            <v>0</v>
          </cell>
          <cell r="AA806">
            <v>0</v>
          </cell>
          <cell r="AF806">
            <v>0</v>
          </cell>
          <cell r="AI806">
            <v>50000000</v>
          </cell>
          <cell r="AJ806">
            <v>0</v>
          </cell>
          <cell r="AK806">
            <v>50000000</v>
          </cell>
          <cell r="AL806">
            <v>50000000</v>
          </cell>
          <cell r="AM806">
            <v>50000000</v>
          </cell>
          <cell r="AN806">
            <v>0</v>
          </cell>
          <cell r="AO806">
            <v>0</v>
          </cell>
          <cell r="AP806">
            <v>0</v>
          </cell>
          <cell r="AQ806">
            <v>0</v>
          </cell>
          <cell r="AR806">
            <v>50000000</v>
          </cell>
          <cell r="AS806">
            <v>0</v>
          </cell>
        </row>
        <row r="807">
          <cell r="D807" t="str">
            <v>10201190702-C</v>
          </cell>
          <cell r="E807" t="str">
            <v>CASTRO</v>
          </cell>
          <cell r="F807">
            <v>10201</v>
          </cell>
          <cell r="G807">
            <v>102</v>
          </cell>
          <cell r="H807">
            <v>10</v>
          </cell>
          <cell r="I807" t="str">
            <v>OBRA (Otros)</v>
          </cell>
          <cell r="J807">
            <v>13</v>
          </cell>
          <cell r="K807" t="str">
            <v>GORE LOS LAGOS</v>
          </cell>
          <cell r="L807" t="str">
            <v>PMB</v>
          </cell>
          <cell r="M807" t="str">
            <v>D(H)1311 09-09-2019</v>
          </cell>
          <cell r="N807" t="str">
            <v>REGIONAL</v>
          </cell>
          <cell r="O807" t="str">
            <v>CONSTRUCCIÓN CIERRES PERIMETRALES Y CHIMENEAS DE VENTEO BIOGAS</v>
          </cell>
          <cell r="P807" t="str">
            <v>12963/2019</v>
          </cell>
          <cell r="Q807">
            <v>43752</v>
          </cell>
          <cell r="R807">
            <v>240000000</v>
          </cell>
          <cell r="S807">
            <v>0</v>
          </cell>
          <cell r="X807">
            <v>0</v>
          </cell>
          <cell r="AA807">
            <v>0</v>
          </cell>
          <cell r="AF807">
            <v>0</v>
          </cell>
          <cell r="AI807">
            <v>240000000</v>
          </cell>
          <cell r="AJ807">
            <v>0</v>
          </cell>
          <cell r="AK807">
            <v>240000000</v>
          </cell>
          <cell r="AL807">
            <v>240000000</v>
          </cell>
          <cell r="AM807">
            <v>240000000</v>
          </cell>
          <cell r="AN807">
            <v>0</v>
          </cell>
          <cell r="AO807">
            <v>0</v>
          </cell>
          <cell r="AP807">
            <v>0</v>
          </cell>
          <cell r="AQ807">
            <v>0</v>
          </cell>
          <cell r="AR807">
            <v>240000000</v>
          </cell>
          <cell r="AS807">
            <v>0</v>
          </cell>
        </row>
        <row r="808">
          <cell r="D808" t="str">
            <v>9211181001-C</v>
          </cell>
          <cell r="E808" t="str">
            <v>VICTORIA</v>
          </cell>
          <cell r="F808" t="str">
            <v>09211</v>
          </cell>
          <cell r="G808" t="str">
            <v>092</v>
          </cell>
          <cell r="H808" t="str">
            <v>09</v>
          </cell>
          <cell r="I808" t="str">
            <v>ASISTENCIA TÉCNICA</v>
          </cell>
          <cell r="J808">
            <v>10</v>
          </cell>
          <cell r="K808" t="str">
            <v>GORE ARAUCANIA</v>
          </cell>
          <cell r="L808" t="str">
            <v>PMB</v>
          </cell>
          <cell r="M808" t="str">
            <v>D(H)1294 06-09-2019</v>
          </cell>
          <cell r="N808" t="str">
            <v>DECRETOS REGIONALES</v>
          </cell>
          <cell r="O808" t="str">
            <v>ASISTENCIA TECNICA PARA ELABORACION DE PROYECTOS SANITARIOS Y ABASTOS DE AGUA POTABLE, VICTORIA Y LOCALIDADES</v>
          </cell>
          <cell r="P808" t="str">
            <v>13602/2019</v>
          </cell>
          <cell r="Q808">
            <v>43761</v>
          </cell>
          <cell r="R808">
            <v>39999996</v>
          </cell>
          <cell r="S808">
            <v>0</v>
          </cell>
          <cell r="X808">
            <v>0</v>
          </cell>
          <cell r="AA808">
            <v>0</v>
          </cell>
          <cell r="AF808">
            <v>0</v>
          </cell>
          <cell r="AI808">
            <v>39999996</v>
          </cell>
          <cell r="AJ808">
            <v>0</v>
          </cell>
          <cell r="AK808">
            <v>27999997</v>
          </cell>
          <cell r="AL808">
            <v>27999997</v>
          </cell>
          <cell r="AM808">
            <v>27999997</v>
          </cell>
          <cell r="AN808">
            <v>0</v>
          </cell>
          <cell r="AO808">
            <v>0</v>
          </cell>
          <cell r="AP808">
            <v>11999999</v>
          </cell>
          <cell r="AQ808">
            <v>0</v>
          </cell>
          <cell r="AR808">
            <v>39999996</v>
          </cell>
          <cell r="AS808">
            <v>0</v>
          </cell>
        </row>
        <row r="809">
          <cell r="D809" t="str">
            <v>11402191002-C</v>
          </cell>
          <cell r="E809" t="str">
            <v>RÍO IBÁÑEZ</v>
          </cell>
          <cell r="F809">
            <v>11402</v>
          </cell>
          <cell r="G809">
            <v>114</v>
          </cell>
          <cell r="H809">
            <v>11</v>
          </cell>
          <cell r="I809" t="str">
            <v>ASISTENCIA TÉCNICA</v>
          </cell>
          <cell r="J809">
            <v>10</v>
          </cell>
          <cell r="K809" t="str">
            <v>GORE AYSEN</v>
          </cell>
          <cell r="L809" t="str">
            <v>PMB</v>
          </cell>
          <cell r="M809" t="str">
            <v>D(H)1355 10-09-2019</v>
          </cell>
          <cell r="N809" t="str">
            <v>REGIONAL</v>
          </cell>
          <cell r="O809" t="str">
            <v>ASISTENCIA TÉCNICA DE GENERACION DE PROYECTOS DE GESTION DE RESIDUOS SOLIDOS, COMUNA DE RIO IBÁÑEZ</v>
          </cell>
          <cell r="P809" t="str">
            <v>13527/2019</v>
          </cell>
          <cell r="Q809">
            <v>43760</v>
          </cell>
          <cell r="R809">
            <v>18000000</v>
          </cell>
          <cell r="S809">
            <v>0</v>
          </cell>
          <cell r="X809">
            <v>0</v>
          </cell>
          <cell r="AA809">
            <v>0</v>
          </cell>
          <cell r="AF809">
            <v>0</v>
          </cell>
          <cell r="AI809">
            <v>18000000</v>
          </cell>
          <cell r="AJ809">
            <v>0</v>
          </cell>
          <cell r="AK809">
            <v>18000000</v>
          </cell>
          <cell r="AL809">
            <v>18000000</v>
          </cell>
          <cell r="AM809">
            <v>18000000</v>
          </cell>
          <cell r="AN809">
            <v>0</v>
          </cell>
          <cell r="AO809">
            <v>0</v>
          </cell>
          <cell r="AP809">
            <v>0</v>
          </cell>
          <cell r="AQ809">
            <v>0</v>
          </cell>
          <cell r="AR809">
            <v>18000000</v>
          </cell>
          <cell r="AS809">
            <v>0</v>
          </cell>
        </row>
        <row r="810">
          <cell r="D810" t="str">
            <v>10404181002-C</v>
          </cell>
          <cell r="E810" t="str">
            <v>PALENA</v>
          </cell>
          <cell r="F810">
            <v>10404</v>
          </cell>
          <cell r="G810">
            <v>104</v>
          </cell>
          <cell r="H810">
            <v>10</v>
          </cell>
          <cell r="I810" t="str">
            <v>ASISTENCIA TÉCNICA</v>
          </cell>
          <cell r="J810">
            <v>10</v>
          </cell>
          <cell r="K810" t="str">
            <v>GORE LOS LAGOS</v>
          </cell>
          <cell r="L810" t="str">
            <v>PMB</v>
          </cell>
          <cell r="M810" t="str">
            <v>D(H)1355 10-09-2019</v>
          </cell>
          <cell r="N810" t="str">
            <v>REGIONAL</v>
          </cell>
          <cell r="O810" t="str">
            <v>ASISTENCIA TÉCNICA DE RESIDUOS SÓLIDOS PARA LAS COMUNAS DE PALENA Y CHAITÉN</v>
          </cell>
          <cell r="P810" t="str">
            <v>13500/2019</v>
          </cell>
          <cell r="Q810">
            <v>43759</v>
          </cell>
          <cell r="R810">
            <v>21600000</v>
          </cell>
          <cell r="S810">
            <v>0</v>
          </cell>
          <cell r="X810">
            <v>0</v>
          </cell>
          <cell r="AA810">
            <v>0</v>
          </cell>
          <cell r="AF810">
            <v>0</v>
          </cell>
          <cell r="AI810">
            <v>21600000</v>
          </cell>
          <cell r="AJ810">
            <v>0</v>
          </cell>
          <cell r="AK810">
            <v>21600000</v>
          </cell>
          <cell r="AL810">
            <v>21600000</v>
          </cell>
          <cell r="AM810">
            <v>21600000</v>
          </cell>
          <cell r="AN810">
            <v>0</v>
          </cell>
          <cell r="AO810">
            <v>0</v>
          </cell>
          <cell r="AP810">
            <v>0</v>
          </cell>
          <cell r="AQ810">
            <v>21600000</v>
          </cell>
          <cell r="AR810">
            <v>0</v>
          </cell>
          <cell r="AS810">
            <v>0</v>
          </cell>
        </row>
        <row r="811">
          <cell r="D811" t="str">
            <v>1107191001-C</v>
          </cell>
          <cell r="E811" t="str">
            <v>ALTO HOSPICIO</v>
          </cell>
          <cell r="F811" t="str">
            <v>01107</v>
          </cell>
          <cell r="G811" t="str">
            <v>011</v>
          </cell>
          <cell r="H811" t="str">
            <v>01</v>
          </cell>
          <cell r="I811" t="str">
            <v>ASISTENCIA TÉCNICA</v>
          </cell>
          <cell r="J811">
            <v>10</v>
          </cell>
          <cell r="K811" t="str">
            <v>GORE TARAPACA</v>
          </cell>
          <cell r="L811" t="str">
            <v>PMB</v>
          </cell>
          <cell r="M811" t="str">
            <v>D(H)1355 10-09-2019</v>
          </cell>
          <cell r="N811" t="str">
            <v>REGIONAL</v>
          </cell>
          <cell r="O811" t="str">
            <v>CONTINUIDAD CONTRATACIÓN DE PROFESIONAL CONTRAPARTE TÉCNICA “ESTUDIO DE FACTIBILIDAD PARA EL NUEVO RELLENO SANITARIO MANCOMUNADO” PROVINCIA DE IQQ</v>
          </cell>
          <cell r="P811" t="str">
            <v>13638/2019</v>
          </cell>
          <cell r="Q811">
            <v>43761</v>
          </cell>
          <cell r="R811">
            <v>21333348</v>
          </cell>
          <cell r="S811">
            <v>0</v>
          </cell>
          <cell r="X811">
            <v>0</v>
          </cell>
          <cell r="AA811">
            <v>0</v>
          </cell>
          <cell r="AF811">
            <v>0</v>
          </cell>
          <cell r="AI811">
            <v>21333348</v>
          </cell>
          <cell r="AJ811">
            <v>0</v>
          </cell>
          <cell r="AK811">
            <v>21333348</v>
          </cell>
          <cell r="AL811">
            <v>21333348</v>
          </cell>
          <cell r="AM811">
            <v>21333348</v>
          </cell>
          <cell r="AN811">
            <v>0</v>
          </cell>
          <cell r="AO811">
            <v>0</v>
          </cell>
          <cell r="AP811">
            <v>0</v>
          </cell>
          <cell r="AQ811">
            <v>0</v>
          </cell>
          <cell r="AR811">
            <v>21333348</v>
          </cell>
          <cell r="AS811">
            <v>0</v>
          </cell>
        </row>
        <row r="812">
          <cell r="D812" t="str">
            <v>10903191001-C</v>
          </cell>
          <cell r="E812" t="str">
            <v>A.M. DE OSORNO</v>
          </cell>
          <cell r="F812">
            <v>10301</v>
          </cell>
          <cell r="G812" t="str">
            <v>0</v>
          </cell>
          <cell r="H812">
            <v>10</v>
          </cell>
          <cell r="I812" t="str">
            <v>ASISTENCIA TÉCNICA</v>
          </cell>
          <cell r="J812">
            <v>10</v>
          </cell>
          <cell r="K812" t="str">
            <v>GORE LOS LAGOS</v>
          </cell>
          <cell r="L812" t="str">
            <v>PMB</v>
          </cell>
          <cell r="M812" t="str">
            <v>D(H)1355 10-09-2019</v>
          </cell>
          <cell r="N812" t="str">
            <v>REGIONAL</v>
          </cell>
          <cell r="O812" t="str">
            <v>ASISTENCIA TÉCNICA PROFESIONAL DE APOYO EN AREA DE TEMATICAS AMBIENTALES Y ÁREA DE FORMULACIÓN DE PROYECTOS, AÑO 2019</v>
          </cell>
          <cell r="P812" t="str">
            <v>13526/2019</v>
          </cell>
          <cell r="Q812">
            <v>43760</v>
          </cell>
          <cell r="R812">
            <v>23760000</v>
          </cell>
          <cell r="S812">
            <v>0</v>
          </cell>
          <cell r="X812">
            <v>0</v>
          </cell>
          <cell r="AA812">
            <v>0</v>
          </cell>
          <cell r="AF812">
            <v>0</v>
          </cell>
          <cell r="AI812">
            <v>23760000</v>
          </cell>
          <cell r="AJ812">
            <v>0</v>
          </cell>
          <cell r="AK812">
            <v>23760000</v>
          </cell>
          <cell r="AL812">
            <v>23760000</v>
          </cell>
          <cell r="AM812">
            <v>23760000</v>
          </cell>
          <cell r="AN812">
            <v>0</v>
          </cell>
          <cell r="AO812">
            <v>0</v>
          </cell>
          <cell r="AP812">
            <v>0</v>
          </cell>
          <cell r="AQ812">
            <v>23760000</v>
          </cell>
          <cell r="AR812">
            <v>0</v>
          </cell>
          <cell r="AS812">
            <v>0</v>
          </cell>
        </row>
        <row r="813">
          <cell r="D813" t="str">
            <v>7101190702-C</v>
          </cell>
          <cell r="E813" t="str">
            <v>TALCA</v>
          </cell>
          <cell r="F813" t="str">
            <v>07101</v>
          </cell>
          <cell r="G813" t="str">
            <v>071</v>
          </cell>
          <cell r="H813" t="str">
            <v>07</v>
          </cell>
          <cell r="I813" t="str">
            <v>OBRA (Otros)</v>
          </cell>
          <cell r="J813">
            <v>13</v>
          </cell>
          <cell r="K813" t="str">
            <v>GORE MAULE</v>
          </cell>
          <cell r="L813" t="str">
            <v>PMB</v>
          </cell>
          <cell r="M813" t="str">
            <v>D(H)1355 10-09-2019</v>
          </cell>
          <cell r="N813" t="str">
            <v>REGIONAL</v>
          </cell>
          <cell r="O813" t="str">
            <v>CONSTRUCCION PLANTA DE COMPOSTAJE MUNICIPAL</v>
          </cell>
          <cell r="P813" t="str">
            <v>12752/2019</v>
          </cell>
          <cell r="Q813">
            <v>43746</v>
          </cell>
          <cell r="R813">
            <v>241700000</v>
          </cell>
          <cell r="S813">
            <v>0</v>
          </cell>
          <cell r="X813">
            <v>0</v>
          </cell>
          <cell r="AA813">
            <v>0</v>
          </cell>
          <cell r="AF813">
            <v>0</v>
          </cell>
          <cell r="AI813">
            <v>241700000</v>
          </cell>
          <cell r="AJ813">
            <v>0</v>
          </cell>
          <cell r="AK813">
            <v>241700000</v>
          </cell>
          <cell r="AL813">
            <v>241700000</v>
          </cell>
          <cell r="AM813">
            <v>241700000</v>
          </cell>
          <cell r="AN813">
            <v>0</v>
          </cell>
          <cell r="AO813">
            <v>0</v>
          </cell>
          <cell r="AP813">
            <v>0</v>
          </cell>
          <cell r="AQ813">
            <v>0</v>
          </cell>
          <cell r="AR813">
            <v>241700000</v>
          </cell>
          <cell r="AS813">
            <v>0</v>
          </cell>
        </row>
        <row r="814">
          <cell r="D814" t="str">
            <v>5802181502-C</v>
          </cell>
          <cell r="E814" t="str">
            <v>LIMACHE</v>
          </cell>
          <cell r="F814" t="str">
            <v>05802</v>
          </cell>
          <cell r="G814" t="str">
            <v>058</v>
          </cell>
          <cell r="H814" t="str">
            <v>05</v>
          </cell>
          <cell r="I814" t="str">
            <v>VALORIZACIÓN DE RESIDUOS (Otros)</v>
          </cell>
          <cell r="J814">
            <v>13</v>
          </cell>
          <cell r="K814" t="str">
            <v>GORE VALPARAISO</v>
          </cell>
          <cell r="L814" t="str">
            <v>PMB</v>
          </cell>
          <cell r="M814" t="str">
            <v>D(H)1355 10-09-2019</v>
          </cell>
          <cell r="N814" t="str">
            <v>REGIONAL</v>
          </cell>
          <cell r="O814" t="str">
            <v>PROGRAMA PILOTO DE COMPOSTAJE DOMICILIARIO DE LA COMUNA DE LIMACHE</v>
          </cell>
          <cell r="P814" t="str">
            <v>13846/2019</v>
          </cell>
          <cell r="Q814">
            <v>43768</v>
          </cell>
          <cell r="R814">
            <v>10098610</v>
          </cell>
          <cell r="S814">
            <v>0</v>
          </cell>
          <cell r="X814">
            <v>0</v>
          </cell>
          <cell r="AA814">
            <v>0</v>
          </cell>
          <cell r="AF814">
            <v>0</v>
          </cell>
          <cell r="AI814">
            <v>10098610</v>
          </cell>
          <cell r="AJ814">
            <v>0</v>
          </cell>
          <cell r="AK814">
            <v>10098610</v>
          </cell>
          <cell r="AL814">
            <v>10098610</v>
          </cell>
          <cell r="AM814">
            <v>10098610</v>
          </cell>
          <cell r="AN814">
            <v>0</v>
          </cell>
          <cell r="AO814">
            <v>0</v>
          </cell>
          <cell r="AP814">
            <v>0</v>
          </cell>
          <cell r="AQ814">
            <v>0</v>
          </cell>
          <cell r="AR814">
            <v>10098610</v>
          </cell>
          <cell r="AS814">
            <v>0</v>
          </cell>
        </row>
        <row r="815">
          <cell r="D815" t="str">
            <v>9112130749-C</v>
          </cell>
          <cell r="E815" t="str">
            <v>PADRE LAS CASAS</v>
          </cell>
          <cell r="F815" t="str">
            <v>09112</v>
          </cell>
          <cell r="G815" t="str">
            <v>091</v>
          </cell>
          <cell r="H815" t="str">
            <v>09</v>
          </cell>
          <cell r="I815" t="str">
            <v>OBRA  (Abastos)</v>
          </cell>
          <cell r="J815">
            <v>11</v>
          </cell>
          <cell r="K815" t="str">
            <v>GORE ARAUCANIA</v>
          </cell>
          <cell r="L815" t="str">
            <v>PMB ABASTOS</v>
          </cell>
          <cell r="M815" t="str">
            <v>D(H)1294 06-09-2019</v>
          </cell>
          <cell r="N815" t="str">
            <v>REGIONAL</v>
          </cell>
          <cell r="O815" t="str">
            <v>ABASTO DE AGUA POTABLE COMUNIDAD INDIGENA LLEUVUL SANDOVAL</v>
          </cell>
          <cell r="P815" t="str">
            <v>13637/2019</v>
          </cell>
          <cell r="Q815">
            <v>43761</v>
          </cell>
          <cell r="R815">
            <v>179899037</v>
          </cell>
          <cell r="S815">
            <v>0</v>
          </cell>
          <cell r="X815">
            <v>0</v>
          </cell>
          <cell r="AA815">
            <v>0</v>
          </cell>
          <cell r="AF815">
            <v>0</v>
          </cell>
          <cell r="AI815">
            <v>179899037</v>
          </cell>
          <cell r="AJ815">
            <v>0</v>
          </cell>
          <cell r="AK815">
            <v>125929326</v>
          </cell>
          <cell r="AL815">
            <v>125929326</v>
          </cell>
          <cell r="AM815">
            <v>125929326</v>
          </cell>
          <cell r="AN815">
            <v>0</v>
          </cell>
          <cell r="AO815">
            <v>0</v>
          </cell>
          <cell r="AP815">
            <v>53969711</v>
          </cell>
          <cell r="AQ815">
            <v>0</v>
          </cell>
          <cell r="AR815">
            <v>179899037</v>
          </cell>
          <cell r="AS815">
            <v>0</v>
          </cell>
        </row>
        <row r="816">
          <cell r="D816" t="str">
            <v>9206191001-C</v>
          </cell>
          <cell r="E816" t="str">
            <v>LOS SAUCES</v>
          </cell>
          <cell r="F816" t="str">
            <v>09206</v>
          </cell>
          <cell r="G816" t="str">
            <v>092</v>
          </cell>
          <cell r="H816" t="str">
            <v>09</v>
          </cell>
          <cell r="I816" t="str">
            <v>ASISTENCIA TÉCNICA</v>
          </cell>
          <cell r="J816">
            <v>10</v>
          </cell>
          <cell r="K816" t="str">
            <v>GORE ARAUCANIA</v>
          </cell>
          <cell r="L816" t="str">
            <v>PMB</v>
          </cell>
          <cell r="M816" t="str">
            <v>D(H)1294 06-09-2019</v>
          </cell>
          <cell r="N816" t="str">
            <v>REGIONAL</v>
          </cell>
          <cell r="O816" t="str">
            <v>CONTRATACIÓN DE PROFESIONALES PARA FORMULACIÓN DE CARTERA DE PROYECTOS PMB DE LA COMUNA DE LOS SAUCES</v>
          </cell>
          <cell r="P816" t="str">
            <v>13523/2019</v>
          </cell>
          <cell r="Q816">
            <v>43760</v>
          </cell>
          <cell r="R816">
            <v>48250000</v>
          </cell>
          <cell r="S816">
            <v>0</v>
          </cell>
          <cell r="X816">
            <v>0</v>
          </cell>
          <cell r="AA816">
            <v>0</v>
          </cell>
          <cell r="AF816">
            <v>0</v>
          </cell>
          <cell r="AI816">
            <v>48250000</v>
          </cell>
          <cell r="AJ816">
            <v>0</v>
          </cell>
          <cell r="AK816">
            <v>33775000</v>
          </cell>
          <cell r="AL816">
            <v>33775000</v>
          </cell>
          <cell r="AM816">
            <v>33775000</v>
          </cell>
          <cell r="AN816">
            <v>0</v>
          </cell>
          <cell r="AO816">
            <v>0</v>
          </cell>
          <cell r="AP816">
            <v>14475000</v>
          </cell>
          <cell r="AQ816">
            <v>0</v>
          </cell>
          <cell r="AR816">
            <v>48250000</v>
          </cell>
          <cell r="AS816">
            <v>0</v>
          </cell>
        </row>
        <row r="817">
          <cell r="D817" t="str">
            <v>9112170734-C</v>
          </cell>
          <cell r="E817" t="str">
            <v>PADRE LAS CASAS</v>
          </cell>
          <cell r="F817" t="str">
            <v>09112</v>
          </cell>
          <cell r="G817" t="str">
            <v>091</v>
          </cell>
          <cell r="H817" t="str">
            <v>09</v>
          </cell>
          <cell r="I817" t="str">
            <v>OBRA  (Abastos)</v>
          </cell>
          <cell r="J817">
            <v>11</v>
          </cell>
          <cell r="K817" t="str">
            <v>GORE ARAUCANIA</v>
          </cell>
          <cell r="L817" t="str">
            <v>PMB ABASTOS</v>
          </cell>
          <cell r="M817" t="str">
            <v>D(H)1294 06-09-2019</v>
          </cell>
          <cell r="N817" t="str">
            <v>REGIONAL</v>
          </cell>
          <cell r="O817" t="str">
            <v>ABASTO DE AGUA POTABLE COMUNIDAD INDÍGENA JUAN HUEHUENTRO</v>
          </cell>
          <cell r="P817" t="str">
            <v>13642/2019</v>
          </cell>
          <cell r="Q817">
            <v>43761</v>
          </cell>
          <cell r="R817">
            <v>86494254</v>
          </cell>
          <cell r="S817">
            <v>0</v>
          </cell>
          <cell r="X817">
            <v>0</v>
          </cell>
          <cell r="AA817">
            <v>0</v>
          </cell>
          <cell r="AF817">
            <v>0</v>
          </cell>
          <cell r="AI817">
            <v>86494254</v>
          </cell>
          <cell r="AJ817">
            <v>0</v>
          </cell>
          <cell r="AK817">
            <v>60545978</v>
          </cell>
          <cell r="AL817">
            <v>60545978</v>
          </cell>
          <cell r="AM817">
            <v>60545978</v>
          </cell>
          <cell r="AN817">
            <v>0</v>
          </cell>
          <cell r="AO817">
            <v>0</v>
          </cell>
          <cell r="AP817">
            <v>25948276</v>
          </cell>
          <cell r="AQ817">
            <v>0</v>
          </cell>
          <cell r="AR817">
            <v>86494254</v>
          </cell>
          <cell r="AS817">
            <v>0</v>
          </cell>
        </row>
        <row r="818">
          <cell r="D818" t="str">
            <v>5201190401-C</v>
          </cell>
          <cell r="E818" t="str">
            <v>ISLA DE PASCUA</v>
          </cell>
          <cell r="F818" t="str">
            <v>05201</v>
          </cell>
          <cell r="G818" t="str">
            <v>052</v>
          </cell>
          <cell r="H818" t="str">
            <v>05</v>
          </cell>
          <cell r="I818" t="str">
            <v>ESTUDIO</v>
          </cell>
          <cell r="J818">
            <v>15</v>
          </cell>
          <cell r="K818" t="str">
            <v>GORE VALPARAISO</v>
          </cell>
          <cell r="L818" t="str">
            <v>PMB</v>
          </cell>
          <cell r="M818" t="str">
            <v>D(H)1333 10-09-2019</v>
          </cell>
          <cell r="N818" t="str">
            <v>REGIONAL</v>
          </cell>
          <cell r="O818" t="str">
            <v>ELABORACIÓN CIERRE Y SELLADO DEL VERTEDERO VAI A ORI Y PROPUESTA PARA LA DISPOSICIÓN FINAL DE RESIDUOS SÓLIDOS DOMICILIARIOS Y ASIMILABLES RAPA NUI</v>
          </cell>
          <cell r="P818" t="str">
            <v>12742/2019</v>
          </cell>
          <cell r="Q818">
            <v>43746</v>
          </cell>
          <cell r="R818">
            <v>84963944</v>
          </cell>
          <cell r="S818">
            <v>0</v>
          </cell>
          <cell r="X818">
            <v>0</v>
          </cell>
          <cell r="AA818">
            <v>0</v>
          </cell>
          <cell r="AF818">
            <v>0</v>
          </cell>
          <cell r="AI818">
            <v>84963944</v>
          </cell>
          <cell r="AJ818">
            <v>0</v>
          </cell>
          <cell r="AK818">
            <v>84963944</v>
          </cell>
          <cell r="AL818">
            <v>84963944</v>
          </cell>
          <cell r="AM818">
            <v>84963944</v>
          </cell>
          <cell r="AN818">
            <v>0</v>
          </cell>
          <cell r="AO818">
            <v>0</v>
          </cell>
          <cell r="AP818">
            <v>0</v>
          </cell>
          <cell r="AQ818">
            <v>0</v>
          </cell>
          <cell r="AR818">
            <v>84963944</v>
          </cell>
          <cell r="AS818">
            <v>0</v>
          </cell>
        </row>
        <row r="819">
          <cell r="D819" t="str">
            <v>13203191001-C</v>
          </cell>
          <cell r="E819" t="str">
            <v>SAN JOSÉ DE MAIPO</v>
          </cell>
          <cell r="F819">
            <v>13203</v>
          </cell>
          <cell r="G819">
            <v>132</v>
          </cell>
          <cell r="H819">
            <v>13</v>
          </cell>
          <cell r="I819" t="str">
            <v>ASISTENCIA TÉCNICA</v>
          </cell>
          <cell r="J819">
            <v>10</v>
          </cell>
          <cell r="K819" t="str">
            <v>GORE METROPOLITANO</v>
          </cell>
          <cell r="L819" t="str">
            <v>PMB</v>
          </cell>
          <cell r="M819" t="str">
            <v>D(H) 659 20-06-2019 GORE Metropolitano</v>
          </cell>
          <cell r="N819" t="str">
            <v>REGIONAL</v>
          </cell>
          <cell r="O819" t="str">
            <v>ASISTENCIA TÉCNICA PARA GENERACIÓN DE PROYECTOS EN SAN JOSÉ DE MAIPO</v>
          </cell>
          <cell r="P819" t="str">
            <v>14173/2019</v>
          </cell>
          <cell r="Q819">
            <v>43780</v>
          </cell>
          <cell r="R819">
            <v>54000000</v>
          </cell>
          <cell r="S819">
            <v>0</v>
          </cell>
          <cell r="X819">
            <v>0</v>
          </cell>
          <cell r="AA819">
            <v>0</v>
          </cell>
          <cell r="AF819">
            <v>0</v>
          </cell>
          <cell r="AI819">
            <v>54000000</v>
          </cell>
          <cell r="AJ819">
            <v>0</v>
          </cell>
          <cell r="AK819">
            <v>27000000</v>
          </cell>
          <cell r="AL819">
            <v>27000000</v>
          </cell>
          <cell r="AM819">
            <v>27000000</v>
          </cell>
          <cell r="AN819">
            <v>0</v>
          </cell>
          <cell r="AO819">
            <v>0</v>
          </cell>
          <cell r="AP819">
            <v>27000000</v>
          </cell>
          <cell r="AQ819">
            <v>0</v>
          </cell>
          <cell r="AR819">
            <v>54000000</v>
          </cell>
          <cell r="AS819">
            <v>0</v>
          </cell>
        </row>
        <row r="820">
          <cell r="D820" t="str">
            <v>13605191001-C</v>
          </cell>
          <cell r="E820" t="str">
            <v>PEÑAFLOR</v>
          </cell>
          <cell r="F820">
            <v>13605</v>
          </cell>
          <cell r="G820">
            <v>136</v>
          </cell>
          <cell r="H820">
            <v>13</v>
          </cell>
          <cell r="I820" t="str">
            <v>ASISTENCIA TÉCNICA</v>
          </cell>
          <cell r="J820">
            <v>10</v>
          </cell>
          <cell r="K820" t="str">
            <v>GORE METROPOLITANO</v>
          </cell>
          <cell r="L820" t="str">
            <v>PMB</v>
          </cell>
          <cell r="M820" t="str">
            <v>D(H) 659 20-06-2019 GORE Metropolitano</v>
          </cell>
          <cell r="N820" t="str">
            <v>REGIONAL</v>
          </cell>
          <cell r="O820" t="str">
            <v>MEJORAMIENTO DE SISTEMA DE ELIMINACIÓN DE AGUAS SERVIDAS VILLORRIO RURAL SANTA CORINA</v>
          </cell>
          <cell r="P820" t="str">
            <v>14816/2019</v>
          </cell>
          <cell r="Q820">
            <v>43794</v>
          </cell>
          <cell r="R820">
            <v>36000000</v>
          </cell>
          <cell r="S820">
            <v>0</v>
          </cell>
          <cell r="X820">
            <v>0</v>
          </cell>
          <cell r="AA820">
            <v>0</v>
          </cell>
          <cell r="AF820">
            <v>0</v>
          </cell>
          <cell r="AI820">
            <v>36000000</v>
          </cell>
          <cell r="AJ820">
            <v>0</v>
          </cell>
          <cell r="AK820">
            <v>18000000</v>
          </cell>
          <cell r="AL820">
            <v>18000000</v>
          </cell>
          <cell r="AM820">
            <v>18000000</v>
          </cell>
          <cell r="AN820">
            <v>0</v>
          </cell>
          <cell r="AO820">
            <v>0</v>
          </cell>
          <cell r="AP820">
            <v>18000000</v>
          </cell>
          <cell r="AQ820">
            <v>0</v>
          </cell>
          <cell r="AR820">
            <v>36000000</v>
          </cell>
          <cell r="AS820">
            <v>0</v>
          </cell>
        </row>
        <row r="821">
          <cell r="D821" t="str">
            <v>9117190701-B</v>
          </cell>
          <cell r="E821" t="str">
            <v>TEODORO SCHMIDT</v>
          </cell>
          <cell r="F821" t="str">
            <v>09117</v>
          </cell>
          <cell r="G821" t="str">
            <v>091</v>
          </cell>
          <cell r="H821" t="str">
            <v>09</v>
          </cell>
          <cell r="I821" t="str">
            <v>OBRA IRAL</v>
          </cell>
          <cell r="J821">
            <v>16</v>
          </cell>
          <cell r="K821" t="str">
            <v>GORE ARAUCANIA</v>
          </cell>
          <cell r="L821" t="str">
            <v>IRAL ABASTOS</v>
          </cell>
          <cell r="M821" t="str">
            <v>PROYECTOS 2019</v>
          </cell>
          <cell r="N821" t="str">
            <v>REGIONAL</v>
          </cell>
          <cell r="O821" t="str">
            <v>CONSTRUCCIÓN ABASTO DE AGUA POTABLE SECTOR HUILO, COMUNA TEODORO SCHMIDT</v>
          </cell>
          <cell r="P821" t="str">
            <v>13281/2019</v>
          </cell>
          <cell r="Q821">
            <v>43754</v>
          </cell>
          <cell r="R821">
            <v>111630882</v>
          </cell>
          <cell r="S821">
            <v>0</v>
          </cell>
          <cell r="X821">
            <v>0</v>
          </cell>
          <cell r="AA821">
            <v>0</v>
          </cell>
          <cell r="AF821">
            <v>0</v>
          </cell>
          <cell r="AI821">
            <v>111630882</v>
          </cell>
          <cell r="AJ821">
            <v>0</v>
          </cell>
          <cell r="AK821">
            <v>111630882</v>
          </cell>
          <cell r="AL821">
            <v>111630882</v>
          </cell>
          <cell r="AM821">
            <v>111630882</v>
          </cell>
          <cell r="AN821">
            <v>0</v>
          </cell>
          <cell r="AO821">
            <v>0</v>
          </cell>
          <cell r="AP821">
            <v>0</v>
          </cell>
          <cell r="AQ821">
            <v>0</v>
          </cell>
          <cell r="AR821">
            <v>111630882</v>
          </cell>
          <cell r="AS821">
            <v>0</v>
          </cell>
        </row>
        <row r="822">
          <cell r="D822" t="str">
            <v>9112190702-B</v>
          </cell>
          <cell r="E822" t="str">
            <v>PADRE LAS CASAS</v>
          </cell>
          <cell r="F822" t="str">
            <v>09112</v>
          </cell>
          <cell r="G822" t="str">
            <v>091</v>
          </cell>
          <cell r="H822" t="str">
            <v>09</v>
          </cell>
          <cell r="I822" t="str">
            <v>OBRA  (Abastos)</v>
          </cell>
          <cell r="J822">
            <v>11</v>
          </cell>
          <cell r="K822" t="str">
            <v>GORE ARAUCANIA</v>
          </cell>
          <cell r="L822" t="str">
            <v>IRAL ABASTOS</v>
          </cell>
          <cell r="M822" t="str">
            <v>PROYECTOS 2019</v>
          </cell>
          <cell r="N822" t="str">
            <v>REGIONAL</v>
          </cell>
          <cell r="O822" t="str">
            <v>ABASTO DE AGUA POTABLE COMUNIDAD INDIGENA JOSE LIEN</v>
          </cell>
          <cell r="P822" t="str">
            <v>13285/2019</v>
          </cell>
          <cell r="Q822">
            <v>43754</v>
          </cell>
          <cell r="R822">
            <v>82956369</v>
          </cell>
          <cell r="S822">
            <v>0</v>
          </cell>
          <cell r="X822">
            <v>0</v>
          </cell>
          <cell r="AA822">
            <v>0</v>
          </cell>
          <cell r="AF822">
            <v>0</v>
          </cell>
          <cell r="AI822">
            <v>82956369</v>
          </cell>
          <cell r="AJ822">
            <v>0</v>
          </cell>
          <cell r="AK822">
            <v>82956369</v>
          </cell>
          <cell r="AL822">
            <v>82956369</v>
          </cell>
          <cell r="AM822">
            <v>82956369</v>
          </cell>
          <cell r="AN822">
            <v>0</v>
          </cell>
          <cell r="AO822">
            <v>0</v>
          </cell>
          <cell r="AP822">
            <v>0</v>
          </cell>
          <cell r="AQ822">
            <v>0</v>
          </cell>
          <cell r="AR822">
            <v>82956369</v>
          </cell>
          <cell r="AS822">
            <v>0</v>
          </cell>
        </row>
        <row r="823">
          <cell r="D823" t="str">
            <v>15201190701-B</v>
          </cell>
          <cell r="E823" t="str">
            <v>PUTRE</v>
          </cell>
          <cell r="F823">
            <v>15201</v>
          </cell>
          <cell r="G823">
            <v>152</v>
          </cell>
          <cell r="H823">
            <v>15</v>
          </cell>
          <cell r="I823" t="str">
            <v>OBRA IRAL</v>
          </cell>
          <cell r="J823">
            <v>16</v>
          </cell>
          <cell r="K823" t="str">
            <v>GORE ARICA-PARINACOTA</v>
          </cell>
          <cell r="L823" t="str">
            <v>IRAL</v>
          </cell>
          <cell r="M823" t="str">
            <v>PROYECTOS 2019</v>
          </cell>
          <cell r="N823" t="str">
            <v>REGIONAL</v>
          </cell>
          <cell r="O823" t="str">
            <v>CONSTRUCCIÓN DE NUEVAS UNIONES DOMICILIARIAS AL SISTEMA DE ALCANTARILLADO Y OBRAS MENORES, EN LA LOCALIDAD DE BELÉN</v>
          </cell>
          <cell r="P823" t="str">
            <v>14415/2019</v>
          </cell>
          <cell r="Q823">
            <v>43782</v>
          </cell>
          <cell r="R823">
            <v>25104999</v>
          </cell>
          <cell r="S823">
            <v>0</v>
          </cell>
          <cell r="X823">
            <v>0</v>
          </cell>
          <cell r="AA823">
            <v>0</v>
          </cell>
          <cell r="AF823">
            <v>0</v>
          </cell>
          <cell r="AI823">
            <v>25104999</v>
          </cell>
          <cell r="AJ823">
            <v>0</v>
          </cell>
          <cell r="AK823">
            <v>25104999</v>
          </cell>
          <cell r="AL823">
            <v>25104999</v>
          </cell>
          <cell r="AM823">
            <v>25104999</v>
          </cell>
          <cell r="AN823">
            <v>0</v>
          </cell>
          <cell r="AO823">
            <v>0</v>
          </cell>
          <cell r="AP823">
            <v>0</v>
          </cell>
          <cell r="AQ823">
            <v>0</v>
          </cell>
          <cell r="AR823">
            <v>25104999</v>
          </cell>
          <cell r="AS823">
            <v>0</v>
          </cell>
        </row>
        <row r="824">
          <cell r="D824" t="str">
            <v>6204190702-B</v>
          </cell>
          <cell r="E824" t="str">
            <v>MARCHIHUE</v>
          </cell>
          <cell r="F824" t="str">
            <v>06204</v>
          </cell>
          <cell r="G824" t="str">
            <v>062</v>
          </cell>
          <cell r="H824" t="str">
            <v>06</v>
          </cell>
          <cell r="I824" t="str">
            <v>OBRA IRAL</v>
          </cell>
          <cell r="J824">
            <v>16</v>
          </cell>
          <cell r="K824" t="str">
            <v>GORE O'HIGGINS</v>
          </cell>
          <cell r="L824" t="str">
            <v>IRAL</v>
          </cell>
          <cell r="M824" t="str">
            <v>PROYECTOS 2019</v>
          </cell>
          <cell r="N824" t="str">
            <v>REGIONAL</v>
          </cell>
          <cell r="O824" t="str">
            <v>MEJORAMIENTO LECHOS FILTRANTES APR ALCONES EL SAUCE, MARCHIGUE</v>
          </cell>
          <cell r="P824" t="str">
            <v>13525/2019</v>
          </cell>
          <cell r="Q824">
            <v>43760</v>
          </cell>
          <cell r="R824">
            <v>26826740</v>
          </cell>
          <cell r="S824">
            <v>0</v>
          </cell>
          <cell r="X824">
            <v>0</v>
          </cell>
          <cell r="AA824">
            <v>0</v>
          </cell>
          <cell r="AF824">
            <v>0</v>
          </cell>
          <cell r="AI824">
            <v>26826740</v>
          </cell>
          <cell r="AJ824">
            <v>0</v>
          </cell>
          <cell r="AK824">
            <v>26826740</v>
          </cell>
          <cell r="AL824">
            <v>26826740</v>
          </cell>
          <cell r="AM824">
            <v>26826740</v>
          </cell>
          <cell r="AN824">
            <v>0</v>
          </cell>
          <cell r="AO824">
            <v>0</v>
          </cell>
          <cell r="AP824">
            <v>0</v>
          </cell>
          <cell r="AQ824">
            <v>0</v>
          </cell>
          <cell r="AR824">
            <v>26826740</v>
          </cell>
          <cell r="AS824">
            <v>0</v>
          </cell>
        </row>
        <row r="825">
          <cell r="D825" t="str">
            <v>9112190701-B</v>
          </cell>
          <cell r="E825" t="str">
            <v>PADRE LAS CASAS</v>
          </cell>
          <cell r="F825" t="str">
            <v>09112</v>
          </cell>
          <cell r="G825" t="str">
            <v>091</v>
          </cell>
          <cell r="H825" t="str">
            <v>09</v>
          </cell>
          <cell r="I825" t="str">
            <v>OBRA  (Abastos)</v>
          </cell>
          <cell r="J825">
            <v>11</v>
          </cell>
          <cell r="K825" t="str">
            <v>GORE ARAUCANIA</v>
          </cell>
          <cell r="L825" t="str">
            <v>IRAL ABASTOS</v>
          </cell>
          <cell r="M825" t="str">
            <v>PROYECTOS 2019</v>
          </cell>
          <cell r="N825" t="str">
            <v>REGIONAL</v>
          </cell>
          <cell r="O825" t="str">
            <v>ABASTO DE AGUA POTABLE COMUNIDAD INDIGENA JUAN CATRILAF II, COMUNA DE PADRE LAS CASAS</v>
          </cell>
          <cell r="P825" t="str">
            <v>13283/2019</v>
          </cell>
          <cell r="Q825">
            <v>43754</v>
          </cell>
          <cell r="R825">
            <v>91603516</v>
          </cell>
          <cell r="S825">
            <v>0</v>
          </cell>
          <cell r="X825">
            <v>0</v>
          </cell>
          <cell r="AA825">
            <v>0</v>
          </cell>
          <cell r="AF825">
            <v>0</v>
          </cell>
          <cell r="AI825">
            <v>91603516</v>
          </cell>
          <cell r="AJ825">
            <v>0</v>
          </cell>
          <cell r="AK825">
            <v>91603516</v>
          </cell>
          <cell r="AL825">
            <v>91603516</v>
          </cell>
          <cell r="AM825">
            <v>91603516</v>
          </cell>
          <cell r="AN825">
            <v>0</v>
          </cell>
          <cell r="AO825">
            <v>0</v>
          </cell>
          <cell r="AP825">
            <v>0</v>
          </cell>
          <cell r="AQ825">
            <v>0</v>
          </cell>
          <cell r="AR825">
            <v>91603516</v>
          </cell>
          <cell r="AS825">
            <v>0</v>
          </cell>
        </row>
        <row r="826">
          <cell r="D826" t="str">
            <v>10205180410-C</v>
          </cell>
          <cell r="E826" t="str">
            <v>DALCAHUE</v>
          </cell>
          <cell r="F826">
            <v>10205</v>
          </cell>
          <cell r="G826">
            <v>102</v>
          </cell>
          <cell r="H826">
            <v>10</v>
          </cell>
          <cell r="I826" t="str">
            <v>ESTUDIO</v>
          </cell>
          <cell r="J826">
            <v>15</v>
          </cell>
          <cell r="K826" t="str">
            <v>PMB</v>
          </cell>
          <cell r="L826" t="str">
            <v>PMB</v>
          </cell>
          <cell r="M826" t="str">
            <v>PROYECTOS 2019</v>
          </cell>
          <cell r="N826" t="str">
            <v>PROYECTOS PMB</v>
          </cell>
          <cell r="O826" t="str">
            <v>DISEÑO SISTEMA DE APR EN SECTOR PUPETRA, COMUNA DE DALCAHUE</v>
          </cell>
          <cell r="P826" t="str">
            <v>13554/2019</v>
          </cell>
          <cell r="Q826">
            <v>43761</v>
          </cell>
          <cell r="R826">
            <v>21743750</v>
          </cell>
          <cell r="S826">
            <v>0</v>
          </cell>
          <cell r="X826">
            <v>0</v>
          </cell>
          <cell r="AA826">
            <v>0</v>
          </cell>
          <cell r="AF826">
            <v>0</v>
          </cell>
          <cell r="AI826">
            <v>21743750</v>
          </cell>
          <cell r="AJ826">
            <v>0</v>
          </cell>
          <cell r="AK826">
            <v>8697500</v>
          </cell>
          <cell r="AL826">
            <v>8697500</v>
          </cell>
          <cell r="AM826">
            <v>8697500</v>
          </cell>
          <cell r="AN826">
            <v>0</v>
          </cell>
          <cell r="AO826">
            <v>0</v>
          </cell>
          <cell r="AP826">
            <v>13046250</v>
          </cell>
          <cell r="AQ826">
            <v>0</v>
          </cell>
          <cell r="AR826">
            <v>21743750</v>
          </cell>
          <cell r="AS826">
            <v>0</v>
          </cell>
        </row>
        <row r="827">
          <cell r="D827" t="str">
            <v>10205191001-C</v>
          </cell>
          <cell r="E827" t="str">
            <v>DALCAHUE</v>
          </cell>
          <cell r="F827">
            <v>10205</v>
          </cell>
          <cell r="G827">
            <v>102</v>
          </cell>
          <cell r="H827">
            <v>10</v>
          </cell>
          <cell r="I827" t="str">
            <v>ASISTENCIA TÉCNICA</v>
          </cell>
          <cell r="J827">
            <v>10</v>
          </cell>
          <cell r="K827" t="str">
            <v>PMB</v>
          </cell>
          <cell r="L827" t="str">
            <v>PMB</v>
          </cell>
          <cell r="M827" t="str">
            <v>PROYECTOS 2019</v>
          </cell>
          <cell r="N827" t="str">
            <v>PROYECTOS PMB</v>
          </cell>
          <cell r="O827" t="str">
            <v>CATASTRO Y FORMULACIÓN DE PROYECTOS DE INFRAESTRUCTURA PÚBLICA DE LA COMUNA DE DALCAHUE</v>
          </cell>
          <cell r="P827" t="str">
            <v>13553/2019</v>
          </cell>
          <cell r="Q827">
            <v>43761</v>
          </cell>
          <cell r="R827">
            <v>63600000</v>
          </cell>
          <cell r="S827">
            <v>0</v>
          </cell>
          <cell r="X827">
            <v>0</v>
          </cell>
          <cell r="AA827">
            <v>0</v>
          </cell>
          <cell r="AF827">
            <v>0</v>
          </cell>
          <cell r="AI827">
            <v>63600000</v>
          </cell>
          <cell r="AJ827">
            <v>0</v>
          </cell>
          <cell r="AK827">
            <v>31800000</v>
          </cell>
          <cell r="AL827">
            <v>31800000</v>
          </cell>
          <cell r="AM827">
            <v>31800000</v>
          </cell>
          <cell r="AN827">
            <v>0</v>
          </cell>
          <cell r="AO827">
            <v>0</v>
          </cell>
          <cell r="AP827">
            <v>31800000</v>
          </cell>
          <cell r="AQ827">
            <v>0</v>
          </cell>
          <cell r="AR827">
            <v>63600000</v>
          </cell>
          <cell r="AS827">
            <v>0</v>
          </cell>
        </row>
        <row r="828">
          <cell r="D828" t="str">
            <v>6109190703-C</v>
          </cell>
          <cell r="E828" t="str">
            <v>MALLOA</v>
          </cell>
          <cell r="F828" t="str">
            <v>06109</v>
          </cell>
          <cell r="G828" t="str">
            <v>061</v>
          </cell>
          <cell r="H828" t="str">
            <v>06</v>
          </cell>
          <cell r="I828" t="str">
            <v>OBRA (Otros)</v>
          </cell>
          <cell r="J828">
            <v>13</v>
          </cell>
          <cell r="K828" t="str">
            <v>PMB</v>
          </cell>
          <cell r="L828" t="str">
            <v>PMB</v>
          </cell>
          <cell r="M828" t="str">
            <v>PROYECTOS 2019</v>
          </cell>
          <cell r="N828" t="str">
            <v>PROYECTOS PMB</v>
          </cell>
          <cell r="O828" t="str">
            <v>MEJORAMIENTO PTAS VILLA LOS BOLDOS</v>
          </cell>
          <cell r="P828" t="str">
            <v>13552/2019</v>
          </cell>
          <cell r="Q828">
            <v>43761</v>
          </cell>
          <cell r="R828">
            <v>29509495</v>
          </cell>
          <cell r="S828">
            <v>0</v>
          </cell>
          <cell r="X828">
            <v>0</v>
          </cell>
          <cell r="AA828">
            <v>0</v>
          </cell>
          <cell r="AF828">
            <v>0</v>
          </cell>
          <cell r="AI828">
            <v>29509495</v>
          </cell>
          <cell r="AJ828">
            <v>0</v>
          </cell>
          <cell r="AK828">
            <v>11803798</v>
          </cell>
          <cell r="AL828">
            <v>11803798</v>
          </cell>
          <cell r="AM828">
            <v>11803798</v>
          </cell>
          <cell r="AN828">
            <v>0</v>
          </cell>
          <cell r="AO828">
            <v>0</v>
          </cell>
          <cell r="AP828">
            <v>17705697</v>
          </cell>
          <cell r="AQ828">
            <v>0</v>
          </cell>
          <cell r="AR828">
            <v>29509495</v>
          </cell>
          <cell r="AS828">
            <v>0</v>
          </cell>
        </row>
        <row r="829">
          <cell r="D829" t="str">
            <v>13103180702-C</v>
          </cell>
          <cell r="E829" t="str">
            <v>CERRO NAVIA</v>
          </cell>
          <cell r="F829">
            <v>13103</v>
          </cell>
          <cell r="G829">
            <v>131</v>
          </cell>
          <cell r="H829">
            <v>13</v>
          </cell>
          <cell r="I829" t="str">
            <v>OBRA (Otros)</v>
          </cell>
          <cell r="J829">
            <v>13</v>
          </cell>
          <cell r="K829" t="str">
            <v>PMB</v>
          </cell>
          <cell r="L829" t="str">
            <v>PMB</v>
          </cell>
          <cell r="M829" t="str">
            <v>PROYECTOS 2019</v>
          </cell>
          <cell r="N829" t="str">
            <v>PROYECTOS PMB</v>
          </cell>
          <cell r="O829" t="str">
            <v>SOLUCIONES DE AGUA POTABLE Y ALCANTARILLADO PARA DISTINTOS SECTORES DE LA COMUNA DE CERRO NAVIA</v>
          </cell>
          <cell r="P829" t="str">
            <v>13968/2019</v>
          </cell>
          <cell r="Q829">
            <v>43774</v>
          </cell>
          <cell r="R829">
            <v>33463891</v>
          </cell>
          <cell r="S829">
            <v>0</v>
          </cell>
          <cell r="X829">
            <v>0</v>
          </cell>
          <cell r="AA829">
            <v>0</v>
          </cell>
          <cell r="AF829">
            <v>0</v>
          </cell>
          <cell r="AI829">
            <v>33463891</v>
          </cell>
          <cell r="AJ829">
            <v>0</v>
          </cell>
          <cell r="AK829">
            <v>13385556</v>
          </cell>
          <cell r="AL829">
            <v>13385556</v>
          </cell>
          <cell r="AM829">
            <v>13385556</v>
          </cell>
          <cell r="AN829">
            <v>0</v>
          </cell>
          <cell r="AO829">
            <v>0</v>
          </cell>
          <cell r="AP829">
            <v>20078335</v>
          </cell>
          <cell r="AQ829">
            <v>0</v>
          </cell>
          <cell r="AR829">
            <v>33463891</v>
          </cell>
          <cell r="AS829">
            <v>0</v>
          </cell>
        </row>
        <row r="830">
          <cell r="D830" t="str">
            <v>13104190701-C</v>
          </cell>
          <cell r="E830" t="str">
            <v>CONCHALÍ</v>
          </cell>
          <cell r="F830">
            <v>13104</v>
          </cell>
          <cell r="G830">
            <v>131</v>
          </cell>
          <cell r="H830">
            <v>13</v>
          </cell>
          <cell r="I830" t="str">
            <v>OBRA (Otros)</v>
          </cell>
          <cell r="J830">
            <v>13</v>
          </cell>
          <cell r="K830" t="str">
            <v>PMB</v>
          </cell>
          <cell r="L830" t="str">
            <v>PMB</v>
          </cell>
          <cell r="M830" t="str">
            <v>PROYECTOS 2019</v>
          </cell>
          <cell r="N830" t="str">
            <v>PROYECTOS PMB</v>
          </cell>
          <cell r="O830" t="str">
            <v>MEJORAMIENTO DE SISTEMA DE ALUMBRADO PÚBLICO PLAZAS LIGNITO-MERCURIO, UNESCO, MANIZALES , FERRADA Y BANDEJÓN DIEGO SILVA</v>
          </cell>
          <cell r="P830" t="str">
            <v>13361/2019</v>
          </cell>
          <cell r="Q830">
            <v>43754</v>
          </cell>
          <cell r="R830">
            <v>175528313</v>
          </cell>
          <cell r="S830">
            <v>0</v>
          </cell>
          <cell r="X830">
            <v>0</v>
          </cell>
          <cell r="AA830">
            <v>0</v>
          </cell>
          <cell r="AF830">
            <v>0</v>
          </cell>
          <cell r="AI830">
            <v>175528313</v>
          </cell>
          <cell r="AJ830">
            <v>0</v>
          </cell>
          <cell r="AK830">
            <v>70211325</v>
          </cell>
          <cell r="AL830">
            <v>70211325</v>
          </cell>
          <cell r="AM830">
            <v>70211325</v>
          </cell>
          <cell r="AN830">
            <v>0</v>
          </cell>
          <cell r="AO830">
            <v>0</v>
          </cell>
          <cell r="AP830">
            <v>105316988</v>
          </cell>
          <cell r="AQ830">
            <v>0</v>
          </cell>
          <cell r="AR830">
            <v>175528313</v>
          </cell>
          <cell r="AS830">
            <v>0</v>
          </cell>
        </row>
        <row r="831">
          <cell r="D831" t="str">
            <v>9905191001-C</v>
          </cell>
          <cell r="E831" t="str">
            <v>A.M. DE ALCALDES MAPUCHES</v>
          </cell>
          <cell r="F831" t="str">
            <v>09101</v>
          </cell>
          <cell r="G831" t="str">
            <v>0</v>
          </cell>
          <cell r="H831" t="str">
            <v>09</v>
          </cell>
          <cell r="I831" t="str">
            <v>ASISTENCIA TÉCNICA</v>
          </cell>
          <cell r="J831">
            <v>10</v>
          </cell>
          <cell r="K831" t="str">
            <v>PMB</v>
          </cell>
          <cell r="L831" t="str">
            <v>PMB</v>
          </cell>
          <cell r="M831" t="str">
            <v>PROYECTOS 2019</v>
          </cell>
          <cell r="N831" t="str">
            <v>PROYECTOS PMB</v>
          </cell>
          <cell r="O831" t="str">
            <v>ASISTENCIA TÉCNICA PARA LA ELABORACIÓN DE PROYECTOS PARA MUNICIPIOS PERTENECIENTES A LA AMCAM 2019</v>
          </cell>
          <cell r="P831" t="str">
            <v>13224/2019</v>
          </cell>
          <cell r="Q831">
            <v>43753</v>
          </cell>
          <cell r="R831">
            <v>229600000</v>
          </cell>
          <cell r="S831">
            <v>0</v>
          </cell>
          <cell r="X831">
            <v>0</v>
          </cell>
          <cell r="AA831">
            <v>0</v>
          </cell>
          <cell r="AF831">
            <v>0</v>
          </cell>
          <cell r="AI831">
            <v>229600000</v>
          </cell>
          <cell r="AJ831">
            <v>0</v>
          </cell>
          <cell r="AK831">
            <v>114800000</v>
          </cell>
          <cell r="AL831">
            <v>114800000</v>
          </cell>
          <cell r="AM831">
            <v>114800000</v>
          </cell>
          <cell r="AN831">
            <v>0</v>
          </cell>
          <cell r="AO831">
            <v>0</v>
          </cell>
          <cell r="AP831">
            <v>114800000</v>
          </cell>
          <cell r="AQ831">
            <v>88250000</v>
          </cell>
          <cell r="AR831">
            <v>141350000</v>
          </cell>
          <cell r="AS831">
            <v>0</v>
          </cell>
        </row>
        <row r="832">
          <cell r="D832" t="str">
            <v>13117191001-C</v>
          </cell>
          <cell r="E832" t="str">
            <v>LO PRADO</v>
          </cell>
          <cell r="F832">
            <v>13117</v>
          </cell>
          <cell r="G832">
            <v>131</v>
          </cell>
          <cell r="H832">
            <v>13</v>
          </cell>
          <cell r="I832" t="str">
            <v>ASISTENCIA TÉCNICA</v>
          </cell>
          <cell r="J832">
            <v>10</v>
          </cell>
          <cell r="K832" t="str">
            <v>PMB</v>
          </cell>
          <cell r="L832" t="str">
            <v>PMB</v>
          </cell>
          <cell r="M832" t="str">
            <v>PROYECTOS 2019</v>
          </cell>
          <cell r="N832" t="str">
            <v>PROYECTOS PMB</v>
          </cell>
          <cell r="O832" t="str">
            <v>ASESORIA LEGAL, CONFECCIÓN Y TRAMITACIÓN DE EXPEDIENTES DE VIVIENDAS CON Y SIN DEFICIT SANITARIO, BAJO LEY GENERAL DE URBANISMO Y CONSTRUCCIÓN</v>
          </cell>
          <cell r="P832" t="str">
            <v>14140/2019</v>
          </cell>
          <cell r="Q832">
            <v>43777</v>
          </cell>
          <cell r="R832">
            <v>49800000</v>
          </cell>
          <cell r="S832">
            <v>0</v>
          </cell>
          <cell r="X832">
            <v>0</v>
          </cell>
          <cell r="AA832">
            <v>0</v>
          </cell>
          <cell r="AF832">
            <v>0</v>
          </cell>
          <cell r="AI832">
            <v>49800000</v>
          </cell>
          <cell r="AJ832">
            <v>0</v>
          </cell>
          <cell r="AK832">
            <v>24900000</v>
          </cell>
          <cell r="AL832">
            <v>24900000</v>
          </cell>
          <cell r="AM832">
            <v>24900000</v>
          </cell>
          <cell r="AN832">
            <v>0</v>
          </cell>
          <cell r="AO832">
            <v>0</v>
          </cell>
          <cell r="AP832">
            <v>24900000</v>
          </cell>
          <cell r="AQ832">
            <v>0</v>
          </cell>
          <cell r="AR832">
            <v>49800000</v>
          </cell>
          <cell r="AS832">
            <v>0</v>
          </cell>
        </row>
        <row r="833">
          <cell r="D833" t="str">
            <v>9107190601-C</v>
          </cell>
          <cell r="E833" t="str">
            <v>GORBEA</v>
          </cell>
          <cell r="F833" t="str">
            <v>09107</v>
          </cell>
          <cell r="G833" t="str">
            <v>091</v>
          </cell>
          <cell r="H833" t="str">
            <v>09</v>
          </cell>
          <cell r="I833" t="str">
            <v>ASISTENCIA LEGAL (Otros)</v>
          </cell>
          <cell r="J833">
            <v>13</v>
          </cell>
          <cell r="K833" t="str">
            <v>PMB</v>
          </cell>
          <cell r="L833" t="str">
            <v>PMB</v>
          </cell>
          <cell r="M833" t="str">
            <v>PROYECTOS 2019</v>
          </cell>
          <cell r="N833" t="str">
            <v>PROYECTOS PMB</v>
          </cell>
          <cell r="O833" t="str">
            <v>CATASTRO DE INMUEBLES MUNICIPALES EDUCACIÓN Y SALUD Y ELABORACIÓN CARPETAS PARA SANEAMIENTO DE TÍTULOS PARA SANEAMIENTO SANITARIO DE GORBEA.</v>
          </cell>
          <cell r="P833" t="str">
            <v>13360/2019</v>
          </cell>
          <cell r="Q833">
            <v>43754</v>
          </cell>
          <cell r="R833">
            <v>50000000</v>
          </cell>
          <cell r="S833">
            <v>0</v>
          </cell>
          <cell r="X833">
            <v>0</v>
          </cell>
          <cell r="AA833">
            <v>0</v>
          </cell>
          <cell r="AF833">
            <v>0</v>
          </cell>
          <cell r="AI833">
            <v>50000000</v>
          </cell>
          <cell r="AJ833">
            <v>0</v>
          </cell>
          <cell r="AK833">
            <v>25000000</v>
          </cell>
          <cell r="AL833">
            <v>25000000</v>
          </cell>
          <cell r="AM833">
            <v>25000000</v>
          </cell>
          <cell r="AN833">
            <v>0</v>
          </cell>
          <cell r="AO833">
            <v>0</v>
          </cell>
          <cell r="AP833">
            <v>25000000</v>
          </cell>
          <cell r="AQ833">
            <v>0</v>
          </cell>
          <cell r="AR833">
            <v>50000000</v>
          </cell>
          <cell r="AS833">
            <v>0</v>
          </cell>
        </row>
        <row r="834">
          <cell r="D834" t="str">
            <v>13201190701-C</v>
          </cell>
          <cell r="E834" t="str">
            <v>PUENTE ALTO</v>
          </cell>
          <cell r="F834">
            <v>13201</v>
          </cell>
          <cell r="G834">
            <v>132</v>
          </cell>
          <cell r="H834">
            <v>13</v>
          </cell>
          <cell r="I834" t="str">
            <v>OBRA (Otros)</v>
          </cell>
          <cell r="J834">
            <v>13</v>
          </cell>
          <cell r="K834" t="str">
            <v>PMB</v>
          </cell>
          <cell r="L834" t="str">
            <v>PMB</v>
          </cell>
          <cell r="M834" t="str">
            <v>PROYECTOS 2019</v>
          </cell>
          <cell r="N834" t="str">
            <v>PROYECTOS PMB</v>
          </cell>
          <cell r="O834" t="str">
            <v>MEJORAMIENTO ILUMINACIÓN PEATONAL EJES EYZAGUIRRE Y EJÉRCITO LIBERTADOR EN PUENTE ALTO</v>
          </cell>
          <cell r="P834" t="str">
            <v>13362/2019</v>
          </cell>
          <cell r="Q834">
            <v>43754</v>
          </cell>
          <cell r="R834">
            <v>227766652</v>
          </cell>
          <cell r="S834">
            <v>0</v>
          </cell>
          <cell r="X834">
            <v>0</v>
          </cell>
          <cell r="AA834">
            <v>0</v>
          </cell>
          <cell r="AF834">
            <v>0</v>
          </cell>
          <cell r="AI834">
            <v>227766652</v>
          </cell>
          <cell r="AJ834">
            <v>0</v>
          </cell>
          <cell r="AK834">
            <v>91106661</v>
          </cell>
          <cell r="AL834">
            <v>91106661</v>
          </cell>
          <cell r="AM834">
            <v>91106661</v>
          </cell>
          <cell r="AN834">
            <v>0</v>
          </cell>
          <cell r="AO834">
            <v>0</v>
          </cell>
          <cell r="AP834">
            <v>136659991</v>
          </cell>
          <cell r="AQ834">
            <v>0</v>
          </cell>
          <cell r="AR834">
            <v>227766652</v>
          </cell>
          <cell r="AS834">
            <v>0</v>
          </cell>
        </row>
        <row r="835">
          <cell r="D835" t="str">
            <v>13201190702-C</v>
          </cell>
          <cell r="E835" t="str">
            <v>PUENTE ALTO</v>
          </cell>
          <cell r="F835">
            <v>13201</v>
          </cell>
          <cell r="G835">
            <v>132</v>
          </cell>
          <cell r="H835">
            <v>13</v>
          </cell>
          <cell r="I835" t="str">
            <v>OBRA (Otros)</v>
          </cell>
          <cell r="J835">
            <v>13</v>
          </cell>
          <cell r="K835" t="str">
            <v>PMB</v>
          </cell>
          <cell r="L835" t="str">
            <v>PMB</v>
          </cell>
          <cell r="M835" t="str">
            <v>PROYECTOS 2019</v>
          </cell>
          <cell r="N835" t="str">
            <v>PROYECTOS PMB</v>
          </cell>
          <cell r="O835" t="str">
            <v>MEJORAMIENTO ILUMINACION PEATONAL EJES JUAN DE DIOS MALEBRAN Y TOCORNAL EN PUENTE ALTO</v>
          </cell>
          <cell r="P835" t="str">
            <v>13362/2019</v>
          </cell>
          <cell r="Q835">
            <v>43754</v>
          </cell>
          <cell r="R835">
            <v>240386720</v>
          </cell>
          <cell r="S835">
            <v>0</v>
          </cell>
          <cell r="X835">
            <v>0</v>
          </cell>
          <cell r="AA835">
            <v>0</v>
          </cell>
          <cell r="AF835">
            <v>0</v>
          </cell>
          <cell r="AI835">
            <v>240386720</v>
          </cell>
          <cell r="AJ835">
            <v>0</v>
          </cell>
          <cell r="AK835">
            <v>96154688</v>
          </cell>
          <cell r="AL835">
            <v>96154688</v>
          </cell>
          <cell r="AM835">
            <v>96154688</v>
          </cell>
          <cell r="AN835">
            <v>0</v>
          </cell>
          <cell r="AO835">
            <v>0</v>
          </cell>
          <cell r="AP835">
            <v>144232032</v>
          </cell>
          <cell r="AQ835">
            <v>0</v>
          </cell>
          <cell r="AR835">
            <v>240386720</v>
          </cell>
          <cell r="AS835">
            <v>0</v>
          </cell>
        </row>
        <row r="836">
          <cell r="D836" t="str">
            <v>13129170704-C</v>
          </cell>
          <cell r="E836" t="str">
            <v>SAN JOAQUÍN</v>
          </cell>
          <cell r="F836">
            <v>13129</v>
          </cell>
          <cell r="G836">
            <v>131</v>
          </cell>
          <cell r="H836">
            <v>13</v>
          </cell>
          <cell r="I836" t="str">
            <v>OBRA (Otros)</v>
          </cell>
          <cell r="J836">
            <v>13</v>
          </cell>
          <cell r="K836" t="str">
            <v>PMB</v>
          </cell>
          <cell r="L836" t="str">
            <v>PMB</v>
          </cell>
          <cell r="M836" t="str">
            <v>PROYECTOS 2019</v>
          </cell>
          <cell r="N836" t="str">
            <v>PROYECTOS PMB</v>
          </cell>
          <cell r="O836" t="str">
            <v>MEJORAMIENTO ALUMBRADO PÚBLICO DE PARQUE RECREATIVO AVENIDA LAS INDUSTRIAS COMUNA DE SAN JOAQUÍN</v>
          </cell>
          <cell r="P836" t="str">
            <v>13744/2019</v>
          </cell>
          <cell r="Q836">
            <v>43763</v>
          </cell>
          <cell r="R836">
            <v>228953345</v>
          </cell>
          <cell r="S836">
            <v>0</v>
          </cell>
          <cell r="X836">
            <v>0</v>
          </cell>
          <cell r="AA836">
            <v>0</v>
          </cell>
          <cell r="AF836">
            <v>0</v>
          </cell>
          <cell r="AI836">
            <v>228953345</v>
          </cell>
          <cell r="AJ836">
            <v>0</v>
          </cell>
          <cell r="AK836">
            <v>91581338</v>
          </cell>
          <cell r="AL836">
            <v>91581338</v>
          </cell>
          <cell r="AM836">
            <v>91581338</v>
          </cell>
          <cell r="AN836">
            <v>0</v>
          </cell>
          <cell r="AO836">
            <v>0</v>
          </cell>
          <cell r="AP836">
            <v>137372007</v>
          </cell>
          <cell r="AQ836">
            <v>0</v>
          </cell>
          <cell r="AR836">
            <v>228953345</v>
          </cell>
          <cell r="AS836">
            <v>0</v>
          </cell>
        </row>
        <row r="837">
          <cell r="D837" t="str">
            <v>7307180407-C</v>
          </cell>
          <cell r="E837" t="str">
            <v>SAGRADA FAMILIA</v>
          </cell>
          <cell r="F837" t="str">
            <v>07307</v>
          </cell>
          <cell r="G837" t="str">
            <v>073</v>
          </cell>
          <cell r="H837" t="str">
            <v>07</v>
          </cell>
          <cell r="I837" t="str">
            <v>ESTUDIO</v>
          </cell>
          <cell r="J837">
            <v>15</v>
          </cell>
          <cell r="K837" t="str">
            <v>PMB</v>
          </cell>
          <cell r="L837" t="str">
            <v>PMB</v>
          </cell>
          <cell r="M837" t="str">
            <v>PROYECTOS 2019</v>
          </cell>
          <cell r="N837" t="str">
            <v>PROYECTOS PMB</v>
          </cell>
          <cell r="O837" t="str">
            <v>ESTUDIO DEL MEJORAMIENTO Y AMPLIACIÓN SISTEMAS DE AGUA POTABLE, ALCANTARILLADO Y TRATAMIENTO DE AGUAS SERVIDAS APR EL CRUCERO</v>
          </cell>
          <cell r="P837" t="str">
            <v>13869/2019</v>
          </cell>
          <cell r="Q837">
            <v>43768</v>
          </cell>
          <cell r="R837">
            <v>171168358</v>
          </cell>
          <cell r="S837">
            <v>0</v>
          </cell>
          <cell r="X837">
            <v>0</v>
          </cell>
          <cell r="AA837">
            <v>0</v>
          </cell>
          <cell r="AF837">
            <v>0</v>
          </cell>
          <cell r="AI837">
            <v>171168358</v>
          </cell>
          <cell r="AJ837">
            <v>0</v>
          </cell>
          <cell r="AK837">
            <v>68467343</v>
          </cell>
          <cell r="AL837">
            <v>68467343</v>
          </cell>
          <cell r="AM837">
            <v>68467343</v>
          </cell>
          <cell r="AN837">
            <v>0</v>
          </cell>
          <cell r="AO837">
            <v>0</v>
          </cell>
          <cell r="AP837">
            <v>102701015</v>
          </cell>
          <cell r="AQ837">
            <v>0</v>
          </cell>
          <cell r="AR837">
            <v>171168358</v>
          </cell>
          <cell r="AS837">
            <v>0</v>
          </cell>
        </row>
        <row r="838">
          <cell r="D838" t="str">
            <v>12302180401-C</v>
          </cell>
          <cell r="E838" t="str">
            <v>PRIMAVERA</v>
          </cell>
          <cell r="F838">
            <v>12302</v>
          </cell>
          <cell r="G838">
            <v>123</v>
          </cell>
          <cell r="H838">
            <v>12</v>
          </cell>
          <cell r="I838" t="str">
            <v>ESTUDIO</v>
          </cell>
          <cell r="J838">
            <v>15</v>
          </cell>
          <cell r="K838" t="str">
            <v>PMB</v>
          </cell>
          <cell r="L838" t="str">
            <v>PMB</v>
          </cell>
          <cell r="M838" t="str">
            <v>PROYECTOS 2019</v>
          </cell>
          <cell r="N838" t="str">
            <v>PROYECTOS PMB</v>
          </cell>
          <cell r="O838" t="str">
            <v>EXTENSIÓN MATRIZ DE GAS CERRO SOMBRERO- AERÓDROMO F. BIANCO, COMUNA DE PRIMAVERA</v>
          </cell>
          <cell r="P838" t="str">
            <v>13441/2019</v>
          </cell>
          <cell r="Q838">
            <v>43756</v>
          </cell>
          <cell r="R838">
            <v>34510000</v>
          </cell>
          <cell r="S838">
            <v>0</v>
          </cell>
          <cell r="X838">
            <v>0</v>
          </cell>
          <cell r="AA838">
            <v>0</v>
          </cell>
          <cell r="AF838">
            <v>0</v>
          </cell>
          <cell r="AI838">
            <v>34510000</v>
          </cell>
          <cell r="AJ838">
            <v>0</v>
          </cell>
          <cell r="AK838">
            <v>13804000</v>
          </cell>
          <cell r="AL838">
            <v>13804000</v>
          </cell>
          <cell r="AM838">
            <v>13804000</v>
          </cell>
          <cell r="AN838">
            <v>0</v>
          </cell>
          <cell r="AO838">
            <v>0</v>
          </cell>
          <cell r="AP838">
            <v>20706000</v>
          </cell>
          <cell r="AQ838">
            <v>33250000</v>
          </cell>
          <cell r="AR838">
            <v>1260000</v>
          </cell>
          <cell r="AS838">
            <v>0</v>
          </cell>
        </row>
        <row r="839">
          <cell r="D839" t="str">
            <v>4301170805-C</v>
          </cell>
          <cell r="E839" t="str">
            <v>OVALLE</v>
          </cell>
          <cell r="F839" t="str">
            <v>04301</v>
          </cell>
          <cell r="G839" t="str">
            <v>043</v>
          </cell>
          <cell r="H839" t="str">
            <v>04</v>
          </cell>
          <cell r="I839" t="str">
            <v>ADQUISICIÓN TERRENO (MINVU)</v>
          </cell>
          <cell r="J839">
            <v>12</v>
          </cell>
          <cell r="K839" t="str">
            <v>PMB</v>
          </cell>
          <cell r="L839" t="str">
            <v>PMB</v>
          </cell>
          <cell r="M839" t="str">
            <v>PROYECTOS 2019</v>
          </cell>
          <cell r="N839" t="str">
            <v>PROYECTOS PMB</v>
          </cell>
          <cell r="O839" t="str">
            <v>ADQUISICIÓN DE TERRENO PARA EL COMITÉ PRO CASA EX SOLDADOS CONSCRIPTOS LOTE 9</v>
          </cell>
          <cell r="P839" t="str">
            <v>13257/2019</v>
          </cell>
          <cell r="Q839">
            <v>43753</v>
          </cell>
          <cell r="R839">
            <v>318285451</v>
          </cell>
          <cell r="S839">
            <v>0</v>
          </cell>
          <cell r="X839">
            <v>0</v>
          </cell>
          <cell r="AA839">
            <v>0</v>
          </cell>
          <cell r="AF839">
            <v>0</v>
          </cell>
          <cell r="AI839">
            <v>318285451</v>
          </cell>
          <cell r="AJ839">
            <v>0</v>
          </cell>
          <cell r="AK839">
            <v>318285451</v>
          </cell>
          <cell r="AL839">
            <v>318285451</v>
          </cell>
          <cell r="AM839">
            <v>318285451</v>
          </cell>
          <cell r="AN839">
            <v>0</v>
          </cell>
          <cell r="AO839">
            <v>0</v>
          </cell>
          <cell r="AP839">
            <v>0</v>
          </cell>
          <cell r="AQ839">
            <v>318285451</v>
          </cell>
          <cell r="AR839">
            <v>0</v>
          </cell>
          <cell r="AS839">
            <v>0</v>
          </cell>
        </row>
        <row r="840">
          <cell r="D840" t="str">
            <v>5506190401-C</v>
          </cell>
          <cell r="E840" t="str">
            <v>NOGALES</v>
          </cell>
          <cell r="F840" t="str">
            <v>05506</v>
          </cell>
          <cell r="G840" t="str">
            <v>055</v>
          </cell>
          <cell r="H840" t="str">
            <v>05</v>
          </cell>
          <cell r="I840" t="str">
            <v>ESTUDIO</v>
          </cell>
          <cell r="J840">
            <v>15</v>
          </cell>
          <cell r="K840" t="str">
            <v>PMB</v>
          </cell>
          <cell r="L840" t="str">
            <v>PMB</v>
          </cell>
          <cell r="M840" t="str">
            <v>PROYECTOS 2019</v>
          </cell>
          <cell r="N840" t="str">
            <v>PROYECTOS PMB</v>
          </cell>
          <cell r="O840" t="str">
            <v>DIAGNOSTICO SANITARIO Y ELABORACIÓN DE PLAN MARCO DE AGUA POTABLE PARA SISTEMAS DE AGUA POTABLE RURAL DE LA COMUNA DE NOGALES</v>
          </cell>
          <cell r="P840" t="str">
            <v>13848/2019</v>
          </cell>
          <cell r="Q840">
            <v>43768</v>
          </cell>
          <cell r="R840">
            <v>98000000</v>
          </cell>
          <cell r="S840">
            <v>0</v>
          </cell>
          <cell r="X840">
            <v>0</v>
          </cell>
          <cell r="AA840">
            <v>0</v>
          </cell>
          <cell r="AF840">
            <v>0</v>
          </cell>
          <cell r="AI840">
            <v>98000000</v>
          </cell>
          <cell r="AJ840">
            <v>0</v>
          </cell>
          <cell r="AK840">
            <v>39200000</v>
          </cell>
          <cell r="AL840">
            <v>39200000</v>
          </cell>
          <cell r="AM840">
            <v>39200000</v>
          </cell>
          <cell r="AN840">
            <v>0</v>
          </cell>
          <cell r="AO840">
            <v>0</v>
          </cell>
          <cell r="AP840">
            <v>58800000</v>
          </cell>
          <cell r="AQ840">
            <v>0</v>
          </cell>
          <cell r="AR840">
            <v>98000000</v>
          </cell>
          <cell r="AS840">
            <v>0</v>
          </cell>
        </row>
        <row r="841">
          <cell r="D841" t="str">
            <v>5803190401-C</v>
          </cell>
          <cell r="E841" t="str">
            <v>OLMUÉ</v>
          </cell>
          <cell r="F841" t="str">
            <v>05803</v>
          </cell>
          <cell r="G841" t="str">
            <v>058</v>
          </cell>
          <cell r="H841" t="str">
            <v>05</v>
          </cell>
          <cell r="I841" t="str">
            <v>ESTUDIO</v>
          </cell>
          <cell r="J841">
            <v>15</v>
          </cell>
          <cell r="K841" t="str">
            <v>PMB</v>
          </cell>
          <cell r="L841" t="str">
            <v>PMB</v>
          </cell>
          <cell r="M841" t="str">
            <v>PROYECTOS 2019</v>
          </cell>
          <cell r="N841" t="str">
            <v>PROYECTOS PMB</v>
          </cell>
          <cell r="O841" t="str">
            <v>ESTUDIO DE PROYECTO RED DE ALCANTARILLADO SECTORES GRANIZO-CULENAR ALTO Y BAJO, SECTOR EL BAJO</v>
          </cell>
          <cell r="P841" t="str">
            <v>13576/2019</v>
          </cell>
          <cell r="Q841">
            <v>43761</v>
          </cell>
          <cell r="R841">
            <v>25400000</v>
          </cell>
          <cell r="S841">
            <v>0</v>
          </cell>
          <cell r="X841">
            <v>0</v>
          </cell>
          <cell r="AA841">
            <v>0</v>
          </cell>
          <cell r="AF841">
            <v>0</v>
          </cell>
          <cell r="AI841">
            <v>25400000</v>
          </cell>
          <cell r="AJ841">
            <v>0</v>
          </cell>
          <cell r="AK841">
            <v>10160000</v>
          </cell>
          <cell r="AL841">
            <v>10160000</v>
          </cell>
          <cell r="AM841">
            <v>10160000</v>
          </cell>
          <cell r="AN841">
            <v>0</v>
          </cell>
          <cell r="AO841">
            <v>0</v>
          </cell>
          <cell r="AP841">
            <v>15240000</v>
          </cell>
          <cell r="AQ841">
            <v>0</v>
          </cell>
          <cell r="AR841">
            <v>25400000</v>
          </cell>
          <cell r="AS841">
            <v>0</v>
          </cell>
        </row>
        <row r="842">
          <cell r="D842" t="str">
            <v>6301180801-C</v>
          </cell>
          <cell r="E842" t="str">
            <v>SAN FERNANDO</v>
          </cell>
          <cell r="F842" t="str">
            <v>06301</v>
          </cell>
          <cell r="G842" t="str">
            <v>063</v>
          </cell>
          <cell r="H842" t="str">
            <v>06</v>
          </cell>
          <cell r="I842" t="str">
            <v>ADQUISICIÓN TERRENO (MINVU)</v>
          </cell>
          <cell r="J842">
            <v>12</v>
          </cell>
          <cell r="K842" t="str">
            <v>PMB</v>
          </cell>
          <cell r="L842" t="str">
            <v>PMB</v>
          </cell>
          <cell r="M842" t="str">
            <v>PROYECTOS 2019</v>
          </cell>
          <cell r="N842" t="str">
            <v>PROYECTOS PMB</v>
          </cell>
          <cell r="O842" t="str">
            <v>COMPRA TERRENO PROYECTO HABITACIONAL COMITE FUTURO DE ANGEL SECTOR AGUA BUENA COMUNA SAN FERNANDO</v>
          </cell>
          <cell r="P842" t="str">
            <v>13577/2019</v>
          </cell>
          <cell r="Q842">
            <v>43761</v>
          </cell>
          <cell r="R842">
            <v>80300000</v>
          </cell>
          <cell r="S842">
            <v>0</v>
          </cell>
          <cell r="X842">
            <v>0</v>
          </cell>
          <cell r="AA842">
            <v>0</v>
          </cell>
          <cell r="AF842">
            <v>0</v>
          </cell>
          <cell r="AI842">
            <v>80300000</v>
          </cell>
          <cell r="AJ842">
            <v>0</v>
          </cell>
          <cell r="AK842">
            <v>80300000</v>
          </cell>
          <cell r="AL842">
            <v>80300000</v>
          </cell>
          <cell r="AM842">
            <v>80300000</v>
          </cell>
          <cell r="AN842">
            <v>0</v>
          </cell>
          <cell r="AO842">
            <v>0</v>
          </cell>
          <cell r="AP842">
            <v>0</v>
          </cell>
          <cell r="AQ842">
            <v>80300000</v>
          </cell>
          <cell r="AR842">
            <v>0</v>
          </cell>
          <cell r="AS842">
            <v>0</v>
          </cell>
        </row>
        <row r="843">
          <cell r="D843" t="str">
            <v>8307180801-C</v>
          </cell>
          <cell r="E843" t="str">
            <v>NEGRETE</v>
          </cell>
          <cell r="F843" t="str">
            <v>08307</v>
          </cell>
          <cell r="G843" t="str">
            <v>083</v>
          </cell>
          <cell r="H843" t="str">
            <v>08</v>
          </cell>
          <cell r="I843" t="str">
            <v>ADQUISICIÓN TERRENO (MINVU)</v>
          </cell>
          <cell r="J843">
            <v>12</v>
          </cell>
          <cell r="K843" t="str">
            <v>PMB</v>
          </cell>
          <cell r="L843" t="str">
            <v>PMB</v>
          </cell>
          <cell r="M843" t="str">
            <v>PROYECTOS 2019</v>
          </cell>
          <cell r="N843" t="str">
            <v>PROYECTOS PMB</v>
          </cell>
          <cell r="O843" t="str">
            <v>ADQUISICIÓN DE TERRENO PARA FINES DEPORTIVOS COIHUE, COMUNA DE NEGRETE</v>
          </cell>
          <cell r="P843" t="str">
            <v>13579/2019</v>
          </cell>
          <cell r="Q843">
            <v>43761</v>
          </cell>
          <cell r="R843">
            <v>50000000</v>
          </cell>
          <cell r="S843">
            <v>0</v>
          </cell>
          <cell r="X843">
            <v>0</v>
          </cell>
          <cell r="AA843">
            <v>0</v>
          </cell>
          <cell r="AF843">
            <v>0</v>
          </cell>
          <cell r="AI843">
            <v>50000000</v>
          </cell>
          <cell r="AJ843">
            <v>0</v>
          </cell>
          <cell r="AK843">
            <v>50000000</v>
          </cell>
          <cell r="AL843">
            <v>50000000</v>
          </cell>
          <cell r="AM843">
            <v>50000000</v>
          </cell>
          <cell r="AN843">
            <v>0</v>
          </cell>
          <cell r="AO843">
            <v>0</v>
          </cell>
          <cell r="AP843">
            <v>0</v>
          </cell>
          <cell r="AQ843">
            <v>50000000</v>
          </cell>
          <cell r="AR843">
            <v>0</v>
          </cell>
          <cell r="AS843">
            <v>0</v>
          </cell>
        </row>
        <row r="844">
          <cell r="D844" t="str">
            <v>13128191001-C</v>
          </cell>
          <cell r="E844" t="str">
            <v>RENCA</v>
          </cell>
          <cell r="F844">
            <v>13128</v>
          </cell>
          <cell r="G844">
            <v>131</v>
          </cell>
          <cell r="H844">
            <v>13</v>
          </cell>
          <cell r="I844" t="str">
            <v>ASISTENCIA TÉCNICA</v>
          </cell>
          <cell r="J844">
            <v>10</v>
          </cell>
          <cell r="K844" t="str">
            <v>PMB</v>
          </cell>
          <cell r="L844" t="str">
            <v>PMB</v>
          </cell>
          <cell r="M844" t="str">
            <v>PROYECTOS 2019</v>
          </cell>
          <cell r="N844" t="str">
            <v>PROYECTOS PMB</v>
          </cell>
          <cell r="O844" t="str">
            <v>CONTRATACIÓN DE ASESORÍA PROFESIONAL EN PROYECTOS DE INFRAESTRUCTURA SANITARIA Y ENERGIZACIÓN, PARA LA COMUNA DE RENCA</v>
          </cell>
          <cell r="P844" t="str">
            <v>13580/2019</v>
          </cell>
          <cell r="Q844">
            <v>43761</v>
          </cell>
          <cell r="R844">
            <v>40000008</v>
          </cell>
          <cell r="S844">
            <v>0</v>
          </cell>
          <cell r="X844">
            <v>0</v>
          </cell>
          <cell r="AA844">
            <v>0</v>
          </cell>
          <cell r="AF844">
            <v>0</v>
          </cell>
          <cell r="AI844">
            <v>40000008</v>
          </cell>
          <cell r="AJ844">
            <v>0</v>
          </cell>
          <cell r="AK844">
            <v>20000004</v>
          </cell>
          <cell r="AL844">
            <v>20000004</v>
          </cell>
          <cell r="AM844">
            <v>20000004</v>
          </cell>
          <cell r="AN844">
            <v>0</v>
          </cell>
          <cell r="AO844">
            <v>0</v>
          </cell>
          <cell r="AP844">
            <v>20000004</v>
          </cell>
          <cell r="AQ844">
            <v>0</v>
          </cell>
          <cell r="AR844">
            <v>40000008</v>
          </cell>
          <cell r="AS844">
            <v>0</v>
          </cell>
        </row>
        <row r="845">
          <cell r="D845" t="str">
            <v>8308191001-C</v>
          </cell>
          <cell r="E845" t="str">
            <v>QUILACO</v>
          </cell>
          <cell r="F845" t="str">
            <v>08308</v>
          </cell>
          <cell r="G845" t="str">
            <v>083</v>
          </cell>
          <cell r="H845" t="str">
            <v>08</v>
          </cell>
          <cell r="I845" t="str">
            <v>ASISTENCIA TÉCNICA</v>
          </cell>
          <cell r="J845">
            <v>10</v>
          </cell>
          <cell r="K845" t="str">
            <v>PMB</v>
          </cell>
          <cell r="L845" t="str">
            <v>PMB</v>
          </cell>
          <cell r="M845" t="str">
            <v>PROYECTOS 2019</v>
          </cell>
          <cell r="N845" t="str">
            <v>PROYECTOS PMB</v>
          </cell>
          <cell r="O845" t="str">
            <v>ASISTENCIA TÉCNICA PARA SANEAMIENTOS SANITARIOS Y SERVICIOS BÁSICOS EN SAN RAMÓN ALTO, LONCOPANGUE ALTO, CAMPO LINDO, CAMPAMENTO Y RINCÓN DE PIÑIQUIHU</v>
          </cell>
          <cell r="P845" t="str">
            <v>13581/2019</v>
          </cell>
          <cell r="Q845">
            <v>43761</v>
          </cell>
          <cell r="R845">
            <v>88800000</v>
          </cell>
          <cell r="S845">
            <v>0</v>
          </cell>
          <cell r="X845">
            <v>0</v>
          </cell>
          <cell r="AA845">
            <v>0</v>
          </cell>
          <cell r="AF845">
            <v>0</v>
          </cell>
          <cell r="AI845">
            <v>88800000</v>
          </cell>
          <cell r="AJ845">
            <v>0</v>
          </cell>
          <cell r="AK845">
            <v>44400000</v>
          </cell>
          <cell r="AL845">
            <v>44400000</v>
          </cell>
          <cell r="AM845">
            <v>44400000</v>
          </cell>
          <cell r="AN845">
            <v>0</v>
          </cell>
          <cell r="AO845">
            <v>0</v>
          </cell>
          <cell r="AP845">
            <v>44400000</v>
          </cell>
          <cell r="AQ845">
            <v>0</v>
          </cell>
          <cell r="AR845">
            <v>88800000</v>
          </cell>
          <cell r="AS845">
            <v>0</v>
          </cell>
        </row>
        <row r="846">
          <cell r="D846">
            <v>8408130701</v>
          </cell>
          <cell r="E846" t="str">
            <v>NINHUE</v>
          </cell>
          <cell r="F846" t="str">
            <v>08408</v>
          </cell>
          <cell r="G846" t="str">
            <v>084</v>
          </cell>
          <cell r="H846" t="str">
            <v>16</v>
          </cell>
          <cell r="I846" t="str">
            <v>OBRA (Otros)</v>
          </cell>
          <cell r="J846">
            <v>13</v>
          </cell>
          <cell r="K846" t="str">
            <v>PMB</v>
          </cell>
          <cell r="L846" t="str">
            <v>PMB</v>
          </cell>
          <cell r="M846" t="str">
            <v>PROYECTOS 2019</v>
          </cell>
          <cell r="N846" t="str">
            <v>PROYECTOS PMB</v>
          </cell>
          <cell r="O846" t="str">
            <v>HABILITACIÓN DE POZOS (SOLUCIONES INDIVIDUALES) PARA 55 FAMILIAS EN SECTOR EL RINCÓN, COMUNA DE NINHUE</v>
          </cell>
          <cell r="P846" t="str">
            <v>13871/2019</v>
          </cell>
          <cell r="Q846">
            <v>43799</v>
          </cell>
          <cell r="R846">
            <v>13494600</v>
          </cell>
          <cell r="S846">
            <v>0</v>
          </cell>
          <cell r="X846">
            <v>0</v>
          </cell>
          <cell r="AA846">
            <v>0</v>
          </cell>
          <cell r="AF846">
            <v>0</v>
          </cell>
          <cell r="AI846">
            <v>13494600</v>
          </cell>
          <cell r="AJ846">
            <v>0</v>
          </cell>
          <cell r="AK846">
            <v>13494600</v>
          </cell>
          <cell r="AL846">
            <v>13494600</v>
          </cell>
          <cell r="AM846">
            <v>0</v>
          </cell>
          <cell r="AN846">
            <v>0</v>
          </cell>
          <cell r="AO846">
            <v>13494600</v>
          </cell>
          <cell r="AP846">
            <v>0</v>
          </cell>
          <cell r="AQ846">
            <v>121473707</v>
          </cell>
          <cell r="AR846">
            <v>-107979107</v>
          </cell>
          <cell r="AS846">
            <v>0</v>
          </cell>
        </row>
        <row r="847">
          <cell r="D847">
            <v>8314170711</v>
          </cell>
          <cell r="E847" t="str">
            <v>ALTO BIOBÍO</v>
          </cell>
          <cell r="F847" t="str">
            <v>08314</v>
          </cell>
          <cell r="G847" t="str">
            <v>083</v>
          </cell>
          <cell r="H847" t="str">
            <v>08</v>
          </cell>
          <cell r="I847" t="str">
            <v>OBRA (Otros)</v>
          </cell>
          <cell r="J847">
            <v>13</v>
          </cell>
          <cell r="K847" t="str">
            <v>PMB</v>
          </cell>
          <cell r="L847" t="str">
            <v>PMB</v>
          </cell>
          <cell r="M847" t="str">
            <v>PROYECTOS 2019</v>
          </cell>
          <cell r="N847" t="str">
            <v>PROYECTOS PMB</v>
          </cell>
          <cell r="O847" t="str">
            <v>EXTENSIÓN APR CALLAQUI EJECUCIÓN OBRAS FASE III</v>
          </cell>
          <cell r="P847" t="str">
            <v>13578/2019</v>
          </cell>
          <cell r="Q847">
            <v>43761</v>
          </cell>
          <cell r="R847">
            <v>34629007</v>
          </cell>
          <cell r="S847">
            <v>0</v>
          </cell>
          <cell r="X847">
            <v>0</v>
          </cell>
          <cell r="AA847">
            <v>0</v>
          </cell>
          <cell r="AF847">
            <v>0</v>
          </cell>
          <cell r="AI847">
            <v>34629007</v>
          </cell>
          <cell r="AJ847">
            <v>0</v>
          </cell>
          <cell r="AK847">
            <v>13851303</v>
          </cell>
          <cell r="AL847">
            <v>13851303</v>
          </cell>
          <cell r="AM847">
            <v>13851303</v>
          </cell>
          <cell r="AN847">
            <v>0</v>
          </cell>
          <cell r="AO847">
            <v>0</v>
          </cell>
          <cell r="AP847">
            <v>20777704</v>
          </cell>
          <cell r="AQ847">
            <v>234392484</v>
          </cell>
          <cell r="AR847">
            <v>-199763477</v>
          </cell>
          <cell r="AS847">
            <v>0</v>
          </cell>
        </row>
        <row r="848">
          <cell r="D848" t="str">
            <v>8205191001-C</v>
          </cell>
          <cell r="E848" t="str">
            <v>CURANILAHUE</v>
          </cell>
          <cell r="F848" t="str">
            <v>08205</v>
          </cell>
          <cell r="G848" t="str">
            <v>082</v>
          </cell>
          <cell r="H848" t="str">
            <v>08</v>
          </cell>
          <cell r="I848" t="str">
            <v>ASISTENCIA TÉCNICA</v>
          </cell>
          <cell r="J848">
            <v>10</v>
          </cell>
          <cell r="K848" t="str">
            <v>PMB</v>
          </cell>
          <cell r="L848" t="str">
            <v>PMB</v>
          </cell>
          <cell r="M848" t="str">
            <v>PROYECTOS 2019</v>
          </cell>
          <cell r="N848" t="str">
            <v>PROYECTOS PMB</v>
          </cell>
          <cell r="O848" t="str">
            <v>ASISTENCIA TÉCNICA PARA LA FORMULACIÓN DE PROYECTOS DE CARENCIAS SANITARIAS : CORNELIA OLIVARES, LIBERTAD, LOS AMARILLOS Y BUENA ESPERANZA</v>
          </cell>
          <cell r="P848" t="str">
            <v>13556/2019</v>
          </cell>
          <cell r="Q848">
            <v>43761</v>
          </cell>
          <cell r="R848">
            <v>48600000</v>
          </cell>
          <cell r="S848">
            <v>0</v>
          </cell>
          <cell r="X848">
            <v>0</v>
          </cell>
          <cell r="AA848">
            <v>0</v>
          </cell>
          <cell r="AF848">
            <v>0</v>
          </cell>
          <cell r="AI848">
            <v>48600000</v>
          </cell>
          <cell r="AJ848">
            <v>0</v>
          </cell>
          <cell r="AK848">
            <v>24300000</v>
          </cell>
          <cell r="AL848">
            <v>24300000</v>
          </cell>
          <cell r="AM848">
            <v>24300000</v>
          </cell>
          <cell r="AN848">
            <v>0</v>
          </cell>
          <cell r="AO848">
            <v>0</v>
          </cell>
          <cell r="AP848">
            <v>24300000</v>
          </cell>
          <cell r="AQ848">
            <v>0</v>
          </cell>
          <cell r="AR848">
            <v>48600000</v>
          </cell>
          <cell r="AS848">
            <v>0</v>
          </cell>
        </row>
        <row r="849">
          <cell r="D849" t="str">
            <v>14202191001-C</v>
          </cell>
          <cell r="E849" t="str">
            <v>FUTRONO</v>
          </cell>
          <cell r="F849">
            <v>14202</v>
          </cell>
          <cell r="G849">
            <v>142</v>
          </cell>
          <cell r="H849">
            <v>14</v>
          </cell>
          <cell r="I849" t="str">
            <v>ASISTENCIA TÉCNICA</v>
          </cell>
          <cell r="J849">
            <v>10</v>
          </cell>
          <cell r="K849" t="str">
            <v>PMB</v>
          </cell>
          <cell r="L849" t="str">
            <v>PMB</v>
          </cell>
          <cell r="M849" t="str">
            <v>PROYECTOS 2019</v>
          </cell>
          <cell r="N849" t="str">
            <v>PROYECTOS PMB</v>
          </cell>
          <cell r="O849" t="str">
            <v>ASISTENCIA TÉCNICA DE PROFESIONALES PMB COMUNA DE FUTRONO</v>
          </cell>
          <cell r="P849" t="str">
            <v>13870/2019</v>
          </cell>
          <cell r="Q849">
            <v>43768</v>
          </cell>
          <cell r="R849">
            <v>43680000</v>
          </cell>
          <cell r="S849">
            <v>0</v>
          </cell>
          <cell r="X849">
            <v>0</v>
          </cell>
          <cell r="AA849">
            <v>0</v>
          </cell>
          <cell r="AF849">
            <v>0</v>
          </cell>
          <cell r="AI849">
            <v>43680000</v>
          </cell>
          <cell r="AJ849">
            <v>0</v>
          </cell>
          <cell r="AK849">
            <v>21840000</v>
          </cell>
          <cell r="AL849">
            <v>21840000</v>
          </cell>
          <cell r="AM849">
            <v>21840000</v>
          </cell>
          <cell r="AN849">
            <v>0</v>
          </cell>
          <cell r="AO849">
            <v>0</v>
          </cell>
          <cell r="AP849">
            <v>21840000</v>
          </cell>
          <cell r="AQ849">
            <v>43680000</v>
          </cell>
          <cell r="AR849">
            <v>0</v>
          </cell>
          <cell r="AS849">
            <v>0</v>
          </cell>
        </row>
        <row r="850">
          <cell r="D850" t="str">
            <v>13504191001-C</v>
          </cell>
          <cell r="E850" t="str">
            <v>MARÍA PINTO</v>
          </cell>
          <cell r="F850">
            <v>13504</v>
          </cell>
          <cell r="G850">
            <v>135</v>
          </cell>
          <cell r="H850">
            <v>13</v>
          </cell>
          <cell r="I850" t="str">
            <v>ASISTENCIA TÉCNICA</v>
          </cell>
          <cell r="J850">
            <v>10</v>
          </cell>
          <cell r="K850" t="str">
            <v>GORE METROPOLITANO</v>
          </cell>
          <cell r="L850" t="str">
            <v>PMB</v>
          </cell>
          <cell r="M850" t="str">
            <v>D(H) 659 20-06-2019 GORE Metropolitano</v>
          </cell>
          <cell r="N850" t="str">
            <v>REGIONAL</v>
          </cell>
          <cell r="O850" t="str">
            <v>ASISTENCIA TECNICA PARA PROYECTOS DE SANEAMIENTO SANITARIO, COMUNA DE MARIA PINTO</v>
          </cell>
          <cell r="P850" t="str">
            <v>13762/2019</v>
          </cell>
          <cell r="Q850">
            <v>43763</v>
          </cell>
          <cell r="R850">
            <v>54000000</v>
          </cell>
          <cell r="S850">
            <v>0</v>
          </cell>
          <cell r="X850">
            <v>0</v>
          </cell>
          <cell r="AA850">
            <v>0</v>
          </cell>
          <cell r="AF850">
            <v>0</v>
          </cell>
          <cell r="AI850">
            <v>54000000</v>
          </cell>
          <cell r="AJ850">
            <v>0</v>
          </cell>
          <cell r="AK850">
            <v>27000000</v>
          </cell>
          <cell r="AL850">
            <v>27000000</v>
          </cell>
          <cell r="AM850">
            <v>27000000</v>
          </cell>
          <cell r="AN850">
            <v>0</v>
          </cell>
          <cell r="AO850">
            <v>0</v>
          </cell>
          <cell r="AP850">
            <v>27000000</v>
          </cell>
          <cell r="AQ850">
            <v>0</v>
          </cell>
          <cell r="AR850">
            <v>54000000</v>
          </cell>
          <cell r="AS850">
            <v>0</v>
          </cell>
        </row>
        <row r="851">
          <cell r="D851" t="str">
            <v>4202190702-B</v>
          </cell>
          <cell r="E851" t="str">
            <v>CANELA</v>
          </cell>
          <cell r="F851" t="str">
            <v>04202</v>
          </cell>
          <cell r="G851" t="str">
            <v>042</v>
          </cell>
          <cell r="H851" t="str">
            <v>04</v>
          </cell>
          <cell r="I851" t="str">
            <v>OBRA IRAL</v>
          </cell>
          <cell r="J851">
            <v>16</v>
          </cell>
          <cell r="K851" t="str">
            <v>GORE COQUIMBO</v>
          </cell>
          <cell r="L851" t="str">
            <v>IRAL</v>
          </cell>
          <cell r="M851" t="str">
            <v>PROYECTOS 2019</v>
          </cell>
          <cell r="N851" t="str">
            <v>REGIONAL</v>
          </cell>
          <cell r="O851" t="str">
            <v>MEJORAMIENTO SERVICIO DE AGUA POTABLE RUTA D-71, ACCESO PONIENTE, CANELA BAJA.</v>
          </cell>
          <cell r="P851" t="str">
            <v>13763/2019</v>
          </cell>
          <cell r="Q851">
            <v>43763</v>
          </cell>
          <cell r="R851">
            <v>40500230</v>
          </cell>
          <cell r="S851">
            <v>0</v>
          </cell>
          <cell r="X851">
            <v>0</v>
          </cell>
          <cell r="AA851">
            <v>0</v>
          </cell>
          <cell r="AF851">
            <v>0</v>
          </cell>
          <cell r="AI851">
            <v>40500230</v>
          </cell>
          <cell r="AJ851">
            <v>0</v>
          </cell>
          <cell r="AK851">
            <v>40500230</v>
          </cell>
          <cell r="AL851">
            <v>40500230</v>
          </cell>
          <cell r="AM851">
            <v>40500230</v>
          </cell>
          <cell r="AN851">
            <v>0</v>
          </cell>
          <cell r="AO851">
            <v>0</v>
          </cell>
          <cell r="AP851">
            <v>0</v>
          </cell>
          <cell r="AQ851">
            <v>0</v>
          </cell>
          <cell r="AR851">
            <v>40500230</v>
          </cell>
          <cell r="AS851">
            <v>0</v>
          </cell>
        </row>
        <row r="852">
          <cell r="D852" t="str">
            <v>13601190702-B</v>
          </cell>
          <cell r="E852" t="str">
            <v>TALAGANTE</v>
          </cell>
          <cell r="F852">
            <v>13601</v>
          </cell>
          <cell r="G852">
            <v>136</v>
          </cell>
          <cell r="H852">
            <v>13</v>
          </cell>
          <cell r="I852" t="str">
            <v>OBRA IRAL</v>
          </cell>
          <cell r="J852">
            <v>16</v>
          </cell>
          <cell r="K852" t="str">
            <v>GORE METROPOLITANO</v>
          </cell>
          <cell r="L852" t="str">
            <v>PMB</v>
          </cell>
          <cell r="M852" t="str">
            <v>PROYECTOS 2019</v>
          </cell>
          <cell r="N852" t="str">
            <v>PROYECTOS PMB</v>
          </cell>
          <cell r="O852" t="str">
            <v>CONSTRUCCIÓN SISTEMA DE RESPALDO DE ENERGÍA PARA INCORPORACIÓN DE NUEVAS VIVIENDAS, APR EL LABRADOR, COMUNA DE TALAGANTE</v>
          </cell>
          <cell r="P852" t="str">
            <v>14137/2019</v>
          </cell>
          <cell r="Q852">
            <v>43777</v>
          </cell>
          <cell r="R852">
            <v>22280000</v>
          </cell>
          <cell r="S852">
            <v>0</v>
          </cell>
          <cell r="X852">
            <v>0</v>
          </cell>
          <cell r="AA852">
            <v>0</v>
          </cell>
          <cell r="AF852">
            <v>0</v>
          </cell>
          <cell r="AI852">
            <v>22280000</v>
          </cell>
          <cell r="AJ852">
            <v>0</v>
          </cell>
          <cell r="AK852">
            <v>22280000</v>
          </cell>
          <cell r="AL852">
            <v>22280000</v>
          </cell>
          <cell r="AM852">
            <v>22280000</v>
          </cell>
          <cell r="AN852">
            <v>0</v>
          </cell>
          <cell r="AO852">
            <v>0</v>
          </cell>
          <cell r="AP852">
            <v>0</v>
          </cell>
          <cell r="AQ852">
            <v>0</v>
          </cell>
          <cell r="AR852">
            <v>22280000</v>
          </cell>
          <cell r="AS852">
            <v>0</v>
          </cell>
        </row>
        <row r="853">
          <cell r="D853" t="str">
            <v>13301190901-C</v>
          </cell>
          <cell r="E853" t="str">
            <v>COLINA</v>
          </cell>
          <cell r="F853">
            <v>13301</v>
          </cell>
          <cell r="G853">
            <v>133</v>
          </cell>
          <cell r="H853">
            <v>13</v>
          </cell>
          <cell r="I853" t="str">
            <v>SANEAMIENTO DE TÍTULOS (Otros)</v>
          </cell>
          <cell r="J853">
            <v>13</v>
          </cell>
          <cell r="K853" t="str">
            <v>PMB</v>
          </cell>
          <cell r="L853" t="str">
            <v>PMB</v>
          </cell>
          <cell r="M853" t="str">
            <v>PROYECTOS 2019</v>
          </cell>
          <cell r="N853" t="str">
            <v>PROYECTOS PMB</v>
          </cell>
          <cell r="O853" t="str">
            <v>SANEAMIENTO TÍTULOS DE DOMINIO, DIVERSOS SECTORES COMUNA DE COLINA</v>
          </cell>
          <cell r="P853" t="str">
            <v>16669/2019</v>
          </cell>
          <cell r="Q853">
            <v>43818</v>
          </cell>
          <cell r="R853">
            <v>111100000</v>
          </cell>
          <cell r="S853">
            <v>0</v>
          </cell>
          <cell r="X853">
            <v>0</v>
          </cell>
          <cell r="AA853">
            <v>0</v>
          </cell>
          <cell r="AF853">
            <v>0</v>
          </cell>
          <cell r="AI853">
            <v>111100000</v>
          </cell>
          <cell r="AJ853">
            <v>0</v>
          </cell>
          <cell r="AK853">
            <v>55550000</v>
          </cell>
          <cell r="AL853">
            <v>55550000</v>
          </cell>
          <cell r="AM853">
            <v>55550000</v>
          </cell>
          <cell r="AN853">
            <v>0</v>
          </cell>
          <cell r="AO853">
            <v>0</v>
          </cell>
          <cell r="AP853">
            <v>55550000</v>
          </cell>
          <cell r="AQ853">
            <v>0</v>
          </cell>
          <cell r="AR853">
            <v>111100000</v>
          </cell>
          <cell r="AS853">
            <v>0</v>
          </cell>
        </row>
        <row r="854">
          <cell r="D854" t="str">
            <v>3302191002-C</v>
          </cell>
          <cell r="E854" t="str">
            <v>ALTO DEL CARMEN</v>
          </cell>
          <cell r="F854" t="str">
            <v>03302</v>
          </cell>
          <cell r="G854" t="str">
            <v>033</v>
          </cell>
          <cell r="H854" t="str">
            <v>03</v>
          </cell>
          <cell r="I854" t="str">
            <v>ASISTENCIA TÉCNICA</v>
          </cell>
          <cell r="J854">
            <v>10</v>
          </cell>
          <cell r="K854" t="str">
            <v>PMB</v>
          </cell>
          <cell r="L854" t="str">
            <v>PMB</v>
          </cell>
          <cell r="M854" t="str">
            <v>PROYECTOS 2019</v>
          </cell>
          <cell r="N854" t="str">
            <v>PROYECTOS PMB</v>
          </cell>
          <cell r="O854" t="str">
            <v>HABILITACIÓN DE ASISTENCIA TÉCNICA PARA LA GESTIÓN DE PROYECTOS</v>
          </cell>
          <cell r="P854" t="str">
            <v>13847/2019</v>
          </cell>
          <cell r="Q854">
            <v>43768</v>
          </cell>
          <cell r="R854">
            <v>55890000</v>
          </cell>
          <cell r="S854">
            <v>0</v>
          </cell>
          <cell r="X854">
            <v>0</v>
          </cell>
          <cell r="AA854">
            <v>0</v>
          </cell>
          <cell r="AF854">
            <v>0</v>
          </cell>
          <cell r="AI854">
            <v>55890000</v>
          </cell>
          <cell r="AJ854">
            <v>0</v>
          </cell>
          <cell r="AK854">
            <v>19561500</v>
          </cell>
          <cell r="AL854">
            <v>19561500</v>
          </cell>
          <cell r="AM854">
            <v>19561500</v>
          </cell>
          <cell r="AN854">
            <v>0</v>
          </cell>
          <cell r="AO854">
            <v>0</v>
          </cell>
          <cell r="AP854">
            <v>36328500</v>
          </cell>
          <cell r="AQ854">
            <v>2432250</v>
          </cell>
          <cell r="AR854">
            <v>53457750</v>
          </cell>
          <cell r="AS854">
            <v>0</v>
          </cell>
        </row>
        <row r="855">
          <cell r="D855" t="str">
            <v>13301190704-B</v>
          </cell>
          <cell r="E855" t="str">
            <v>COLINA</v>
          </cell>
          <cell r="F855">
            <v>13301</v>
          </cell>
          <cell r="G855">
            <v>133</v>
          </cell>
          <cell r="H855">
            <v>13</v>
          </cell>
          <cell r="I855" t="str">
            <v>OBRA IRAL</v>
          </cell>
          <cell r="J855">
            <v>16</v>
          </cell>
          <cell r="K855" t="str">
            <v>GORE METROPOLITANO</v>
          </cell>
          <cell r="L855" t="str">
            <v>IRAL</v>
          </cell>
          <cell r="M855" t="str">
            <v>PROYECTOS 2019</v>
          </cell>
          <cell r="N855" t="str">
            <v>REGIONAL</v>
          </cell>
          <cell r="O855" t="str">
            <v>CONSTRUCCIÓN SISTEMA DE RESPALDO DE ENERGÍA PARA INCORPORACIÓN DE NUEVAS VIVIENDAS, APR EJEMPLO CAMPESINO, COMUNA DE COLINA</v>
          </cell>
          <cell r="P855" t="str">
            <v>14138/2019</v>
          </cell>
          <cell r="Q855">
            <v>43777</v>
          </cell>
          <cell r="R855">
            <v>9340768</v>
          </cell>
          <cell r="S855">
            <v>0</v>
          </cell>
          <cell r="X855">
            <v>0</v>
          </cell>
          <cell r="AA855">
            <v>0</v>
          </cell>
          <cell r="AF855">
            <v>0</v>
          </cell>
          <cell r="AI855">
            <v>9340768</v>
          </cell>
          <cell r="AJ855">
            <v>0</v>
          </cell>
          <cell r="AK855">
            <v>9340768</v>
          </cell>
          <cell r="AL855">
            <v>9340768</v>
          </cell>
          <cell r="AM855">
            <v>9340768</v>
          </cell>
          <cell r="AN855">
            <v>0</v>
          </cell>
          <cell r="AO855">
            <v>0</v>
          </cell>
          <cell r="AP855">
            <v>0</v>
          </cell>
          <cell r="AQ855">
            <v>0</v>
          </cell>
          <cell r="AR855">
            <v>9340768</v>
          </cell>
          <cell r="AS855">
            <v>0</v>
          </cell>
        </row>
        <row r="856">
          <cell r="D856" t="str">
            <v>13301190705-B</v>
          </cell>
          <cell r="E856" t="str">
            <v>COLINA</v>
          </cell>
          <cell r="F856">
            <v>13301</v>
          </cell>
          <cell r="G856">
            <v>133</v>
          </cell>
          <cell r="H856">
            <v>13</v>
          </cell>
          <cell r="I856" t="str">
            <v>OBRA IRAL</v>
          </cell>
          <cell r="J856">
            <v>16</v>
          </cell>
          <cell r="K856" t="str">
            <v>GORE METROPOLITANO</v>
          </cell>
          <cell r="L856" t="str">
            <v>IRAL</v>
          </cell>
          <cell r="M856" t="str">
            <v>PROYECTOS 2019</v>
          </cell>
          <cell r="N856" t="str">
            <v>REGIONAL</v>
          </cell>
          <cell r="O856" t="str">
            <v>CONSTRUCCIÓN SISTEMA DE RESPALDO DE ENERGÍA PARA INCORPORACIÓN DE NUEVAS VIVIENDAS, APR LAS CANTERAS, COMUNA DE COLINA</v>
          </cell>
          <cell r="P856" t="str">
            <v>14138/2019</v>
          </cell>
          <cell r="Q856">
            <v>43777</v>
          </cell>
          <cell r="R856">
            <v>9340768</v>
          </cell>
          <cell r="S856">
            <v>0</v>
          </cell>
          <cell r="X856">
            <v>0</v>
          </cell>
          <cell r="AA856">
            <v>0</v>
          </cell>
          <cell r="AF856">
            <v>0</v>
          </cell>
          <cell r="AI856">
            <v>9340768</v>
          </cell>
          <cell r="AJ856">
            <v>0</v>
          </cell>
          <cell r="AK856">
            <v>9340768</v>
          </cell>
          <cell r="AL856">
            <v>9340768</v>
          </cell>
          <cell r="AM856">
            <v>9340768</v>
          </cell>
          <cell r="AN856">
            <v>0</v>
          </cell>
          <cell r="AO856">
            <v>0</v>
          </cell>
          <cell r="AP856">
            <v>0</v>
          </cell>
          <cell r="AQ856">
            <v>0</v>
          </cell>
          <cell r="AR856">
            <v>9340768</v>
          </cell>
          <cell r="AS856">
            <v>0</v>
          </cell>
        </row>
        <row r="857">
          <cell r="D857" t="str">
            <v>13301190702-B</v>
          </cell>
          <cell r="E857" t="str">
            <v>COLINA</v>
          </cell>
          <cell r="F857">
            <v>13301</v>
          </cell>
          <cell r="G857">
            <v>133</v>
          </cell>
          <cell r="H857">
            <v>13</v>
          </cell>
          <cell r="I857" t="str">
            <v>OBRA IRAL</v>
          </cell>
          <cell r="J857">
            <v>16</v>
          </cell>
          <cell r="K857" t="str">
            <v>GORE METROPOLITANO</v>
          </cell>
          <cell r="L857" t="str">
            <v>IRAL</v>
          </cell>
          <cell r="M857" t="str">
            <v>PROYECTOS 2019</v>
          </cell>
          <cell r="N857" t="str">
            <v>REGIONAL</v>
          </cell>
          <cell r="O857" t="str">
            <v>CONSTRUCCIÓN SISTEMA DE RESPALDO DE ENERGÍA PARA INCORPORACIÓN DE NUEVAS VIVIENDAS, APR QUILAPILÚN, COMUNA DE COLINA</v>
          </cell>
          <cell r="P857" t="str">
            <v>14138/2019</v>
          </cell>
          <cell r="Q857">
            <v>43777</v>
          </cell>
          <cell r="R857">
            <v>14516819</v>
          </cell>
          <cell r="S857">
            <v>0</v>
          </cell>
          <cell r="X857">
            <v>0</v>
          </cell>
          <cell r="AA857">
            <v>0</v>
          </cell>
          <cell r="AF857">
            <v>0</v>
          </cell>
          <cell r="AI857">
            <v>14516819</v>
          </cell>
          <cell r="AJ857">
            <v>0</v>
          </cell>
          <cell r="AK857">
            <v>14516819</v>
          </cell>
          <cell r="AL857">
            <v>14516819</v>
          </cell>
          <cell r="AM857">
            <v>14516819</v>
          </cell>
          <cell r="AN857">
            <v>0</v>
          </cell>
          <cell r="AO857">
            <v>0</v>
          </cell>
          <cell r="AP857">
            <v>0</v>
          </cell>
          <cell r="AQ857">
            <v>0</v>
          </cell>
          <cell r="AR857">
            <v>14516819</v>
          </cell>
          <cell r="AS857">
            <v>0</v>
          </cell>
        </row>
        <row r="858">
          <cell r="D858" t="str">
            <v>13301190701-B</v>
          </cell>
          <cell r="E858" t="str">
            <v>COLINA</v>
          </cell>
          <cell r="F858">
            <v>13301</v>
          </cell>
          <cell r="G858">
            <v>133</v>
          </cell>
          <cell r="H858">
            <v>13</v>
          </cell>
          <cell r="I858" t="str">
            <v>OBRA IRAL</v>
          </cell>
          <cell r="J858">
            <v>16</v>
          </cell>
          <cell r="K858" t="str">
            <v>GORE METROPOLITANO</v>
          </cell>
          <cell r="L858" t="str">
            <v>IRAL</v>
          </cell>
          <cell r="M858" t="str">
            <v>PROYECTOS 2019</v>
          </cell>
          <cell r="N858" t="str">
            <v>REGIONAL</v>
          </cell>
          <cell r="O858" t="str">
            <v>CONSTRUCCIÓN SISTEMA DE RESPALDO DE ENERGÍA PARA INCORPORACIÓN DE NUEVAS VIVIENDAS, APR SANTA MARTA DE LIRAY, COMUNA DE COLINA</v>
          </cell>
          <cell r="P858" t="str">
            <v>14138/2019</v>
          </cell>
          <cell r="Q858">
            <v>43777</v>
          </cell>
          <cell r="R858">
            <v>10048818</v>
          </cell>
          <cell r="S858">
            <v>0</v>
          </cell>
          <cell r="X858">
            <v>0</v>
          </cell>
          <cell r="AA858">
            <v>0</v>
          </cell>
          <cell r="AF858">
            <v>0</v>
          </cell>
          <cell r="AI858">
            <v>10048818</v>
          </cell>
          <cell r="AJ858">
            <v>0</v>
          </cell>
          <cell r="AK858">
            <v>10048818</v>
          </cell>
          <cell r="AL858">
            <v>10048818</v>
          </cell>
          <cell r="AM858">
            <v>10048818</v>
          </cell>
          <cell r="AN858">
            <v>0</v>
          </cell>
          <cell r="AO858">
            <v>0</v>
          </cell>
          <cell r="AP858">
            <v>0</v>
          </cell>
          <cell r="AQ858">
            <v>0</v>
          </cell>
          <cell r="AR858">
            <v>10048818</v>
          </cell>
          <cell r="AS858">
            <v>0</v>
          </cell>
        </row>
        <row r="859">
          <cell r="D859" t="str">
            <v>13301190706-B</v>
          </cell>
          <cell r="E859" t="str">
            <v>COLINA</v>
          </cell>
          <cell r="F859">
            <v>13301</v>
          </cell>
          <cell r="G859">
            <v>133</v>
          </cell>
          <cell r="H859">
            <v>13</v>
          </cell>
          <cell r="I859" t="str">
            <v>OBRA IRAL</v>
          </cell>
          <cell r="J859">
            <v>16</v>
          </cell>
          <cell r="K859" t="str">
            <v>GORE METROPOLITANO</v>
          </cell>
          <cell r="L859" t="str">
            <v>IRAL</v>
          </cell>
          <cell r="M859" t="str">
            <v>PROYECTOS 2019</v>
          </cell>
          <cell r="N859" t="str">
            <v>REGIONAL</v>
          </cell>
          <cell r="O859" t="str">
            <v>CONSTRUCCIÓN SISTEMA DE RESPALDO DE ENERGÍA PARA INCORPORACIÓN DE NUEVAS VIVIENDAS, APR REINA NORTE, COMUNA DE COLINA</v>
          </cell>
          <cell r="P859" t="str">
            <v>14138/2019</v>
          </cell>
          <cell r="Q859">
            <v>43777</v>
          </cell>
          <cell r="R859">
            <v>13541281</v>
          </cell>
          <cell r="S859">
            <v>0</v>
          </cell>
          <cell r="X859">
            <v>0</v>
          </cell>
          <cell r="AA859">
            <v>0</v>
          </cell>
          <cell r="AF859">
            <v>0</v>
          </cell>
          <cell r="AI859">
            <v>13541281</v>
          </cell>
          <cell r="AJ859">
            <v>0</v>
          </cell>
          <cell r="AK859">
            <v>13541281</v>
          </cell>
          <cell r="AL859">
            <v>13541281</v>
          </cell>
          <cell r="AM859">
            <v>13541281</v>
          </cell>
          <cell r="AN859">
            <v>0</v>
          </cell>
          <cell r="AO859">
            <v>0</v>
          </cell>
          <cell r="AP859">
            <v>0</v>
          </cell>
          <cell r="AQ859">
            <v>0</v>
          </cell>
          <cell r="AR859">
            <v>13541281</v>
          </cell>
          <cell r="AS859">
            <v>0</v>
          </cell>
        </row>
        <row r="860">
          <cell r="D860" t="str">
            <v>13505190701-B</v>
          </cell>
          <cell r="E860" t="str">
            <v>SAN PEDRO</v>
          </cell>
          <cell r="F860">
            <v>13505</v>
          </cell>
          <cell r="G860">
            <v>135</v>
          </cell>
          <cell r="H860">
            <v>13</v>
          </cell>
          <cell r="I860" t="str">
            <v>OBRA IRAL</v>
          </cell>
          <cell r="J860">
            <v>16</v>
          </cell>
          <cell r="K860" t="str">
            <v>GORE METROPOLITANO</v>
          </cell>
          <cell r="L860" t="str">
            <v>IRAL</v>
          </cell>
          <cell r="M860" t="str">
            <v>PROYECTOS 2019</v>
          </cell>
          <cell r="N860" t="str">
            <v>REGIONAL</v>
          </cell>
          <cell r="O860" t="str">
            <v>CONSTRUCCION DEL SISTEMA DE RESPALDO DE ENERGIA PARA INCORPORACION DE NUEVAS VIVIENDAS,APR LAS LOICAS, COMUNA DE SAN PEDRO</v>
          </cell>
          <cell r="P860" t="str">
            <v xml:space="preserve"> 14523/2019</v>
          </cell>
          <cell r="Q860">
            <v>43784</v>
          </cell>
          <cell r="R860">
            <v>22279992</v>
          </cell>
          <cell r="S860">
            <v>0</v>
          </cell>
          <cell r="X860">
            <v>0</v>
          </cell>
          <cell r="AA860">
            <v>0</v>
          </cell>
          <cell r="AF860">
            <v>0</v>
          </cell>
          <cell r="AI860">
            <v>22279992</v>
          </cell>
          <cell r="AJ860">
            <v>0</v>
          </cell>
          <cell r="AK860">
            <v>22279992</v>
          </cell>
          <cell r="AL860">
            <v>22279992</v>
          </cell>
          <cell r="AM860">
            <v>22279992</v>
          </cell>
          <cell r="AN860">
            <v>0</v>
          </cell>
          <cell r="AO860">
            <v>0</v>
          </cell>
          <cell r="AP860">
            <v>0</v>
          </cell>
          <cell r="AQ860">
            <v>0</v>
          </cell>
          <cell r="AR860">
            <v>22279992</v>
          </cell>
          <cell r="AS860">
            <v>0</v>
          </cell>
        </row>
        <row r="861">
          <cell r="D861" t="str">
            <v>13203190703-B</v>
          </cell>
          <cell r="E861" t="str">
            <v>SAN JOSÉ DE MAIPO</v>
          </cell>
          <cell r="F861">
            <v>13203</v>
          </cell>
          <cell r="G861">
            <v>132</v>
          </cell>
          <cell r="H861">
            <v>13</v>
          </cell>
          <cell r="I861" t="str">
            <v>OBRA IRAL</v>
          </cell>
          <cell r="J861">
            <v>16</v>
          </cell>
          <cell r="K861" t="str">
            <v>GORE METROPOLITANO</v>
          </cell>
          <cell r="L861" t="str">
            <v>IRAL</v>
          </cell>
          <cell r="M861" t="str">
            <v>PROYECTOS 2019</v>
          </cell>
          <cell r="N861" t="str">
            <v>REGIONAL</v>
          </cell>
          <cell r="O861" t="str">
            <v>CONSTRUCCIÓN SISTEMA DE RESPALDO DE ENERGÍA COMUNIDAD DE AGUA POTABLE EL MANZANO, SAN JOSÉ DE MAIPO</v>
          </cell>
          <cell r="P861" t="str">
            <v>14526/2019</v>
          </cell>
          <cell r="Q861">
            <v>43784</v>
          </cell>
          <cell r="R861">
            <v>22279996</v>
          </cell>
          <cell r="S861">
            <v>0</v>
          </cell>
          <cell r="X861">
            <v>0</v>
          </cell>
          <cell r="AA861">
            <v>0</v>
          </cell>
          <cell r="AF861">
            <v>0</v>
          </cell>
          <cell r="AI861">
            <v>22279996</v>
          </cell>
          <cell r="AJ861">
            <v>0</v>
          </cell>
          <cell r="AK861">
            <v>22279996</v>
          </cell>
          <cell r="AL861">
            <v>22279996</v>
          </cell>
          <cell r="AM861">
            <v>22279996</v>
          </cell>
          <cell r="AN861">
            <v>0</v>
          </cell>
          <cell r="AO861">
            <v>0</v>
          </cell>
          <cell r="AP861">
            <v>0</v>
          </cell>
          <cell r="AQ861">
            <v>0</v>
          </cell>
          <cell r="AR861">
            <v>22279996</v>
          </cell>
          <cell r="AS861">
            <v>0</v>
          </cell>
        </row>
        <row r="862">
          <cell r="D862" t="str">
            <v>9206131005-C</v>
          </cell>
          <cell r="E862" t="str">
            <v>LOS SAUCES</v>
          </cell>
          <cell r="F862" t="str">
            <v>09206</v>
          </cell>
          <cell r="G862" t="str">
            <v>092</v>
          </cell>
          <cell r="H862" t="str">
            <v>09</v>
          </cell>
          <cell r="I862" t="str">
            <v>ASISTENCIA TÉCNICA</v>
          </cell>
          <cell r="J862">
            <v>10</v>
          </cell>
          <cell r="K862" t="str">
            <v>GORE ARAUCANIA</v>
          </cell>
          <cell r="L862" t="str">
            <v>PMB</v>
          </cell>
          <cell r="M862" t="str">
            <v>D(H)1294 06-09-2019</v>
          </cell>
          <cell r="N862" t="str">
            <v>REGIONAL</v>
          </cell>
          <cell r="O862" t="str">
            <v>ASISTENCIA TÉCNICA EN GESTIÓN DE RSD PARA LA ASOCIACIÓN NAHUELBUTA</v>
          </cell>
          <cell r="P862" t="str">
            <v>14501/2019</v>
          </cell>
          <cell r="Q862">
            <v>43784</v>
          </cell>
          <cell r="R862">
            <v>15180000</v>
          </cell>
          <cell r="S862">
            <v>0</v>
          </cell>
          <cell r="X862">
            <v>0</v>
          </cell>
          <cell r="AA862">
            <v>0</v>
          </cell>
          <cell r="AF862">
            <v>0</v>
          </cell>
          <cell r="AI862">
            <v>15180000</v>
          </cell>
          <cell r="AJ862">
            <v>0</v>
          </cell>
          <cell r="AK862">
            <v>15180000</v>
          </cell>
          <cell r="AL862">
            <v>15180000</v>
          </cell>
          <cell r="AM862">
            <v>15180000</v>
          </cell>
          <cell r="AN862">
            <v>0</v>
          </cell>
          <cell r="AO862">
            <v>0</v>
          </cell>
          <cell r="AP862">
            <v>0</v>
          </cell>
          <cell r="AQ862">
            <v>0</v>
          </cell>
          <cell r="AR862">
            <v>15180000</v>
          </cell>
          <cell r="AS862">
            <v>0</v>
          </cell>
        </row>
        <row r="863">
          <cell r="D863" t="str">
            <v>9113161502-C</v>
          </cell>
          <cell r="E863" t="str">
            <v>PERQUENCO</v>
          </cell>
          <cell r="F863" t="str">
            <v>09113</v>
          </cell>
          <cell r="G863" t="str">
            <v>091</v>
          </cell>
          <cell r="H863" t="str">
            <v>09</v>
          </cell>
          <cell r="I863" t="str">
            <v>VALORIZACIÓN DE RESIDUOS (Otros)</v>
          </cell>
          <cell r="J863">
            <v>13</v>
          </cell>
          <cell r="K863" t="str">
            <v>GORE ARAUCANIA</v>
          </cell>
          <cell r="L863" t="str">
            <v>PMB</v>
          </cell>
          <cell r="M863" t="str">
            <v>D(H)1294 06-09-2019</v>
          </cell>
          <cell r="N863" t="str">
            <v>REGIONAL</v>
          </cell>
          <cell r="O863" t="str">
            <v>PROGRAMA PILOTO DE MINIMIZACION DE RSD POR MEDIO DE LA IMPLEMENTACION DE COMPOSTERAS PARA LA COMUNA DE PERQUENCO</v>
          </cell>
          <cell r="P863" t="str">
            <v>14527/2019</v>
          </cell>
          <cell r="Q863">
            <v>43784</v>
          </cell>
          <cell r="R863">
            <v>37404505</v>
          </cell>
          <cell r="S863">
            <v>0</v>
          </cell>
          <cell r="X863">
            <v>0</v>
          </cell>
          <cell r="AA863">
            <v>0</v>
          </cell>
          <cell r="AF863">
            <v>0</v>
          </cell>
          <cell r="AI863">
            <v>37404505</v>
          </cell>
          <cell r="AJ863">
            <v>0</v>
          </cell>
          <cell r="AK863">
            <v>37404505</v>
          </cell>
          <cell r="AL863">
            <v>37404505</v>
          </cell>
          <cell r="AM863">
            <v>37404505</v>
          </cell>
          <cell r="AN863">
            <v>0</v>
          </cell>
          <cell r="AO863">
            <v>0</v>
          </cell>
          <cell r="AP863">
            <v>0</v>
          </cell>
          <cell r="AQ863">
            <v>0</v>
          </cell>
          <cell r="AR863">
            <v>37404505</v>
          </cell>
          <cell r="AS863">
            <v>0</v>
          </cell>
        </row>
        <row r="864">
          <cell r="D864" t="str">
            <v>9911191001-C</v>
          </cell>
          <cell r="E864" t="str">
            <v>A.M. CORDILLERANAS DE LA ARAUCANÍA</v>
          </cell>
          <cell r="F864" t="str">
            <v>09205</v>
          </cell>
          <cell r="G864" t="str">
            <v>0</v>
          </cell>
          <cell r="H864" t="str">
            <v>09</v>
          </cell>
          <cell r="I864" t="str">
            <v>ASISTENCIA TÉCNICA</v>
          </cell>
          <cell r="J864">
            <v>10</v>
          </cell>
          <cell r="K864" t="str">
            <v>GORE ARAUCANIA</v>
          </cell>
          <cell r="L864" t="str">
            <v>PMB</v>
          </cell>
          <cell r="M864" t="str">
            <v>D(H)1294 06-09-2019</v>
          </cell>
          <cell r="N864" t="str">
            <v>REGIONAL</v>
          </cell>
          <cell r="O864" t="str">
            <v>ASISTENCIA CONSULTORÍA PARA SANEAMIENTO SANITARIO DE ESTABLECIMIENTOS EDUCACIONALES MUNICIPALES URBANOS DE LA ASOCIACION CORDILLERA ARAUCANIA</v>
          </cell>
          <cell r="P864" t="str">
            <v>14530/2019</v>
          </cell>
          <cell r="Q864">
            <v>43784</v>
          </cell>
          <cell r="R864">
            <v>190000000</v>
          </cell>
          <cell r="S864">
            <v>0</v>
          </cell>
          <cell r="X864">
            <v>0</v>
          </cell>
          <cell r="AA864">
            <v>0</v>
          </cell>
          <cell r="AF864">
            <v>0</v>
          </cell>
          <cell r="AI864">
            <v>190000000</v>
          </cell>
          <cell r="AJ864">
            <v>0</v>
          </cell>
          <cell r="AK864">
            <v>133000000</v>
          </cell>
          <cell r="AL864">
            <v>133000000</v>
          </cell>
          <cell r="AM864">
            <v>133000000</v>
          </cell>
          <cell r="AN864">
            <v>0</v>
          </cell>
          <cell r="AO864">
            <v>0</v>
          </cell>
          <cell r="AP864">
            <v>57000000</v>
          </cell>
          <cell r="AQ864">
            <v>0</v>
          </cell>
          <cell r="AR864">
            <v>190000000</v>
          </cell>
          <cell r="AS864">
            <v>0</v>
          </cell>
        </row>
        <row r="865">
          <cell r="D865" t="str">
            <v>9204191001-C</v>
          </cell>
          <cell r="E865" t="str">
            <v>ERCILLA</v>
          </cell>
          <cell r="F865" t="str">
            <v>09204</v>
          </cell>
          <cell r="G865" t="str">
            <v>092</v>
          </cell>
          <cell r="H865" t="str">
            <v>09</v>
          </cell>
          <cell r="I865" t="str">
            <v>ASISTENCIA TÉCNICA</v>
          </cell>
          <cell r="J865">
            <v>10</v>
          </cell>
          <cell r="K865" t="str">
            <v>PMB</v>
          </cell>
          <cell r="L865" t="str">
            <v>PMB</v>
          </cell>
          <cell r="M865" t="str">
            <v>PROYECTOS 2019</v>
          </cell>
          <cell r="N865" t="str">
            <v>PROYECTOS PMB</v>
          </cell>
          <cell r="O865" t="str">
            <v>ASISTENCIA TÉCNICA PARA LA GENERACIÓN DE PROYECTOS DE SANEAMIENTO SANITARIO EN PLANTAS DE TRATAMIENTO DE AGUAS SERVIDAS Y EXTENSIÓN ALCANTARILLADO</v>
          </cell>
          <cell r="P865" t="str">
            <v>14469/2019</v>
          </cell>
          <cell r="Q865">
            <v>43783</v>
          </cell>
          <cell r="R865">
            <v>55200000</v>
          </cell>
          <cell r="S865">
            <v>0</v>
          </cell>
          <cell r="X865">
            <v>0</v>
          </cell>
          <cell r="AA865">
            <v>0</v>
          </cell>
          <cell r="AF865">
            <v>0</v>
          </cell>
          <cell r="AI865">
            <v>55200000</v>
          </cell>
          <cell r="AJ865">
            <v>0</v>
          </cell>
          <cell r="AK865">
            <v>27600000</v>
          </cell>
          <cell r="AL865">
            <v>27600000</v>
          </cell>
          <cell r="AM865">
            <v>27600000</v>
          </cell>
          <cell r="AN865">
            <v>0</v>
          </cell>
          <cell r="AO865">
            <v>0</v>
          </cell>
          <cell r="AP865">
            <v>27600000</v>
          </cell>
          <cell r="AQ865">
            <v>0</v>
          </cell>
          <cell r="AR865">
            <v>55200000</v>
          </cell>
          <cell r="AS865">
            <v>0</v>
          </cell>
        </row>
        <row r="866">
          <cell r="D866" t="str">
            <v>10210191003-C</v>
          </cell>
          <cell r="E866" t="str">
            <v>QUINCHAO</v>
          </cell>
          <cell r="F866">
            <v>10210</v>
          </cell>
          <cell r="G866">
            <v>102</v>
          </cell>
          <cell r="H866">
            <v>10</v>
          </cell>
          <cell r="I866" t="str">
            <v>ASISTENCIA TÉCNICA</v>
          </cell>
          <cell r="J866">
            <v>10</v>
          </cell>
          <cell r="K866" t="str">
            <v>PMB</v>
          </cell>
          <cell r="L866" t="str">
            <v>PMB</v>
          </cell>
          <cell r="M866" t="str">
            <v>PROYECTOS 2019</v>
          </cell>
          <cell r="N866" t="str">
            <v>PROYECTOS PMB</v>
          </cell>
          <cell r="O866" t="str">
            <v>APOYO DE PROFESIONALES PARA LA ELABORACIÓN DE DIVERSOS PROYECTOS COMUNA DE QUINCHAO 2019-2020</v>
          </cell>
          <cell r="P866" t="str">
            <v>14525/2019</v>
          </cell>
          <cell r="Q866">
            <v>43784</v>
          </cell>
          <cell r="R866">
            <v>53160000</v>
          </cell>
          <cell r="S866">
            <v>0</v>
          </cell>
          <cell r="X866">
            <v>0</v>
          </cell>
          <cell r="AA866">
            <v>0</v>
          </cell>
          <cell r="AF866">
            <v>0</v>
          </cell>
          <cell r="AI866">
            <v>53160000</v>
          </cell>
          <cell r="AJ866">
            <v>0</v>
          </cell>
          <cell r="AK866">
            <v>26580000</v>
          </cell>
          <cell r="AL866">
            <v>26580000</v>
          </cell>
          <cell r="AM866">
            <v>26580000</v>
          </cell>
          <cell r="AN866">
            <v>0</v>
          </cell>
          <cell r="AO866">
            <v>0</v>
          </cell>
          <cell r="AP866">
            <v>26580000</v>
          </cell>
          <cell r="AQ866">
            <v>39360000</v>
          </cell>
          <cell r="AR866">
            <v>13800000</v>
          </cell>
          <cell r="AS866">
            <v>0</v>
          </cell>
        </row>
        <row r="867">
          <cell r="D867" t="str">
            <v>10210191002-C</v>
          </cell>
          <cell r="E867" t="str">
            <v>QUINCHAO</v>
          </cell>
          <cell r="F867">
            <v>10210</v>
          </cell>
          <cell r="G867">
            <v>102</v>
          </cell>
          <cell r="H867">
            <v>10</v>
          </cell>
          <cell r="I867" t="str">
            <v>ASISTENCIA TÉCNICA</v>
          </cell>
          <cell r="J867">
            <v>10</v>
          </cell>
          <cell r="K867" t="str">
            <v>PMB</v>
          </cell>
          <cell r="L867" t="str">
            <v>PMB</v>
          </cell>
          <cell r="M867" t="str">
            <v>PROYECTOS 2019</v>
          </cell>
          <cell r="N867" t="str">
            <v>PROYECTOS PMB</v>
          </cell>
          <cell r="O867" t="str">
            <v>APOYO TÉCNICO JURIDICO PARA PROYECTO NORMALIZACION ELÉCTRICA 11 ISALAS DEL ARCHIPIÉLAGO DE CHILOÉ, COMUNA DE QUINCHAO</v>
          </cell>
          <cell r="P867" t="str">
            <v>14524/2019</v>
          </cell>
          <cell r="Q867">
            <v>43784</v>
          </cell>
          <cell r="R867">
            <v>2400000</v>
          </cell>
          <cell r="S867">
            <v>0</v>
          </cell>
          <cell r="X867">
            <v>0</v>
          </cell>
          <cell r="AA867">
            <v>0</v>
          </cell>
          <cell r="AF867">
            <v>0</v>
          </cell>
          <cell r="AI867">
            <v>2400000</v>
          </cell>
          <cell r="AJ867">
            <v>0</v>
          </cell>
          <cell r="AK867">
            <v>2400000</v>
          </cell>
          <cell r="AL867">
            <v>2400000</v>
          </cell>
          <cell r="AM867">
            <v>2400000</v>
          </cell>
          <cell r="AN867">
            <v>0</v>
          </cell>
          <cell r="AO867">
            <v>0</v>
          </cell>
          <cell r="AP867">
            <v>0</v>
          </cell>
          <cell r="AQ867">
            <v>2400000</v>
          </cell>
          <cell r="AR867">
            <v>0</v>
          </cell>
          <cell r="AS867">
            <v>0</v>
          </cell>
        </row>
        <row r="868">
          <cell r="D868" t="str">
            <v>10302190702-B</v>
          </cell>
          <cell r="E868" t="str">
            <v>PUERTO OCTAY</v>
          </cell>
          <cell r="F868">
            <v>10302</v>
          </cell>
          <cell r="G868">
            <v>103</v>
          </cell>
          <cell r="H868">
            <v>10</v>
          </cell>
          <cell r="I868" t="str">
            <v>OBRA IRAL</v>
          </cell>
          <cell r="J868">
            <v>16</v>
          </cell>
          <cell r="K868" t="str">
            <v>GORE LOS LAGOS</v>
          </cell>
          <cell r="L868" t="str">
            <v>IRAL</v>
          </cell>
          <cell r="M868" t="str">
            <v>PROYECTOS 2019</v>
          </cell>
          <cell r="N868" t="str">
            <v>REGIONAL</v>
          </cell>
          <cell r="O868" t="str">
            <v>MEJORAMIENTO CLARIFICADOR DE AGUAS SERVIDAS DE PUERTO OCTAY Y AUMENTO DE COBERTURA</v>
          </cell>
          <cell r="P868" t="str">
            <v>14728/2019</v>
          </cell>
          <cell r="Q868">
            <v>43789</v>
          </cell>
          <cell r="R868">
            <v>19000000</v>
          </cell>
          <cell r="S868">
            <v>0</v>
          </cell>
          <cell r="X868">
            <v>0</v>
          </cell>
          <cell r="AA868">
            <v>0</v>
          </cell>
          <cell r="AF868">
            <v>0</v>
          </cell>
          <cell r="AI868">
            <v>19000000</v>
          </cell>
          <cell r="AJ868">
            <v>0</v>
          </cell>
          <cell r="AK868">
            <v>19000000</v>
          </cell>
          <cell r="AL868">
            <v>19000000</v>
          </cell>
          <cell r="AM868">
            <v>19000000</v>
          </cell>
          <cell r="AN868">
            <v>0</v>
          </cell>
          <cell r="AO868">
            <v>0</v>
          </cell>
          <cell r="AP868">
            <v>0</v>
          </cell>
          <cell r="AQ868">
            <v>0</v>
          </cell>
          <cell r="AR868">
            <v>19000000</v>
          </cell>
          <cell r="AS868">
            <v>0</v>
          </cell>
        </row>
        <row r="869">
          <cell r="D869" t="str">
            <v>13302190701-B</v>
          </cell>
          <cell r="E869" t="str">
            <v>LAMPA</v>
          </cell>
          <cell r="F869">
            <v>13302</v>
          </cell>
          <cell r="G869">
            <v>133</v>
          </cell>
          <cell r="H869">
            <v>13</v>
          </cell>
          <cell r="I869" t="str">
            <v>OBRA IRAL</v>
          </cell>
          <cell r="J869">
            <v>16</v>
          </cell>
          <cell r="K869" t="str">
            <v>GORE METROPOLITANO</v>
          </cell>
          <cell r="L869" t="str">
            <v>IRAL</v>
          </cell>
          <cell r="M869" t="str">
            <v>PROYECTOS 2019</v>
          </cell>
          <cell r="N869" t="str">
            <v>REGIONAL</v>
          </cell>
          <cell r="O869" t="str">
            <v>CONSTRUCCIÓN SISTEMA DE RESPALDO DE ENERGÍA Y BOMBEO, SERVICIO DE APR ESTACIÓN COLINA</v>
          </cell>
          <cell r="P869" t="str">
            <v>14727/2019</v>
          </cell>
          <cell r="Q869">
            <v>43789</v>
          </cell>
          <cell r="R869">
            <v>80256844</v>
          </cell>
          <cell r="S869">
            <v>0</v>
          </cell>
          <cell r="X869">
            <v>0</v>
          </cell>
          <cell r="AA869">
            <v>0</v>
          </cell>
          <cell r="AF869">
            <v>0</v>
          </cell>
          <cell r="AI869">
            <v>80256844</v>
          </cell>
          <cell r="AJ869">
            <v>0</v>
          </cell>
          <cell r="AK869">
            <v>80256844</v>
          </cell>
          <cell r="AL869">
            <v>80256844</v>
          </cell>
          <cell r="AM869">
            <v>80256844</v>
          </cell>
          <cell r="AN869">
            <v>0</v>
          </cell>
          <cell r="AO869">
            <v>0</v>
          </cell>
          <cell r="AP869">
            <v>0</v>
          </cell>
          <cell r="AQ869">
            <v>0</v>
          </cell>
          <cell r="AR869">
            <v>80256844</v>
          </cell>
          <cell r="AS869">
            <v>0</v>
          </cell>
        </row>
        <row r="870">
          <cell r="D870" t="str">
            <v>13203190701-B</v>
          </cell>
          <cell r="E870" t="str">
            <v>SAN JOSÉ DE MAIPO</v>
          </cell>
          <cell r="F870">
            <v>13203</v>
          </cell>
          <cell r="G870">
            <v>132</v>
          </cell>
          <cell r="H870">
            <v>13</v>
          </cell>
          <cell r="I870" t="str">
            <v>OBRA IRAL</v>
          </cell>
          <cell r="J870">
            <v>16</v>
          </cell>
          <cell r="K870" t="str">
            <v>GORE METROPOLITANO</v>
          </cell>
          <cell r="L870" t="str">
            <v>IRAL</v>
          </cell>
          <cell r="M870" t="str">
            <v>PROYECTOS 2019</v>
          </cell>
          <cell r="N870" t="str">
            <v>REGIONAL</v>
          </cell>
          <cell r="O870" t="str">
            <v>MEJORAMIENTO INTEGRAL SISTEMA DE AGUA POTABLE EL MELOCOTÓN BAJO, COMUNA DE SAN JOSÉ DE MAIPO</v>
          </cell>
          <cell r="P870" t="str">
            <v>14866/2019</v>
          </cell>
          <cell r="Q870">
            <v>43795</v>
          </cell>
          <cell r="R870">
            <v>103962645</v>
          </cell>
          <cell r="S870">
            <v>0</v>
          </cell>
          <cell r="X870">
            <v>0</v>
          </cell>
          <cell r="AA870">
            <v>0</v>
          </cell>
          <cell r="AF870">
            <v>0</v>
          </cell>
          <cell r="AI870">
            <v>103962645</v>
          </cell>
          <cell r="AJ870">
            <v>0</v>
          </cell>
          <cell r="AK870">
            <v>103962645</v>
          </cell>
          <cell r="AL870">
            <v>103962645</v>
          </cell>
          <cell r="AM870">
            <v>103962645</v>
          </cell>
          <cell r="AN870">
            <v>0</v>
          </cell>
          <cell r="AO870">
            <v>0</v>
          </cell>
          <cell r="AP870">
            <v>0</v>
          </cell>
          <cell r="AQ870">
            <v>0</v>
          </cell>
          <cell r="AR870">
            <v>103962645</v>
          </cell>
          <cell r="AS870">
            <v>0</v>
          </cell>
        </row>
        <row r="871">
          <cell r="D871" t="str">
            <v>13203190702-B</v>
          </cell>
          <cell r="E871" t="str">
            <v>SAN JOSÉ DE MAIPO</v>
          </cell>
          <cell r="F871">
            <v>13203</v>
          </cell>
          <cell r="G871">
            <v>132</v>
          </cell>
          <cell r="H871">
            <v>13</v>
          </cell>
          <cell r="I871" t="str">
            <v>OBRA IRAL</v>
          </cell>
          <cell r="J871">
            <v>16</v>
          </cell>
          <cell r="K871" t="str">
            <v>GORE METROPOLITANO</v>
          </cell>
          <cell r="L871" t="str">
            <v>IRAL</v>
          </cell>
          <cell r="M871" t="str">
            <v>PROYECTOS 2019</v>
          </cell>
          <cell r="N871" t="str">
            <v>REGIONAL</v>
          </cell>
          <cell r="O871" t="str">
            <v>MEJORAMIENTO CANAL MORENINO PARA APR SANTA MARÍA DEL ESTERO, SAN JOSÉ DE MAIPO</v>
          </cell>
          <cell r="P871" t="str">
            <v>14866/2019</v>
          </cell>
          <cell r="Q871">
            <v>43795</v>
          </cell>
          <cell r="R871">
            <v>81998816</v>
          </cell>
          <cell r="S871">
            <v>0</v>
          </cell>
          <cell r="X871">
            <v>0</v>
          </cell>
          <cell r="AA871">
            <v>0</v>
          </cell>
          <cell r="AF871">
            <v>0</v>
          </cell>
          <cell r="AI871">
            <v>81998816</v>
          </cell>
          <cell r="AJ871">
            <v>0</v>
          </cell>
          <cell r="AK871">
            <v>81998816</v>
          </cell>
          <cell r="AL871">
            <v>81998816</v>
          </cell>
          <cell r="AM871">
            <v>81998816</v>
          </cell>
          <cell r="AN871">
            <v>0</v>
          </cell>
          <cell r="AO871">
            <v>0</v>
          </cell>
          <cell r="AP871">
            <v>0</v>
          </cell>
          <cell r="AQ871">
            <v>0</v>
          </cell>
          <cell r="AR871">
            <v>81998816</v>
          </cell>
          <cell r="AS871">
            <v>0</v>
          </cell>
        </row>
        <row r="872">
          <cell r="D872" t="str">
            <v>8105180402-C</v>
          </cell>
          <cell r="E872" t="str">
            <v>HUALQUI</v>
          </cell>
          <cell r="F872" t="str">
            <v>08105</v>
          </cell>
          <cell r="G872" t="str">
            <v>081</v>
          </cell>
          <cell r="H872" t="str">
            <v>08</v>
          </cell>
          <cell r="I872" t="str">
            <v>ESTUDIO</v>
          </cell>
          <cell r="J872">
            <v>15</v>
          </cell>
          <cell r="K872" t="str">
            <v>PMB</v>
          </cell>
          <cell r="L872" t="str">
            <v>PMB</v>
          </cell>
          <cell r="M872" t="str">
            <v>PROYECTOS 2019</v>
          </cell>
          <cell r="N872" t="str">
            <v>PROYECTOS PMB</v>
          </cell>
          <cell r="O872" t="str">
            <v>ESTUDIO SANEAMIENTO SANITARIO SECTOR RANGUEL Y LA PALMA</v>
          </cell>
          <cell r="P872" t="str">
            <v>17251/2019</v>
          </cell>
          <cell r="Q872">
            <v>43823</v>
          </cell>
          <cell r="R872">
            <v>58200000</v>
          </cell>
          <cell r="S872">
            <v>0</v>
          </cell>
          <cell r="X872">
            <v>0</v>
          </cell>
          <cell r="AA872">
            <v>0</v>
          </cell>
          <cell r="AF872">
            <v>0</v>
          </cell>
          <cell r="AI872">
            <v>58200000</v>
          </cell>
          <cell r="AJ872">
            <v>0</v>
          </cell>
          <cell r="AK872">
            <v>29100000</v>
          </cell>
          <cell r="AL872">
            <v>29100000</v>
          </cell>
          <cell r="AM872">
            <v>29100000</v>
          </cell>
          <cell r="AN872">
            <v>0</v>
          </cell>
          <cell r="AO872">
            <v>0</v>
          </cell>
          <cell r="AP872">
            <v>29100000</v>
          </cell>
          <cell r="AQ872">
            <v>0</v>
          </cell>
          <cell r="AR872">
            <v>58200000</v>
          </cell>
          <cell r="AS872">
            <v>0</v>
          </cell>
        </row>
        <row r="873">
          <cell r="D873" t="str">
            <v>11301191001-C</v>
          </cell>
          <cell r="E873" t="str">
            <v>COCHRANE</v>
          </cell>
          <cell r="F873">
            <v>11301</v>
          </cell>
          <cell r="G873">
            <v>113</v>
          </cell>
          <cell r="H873">
            <v>11</v>
          </cell>
          <cell r="I873" t="str">
            <v>ASISTENCIA TÉCNICA</v>
          </cell>
          <cell r="J873">
            <v>10</v>
          </cell>
          <cell r="K873" t="str">
            <v>PMB</v>
          </cell>
          <cell r="L873" t="str">
            <v>PMB</v>
          </cell>
          <cell r="M873" t="str">
            <v>PROYECTOS 2019</v>
          </cell>
          <cell r="N873" t="str">
            <v>PROYECTOS PMB</v>
          </cell>
          <cell r="O873" t="str">
            <v>ASISTENCIA TÉCNICA PARA PROYECTOS DE ENERGIZACIÓN COMUNA DE COCHRANE</v>
          </cell>
          <cell r="P873" t="str">
            <v>14843/2019</v>
          </cell>
          <cell r="Q873">
            <v>43795</v>
          </cell>
          <cell r="R873">
            <v>19200000</v>
          </cell>
          <cell r="S873">
            <v>0</v>
          </cell>
          <cell r="X873">
            <v>0</v>
          </cell>
          <cell r="AA873">
            <v>0</v>
          </cell>
          <cell r="AF873">
            <v>0</v>
          </cell>
          <cell r="AI873">
            <v>19200000</v>
          </cell>
          <cell r="AJ873">
            <v>0</v>
          </cell>
          <cell r="AK873">
            <v>9600000</v>
          </cell>
          <cell r="AL873">
            <v>9600000</v>
          </cell>
          <cell r="AM873">
            <v>9600000</v>
          </cell>
          <cell r="AN873">
            <v>0</v>
          </cell>
          <cell r="AO873">
            <v>0</v>
          </cell>
          <cell r="AP873">
            <v>9600000</v>
          </cell>
          <cell r="AQ873">
            <v>0</v>
          </cell>
          <cell r="AR873">
            <v>19200000</v>
          </cell>
          <cell r="AS873">
            <v>0</v>
          </cell>
        </row>
        <row r="874">
          <cell r="D874" t="str">
            <v>10202160419-C</v>
          </cell>
          <cell r="E874" t="str">
            <v>ANCUD</v>
          </cell>
          <cell r="F874">
            <v>10202</v>
          </cell>
          <cell r="G874">
            <v>102</v>
          </cell>
          <cell r="H874">
            <v>10</v>
          </cell>
          <cell r="I874" t="str">
            <v>ESTUDIO</v>
          </cell>
          <cell r="J874">
            <v>15</v>
          </cell>
          <cell r="K874" t="str">
            <v>PMB</v>
          </cell>
          <cell r="L874" t="str">
            <v>PMB</v>
          </cell>
          <cell r="M874" t="str">
            <v>PROYECTOS 2019</v>
          </cell>
          <cell r="N874" t="str">
            <v>PROYECTOS PMB</v>
          </cell>
          <cell r="O874" t="str">
            <v>ESTUDIO HIDROGEOLOGICO PARA LAS LOCALIDADES DE MECHAICO SAN ANTONIO Y DUATAO</v>
          </cell>
          <cell r="P874" t="str">
            <v>14842/2019</v>
          </cell>
          <cell r="Q874">
            <v>43795</v>
          </cell>
          <cell r="R874">
            <v>14001000</v>
          </cell>
          <cell r="S874">
            <v>0</v>
          </cell>
          <cell r="X874">
            <v>0</v>
          </cell>
          <cell r="AA874">
            <v>0</v>
          </cell>
          <cell r="AF874">
            <v>0</v>
          </cell>
          <cell r="AI874">
            <v>14001000</v>
          </cell>
          <cell r="AJ874">
            <v>0</v>
          </cell>
          <cell r="AK874">
            <v>14001000</v>
          </cell>
          <cell r="AL874">
            <v>14001000</v>
          </cell>
          <cell r="AM874">
            <v>14001000</v>
          </cell>
          <cell r="AN874">
            <v>0</v>
          </cell>
          <cell r="AO874">
            <v>0</v>
          </cell>
          <cell r="AP874">
            <v>0</v>
          </cell>
          <cell r="AQ874">
            <v>0</v>
          </cell>
          <cell r="AR874">
            <v>14001000</v>
          </cell>
          <cell r="AS874">
            <v>0</v>
          </cell>
        </row>
        <row r="875">
          <cell r="D875" t="str">
            <v>10202180423-C</v>
          </cell>
          <cell r="E875" t="str">
            <v>ANCUD</v>
          </cell>
          <cell r="F875">
            <v>10202</v>
          </cell>
          <cell r="G875">
            <v>102</v>
          </cell>
          <cell r="H875">
            <v>10</v>
          </cell>
          <cell r="I875" t="str">
            <v>ESTUDIO</v>
          </cell>
          <cell r="J875">
            <v>15</v>
          </cell>
          <cell r="K875" t="str">
            <v>PMB</v>
          </cell>
          <cell r="L875" t="str">
            <v>PMB</v>
          </cell>
          <cell r="M875" t="str">
            <v>PROYECTOS 2019</v>
          </cell>
          <cell r="N875" t="str">
            <v>PROYECTOS PMB</v>
          </cell>
          <cell r="O875" t="str">
            <v>CONSTRUCCIÓN SISTEMA APR SECTOR CATRUMAN</v>
          </cell>
          <cell r="P875" t="str">
            <v>14842/2019</v>
          </cell>
          <cell r="Q875">
            <v>43795</v>
          </cell>
          <cell r="R875">
            <v>27096150</v>
          </cell>
          <cell r="S875">
            <v>0</v>
          </cell>
          <cell r="X875">
            <v>0</v>
          </cell>
          <cell r="AA875">
            <v>0</v>
          </cell>
          <cell r="AF875">
            <v>0</v>
          </cell>
          <cell r="AI875">
            <v>27096150</v>
          </cell>
          <cell r="AJ875">
            <v>0</v>
          </cell>
          <cell r="AK875">
            <v>27096150</v>
          </cell>
          <cell r="AL875">
            <v>27096150</v>
          </cell>
          <cell r="AM875">
            <v>27096150</v>
          </cell>
          <cell r="AN875">
            <v>0</v>
          </cell>
          <cell r="AO875">
            <v>0</v>
          </cell>
          <cell r="AP875">
            <v>0</v>
          </cell>
          <cell r="AQ875">
            <v>0</v>
          </cell>
          <cell r="AR875">
            <v>27096150</v>
          </cell>
          <cell r="AS875">
            <v>0</v>
          </cell>
        </row>
        <row r="876">
          <cell r="D876" t="str">
            <v>7405160412-C</v>
          </cell>
          <cell r="E876" t="str">
            <v>RETIRO</v>
          </cell>
          <cell r="F876" t="str">
            <v>07405</v>
          </cell>
          <cell r="G876" t="str">
            <v>074</v>
          </cell>
          <cell r="H876" t="str">
            <v>07</v>
          </cell>
          <cell r="I876" t="str">
            <v>ESTUDIO</v>
          </cell>
          <cell r="J876">
            <v>15</v>
          </cell>
          <cell r="K876" t="str">
            <v>PMB</v>
          </cell>
          <cell r="L876" t="str">
            <v>PMB</v>
          </cell>
          <cell r="M876" t="str">
            <v>PROYECTOS 2019</v>
          </cell>
          <cell r="N876" t="str">
            <v>PROYECTOS PMB</v>
          </cell>
          <cell r="O876" t="str">
            <v>MEJORAMIENTO Y AMPLIACIÓN SISTEMA APR SANTA DELFINA, COMUNA DE RETIRO</v>
          </cell>
          <cell r="P876" t="str">
            <v>14841/2019</v>
          </cell>
          <cell r="Q876">
            <v>43795</v>
          </cell>
          <cell r="R876">
            <v>26873750</v>
          </cell>
          <cell r="S876">
            <v>0</v>
          </cell>
          <cell r="X876">
            <v>0</v>
          </cell>
          <cell r="AA876">
            <v>0</v>
          </cell>
          <cell r="AF876">
            <v>0</v>
          </cell>
          <cell r="AI876">
            <v>26873750</v>
          </cell>
          <cell r="AJ876">
            <v>0</v>
          </cell>
          <cell r="AK876">
            <v>26873750</v>
          </cell>
          <cell r="AL876">
            <v>26873750</v>
          </cell>
          <cell r="AM876">
            <v>26873750</v>
          </cell>
          <cell r="AN876">
            <v>0</v>
          </cell>
          <cell r="AO876">
            <v>0</v>
          </cell>
          <cell r="AP876">
            <v>0</v>
          </cell>
          <cell r="AQ876">
            <v>0</v>
          </cell>
          <cell r="AR876">
            <v>26873750</v>
          </cell>
          <cell r="AS876">
            <v>0</v>
          </cell>
        </row>
        <row r="877">
          <cell r="D877" t="str">
            <v>13604190702-B</v>
          </cell>
          <cell r="E877" t="str">
            <v>PADRE HURTADO</v>
          </cell>
          <cell r="F877">
            <v>13604</v>
          </cell>
          <cell r="G877">
            <v>136</v>
          </cell>
          <cell r="H877">
            <v>13</v>
          </cell>
          <cell r="I877" t="str">
            <v>OBRA IRAL</v>
          </cell>
          <cell r="J877">
            <v>16</v>
          </cell>
          <cell r="K877" t="str">
            <v>GORE METROPOLITANO</v>
          </cell>
          <cell r="L877" t="str">
            <v>IRAL</v>
          </cell>
          <cell r="M877" t="str">
            <v>PROYECTOS 2019</v>
          </cell>
          <cell r="N877" t="str">
            <v>REGIONAL</v>
          </cell>
          <cell r="O877" t="str">
            <v>CONSTRUCCION DE REDES DE AGUA POTABLE Y ALCANTARILLADO. VILLA LOS ALERCES. COMUNA DE PADRE HURTADO</v>
          </cell>
          <cell r="P877" t="str">
            <v>14889/2019</v>
          </cell>
          <cell r="Q877">
            <v>43795</v>
          </cell>
          <cell r="R877">
            <v>104280000</v>
          </cell>
          <cell r="S877">
            <v>0</v>
          </cell>
          <cell r="X877">
            <v>0</v>
          </cell>
          <cell r="AA877">
            <v>0</v>
          </cell>
          <cell r="AF877">
            <v>0</v>
          </cell>
          <cell r="AI877">
            <v>104280000</v>
          </cell>
          <cell r="AJ877">
            <v>0</v>
          </cell>
          <cell r="AK877">
            <v>104280000</v>
          </cell>
          <cell r="AL877">
            <v>104280000</v>
          </cell>
          <cell r="AM877">
            <v>104280000</v>
          </cell>
          <cell r="AN877">
            <v>0</v>
          </cell>
          <cell r="AO877">
            <v>0</v>
          </cell>
          <cell r="AP877">
            <v>0</v>
          </cell>
          <cell r="AQ877">
            <v>0</v>
          </cell>
          <cell r="AR877">
            <v>104280000</v>
          </cell>
          <cell r="AS877">
            <v>0</v>
          </cell>
        </row>
        <row r="878">
          <cell r="D878" t="str">
            <v>8406181001-C</v>
          </cell>
          <cell r="E878" t="str">
            <v>CHILLÁN VIEJO</v>
          </cell>
          <cell r="F878" t="str">
            <v>08406</v>
          </cell>
          <cell r="G878" t="str">
            <v>084</v>
          </cell>
          <cell r="H878" t="str">
            <v>16</v>
          </cell>
          <cell r="I878" t="str">
            <v>ASISTENCIA TÉCNICA</v>
          </cell>
          <cell r="J878">
            <v>10</v>
          </cell>
          <cell r="K878" t="str">
            <v>PMB</v>
          </cell>
          <cell r="L878" t="str">
            <v>PMB</v>
          </cell>
          <cell r="M878" t="str">
            <v>PROYECTOS 2019</v>
          </cell>
          <cell r="N878" t="str">
            <v>PROYECTOS PMB</v>
          </cell>
          <cell r="O878" t="str">
            <v>ASISTENCIA TÉCNICA PARA LA FORMULACIÓN DE PROYECTOS DE CARENCIAS SANITARIAS : CORNELIA OLIVARES, LIBERTAD, LOS AMARILLOS Y BUENA ESPERANZA</v>
          </cell>
          <cell r="P878" t="str">
            <v>14788/2019</v>
          </cell>
          <cell r="Q878">
            <v>43791</v>
          </cell>
          <cell r="R878">
            <v>32000000</v>
          </cell>
          <cell r="S878">
            <v>0</v>
          </cell>
          <cell r="X878">
            <v>0</v>
          </cell>
          <cell r="AA878">
            <v>0</v>
          </cell>
          <cell r="AF878">
            <v>0</v>
          </cell>
          <cell r="AI878">
            <v>32000000</v>
          </cell>
          <cell r="AJ878">
            <v>0</v>
          </cell>
          <cell r="AK878">
            <v>32000000</v>
          </cell>
          <cell r="AL878">
            <v>32000000</v>
          </cell>
          <cell r="AM878">
            <v>12800000</v>
          </cell>
          <cell r="AN878">
            <v>0</v>
          </cell>
          <cell r="AO878">
            <v>19200000</v>
          </cell>
          <cell r="AP878">
            <v>0</v>
          </cell>
          <cell r="AQ878">
            <v>0</v>
          </cell>
          <cell r="AR878">
            <v>32000000</v>
          </cell>
          <cell r="AS878">
            <v>0</v>
          </cell>
        </row>
        <row r="879">
          <cell r="D879" t="str">
            <v>11402191001-C</v>
          </cell>
          <cell r="E879" t="str">
            <v>RÍO IBÁÑEZ</v>
          </cell>
          <cell r="F879">
            <v>11402</v>
          </cell>
          <cell r="G879">
            <v>114</v>
          </cell>
          <cell r="H879">
            <v>11</v>
          </cell>
          <cell r="I879" t="str">
            <v>ASISTENCIA TÉCNICA</v>
          </cell>
          <cell r="J879">
            <v>10</v>
          </cell>
          <cell r="K879" t="str">
            <v>PMB</v>
          </cell>
          <cell r="L879" t="str">
            <v>PMB</v>
          </cell>
          <cell r="M879" t="str">
            <v>PROYECTOS 2019</v>
          </cell>
          <cell r="N879" t="str">
            <v>PROYECTOS PMB</v>
          </cell>
          <cell r="O879" t="str">
            <v>ASISTENCIAS TÉCNICAS PARA GENERACIÓN DE PROYECTOS EN SANEAMIENTO SANITARIO Y DESARROLLO URBANO, COMUNA DE RIO IBÁÑEZ</v>
          </cell>
          <cell r="P879" t="str">
            <v>14844/2019</v>
          </cell>
          <cell r="Q879">
            <v>43795</v>
          </cell>
          <cell r="R879">
            <v>47280000</v>
          </cell>
          <cell r="S879">
            <v>0</v>
          </cell>
          <cell r="X879">
            <v>0</v>
          </cell>
          <cell r="AA879">
            <v>0</v>
          </cell>
          <cell r="AF879">
            <v>0</v>
          </cell>
          <cell r="AI879">
            <v>47280000</v>
          </cell>
          <cell r="AJ879">
            <v>0</v>
          </cell>
          <cell r="AK879">
            <v>16548000</v>
          </cell>
          <cell r="AL879">
            <v>16548000</v>
          </cell>
          <cell r="AM879">
            <v>16548000</v>
          </cell>
          <cell r="AN879">
            <v>0</v>
          </cell>
          <cell r="AO879">
            <v>0</v>
          </cell>
          <cell r="AP879">
            <v>30732000</v>
          </cell>
          <cell r="AQ879">
            <v>0</v>
          </cell>
          <cell r="AR879">
            <v>47280000</v>
          </cell>
          <cell r="AS879">
            <v>0</v>
          </cell>
        </row>
        <row r="880">
          <cell r="D880" t="str">
            <v>8412180706-C</v>
          </cell>
          <cell r="E880" t="str">
            <v>PORTEZUELO</v>
          </cell>
          <cell r="F880" t="str">
            <v>08412</v>
          </cell>
          <cell r="G880" t="str">
            <v>084</v>
          </cell>
          <cell r="H880" t="str">
            <v>16</v>
          </cell>
          <cell r="I880" t="str">
            <v>OBRA (Otros)</v>
          </cell>
          <cell r="J880">
            <v>13</v>
          </cell>
          <cell r="K880" t="str">
            <v>PMB</v>
          </cell>
          <cell r="L880" t="str">
            <v>PMB</v>
          </cell>
          <cell r="M880" t="str">
            <v>PROYECTOS 2019</v>
          </cell>
          <cell r="N880" t="str">
            <v>PROYECTOS PMB</v>
          </cell>
          <cell r="O880" t="str">
            <v>CONSTRUCCION SISTEMA DE AGUA POTABLE RURAL SECTOR QUITENTO</v>
          </cell>
          <cell r="P880" t="str">
            <v>14845/2019</v>
          </cell>
          <cell r="Q880">
            <v>43795</v>
          </cell>
          <cell r="R880">
            <v>159558851</v>
          </cell>
          <cell r="S880">
            <v>0</v>
          </cell>
          <cell r="X880">
            <v>0</v>
          </cell>
          <cell r="AA880">
            <v>0</v>
          </cell>
          <cell r="AF880">
            <v>0</v>
          </cell>
          <cell r="AI880">
            <v>159558851</v>
          </cell>
          <cell r="AJ880">
            <v>0</v>
          </cell>
          <cell r="AK880">
            <v>47867655</v>
          </cell>
          <cell r="AL880">
            <v>47867655</v>
          </cell>
          <cell r="AM880">
            <v>47867655</v>
          </cell>
          <cell r="AN880">
            <v>0</v>
          </cell>
          <cell r="AO880">
            <v>0</v>
          </cell>
          <cell r="AP880">
            <v>111691196</v>
          </cell>
          <cell r="AQ880">
            <v>0</v>
          </cell>
          <cell r="AR880">
            <v>159558851</v>
          </cell>
          <cell r="AS880">
            <v>0</v>
          </cell>
        </row>
        <row r="881">
          <cell r="D881" t="str">
            <v>13302190702-B</v>
          </cell>
          <cell r="E881" t="str">
            <v>LAMPA</v>
          </cell>
          <cell r="F881">
            <v>13302</v>
          </cell>
          <cell r="G881">
            <v>133</v>
          </cell>
          <cell r="H881">
            <v>13</v>
          </cell>
          <cell r="I881" t="str">
            <v>OBRA IRAL</v>
          </cell>
          <cell r="J881">
            <v>16</v>
          </cell>
          <cell r="K881" t="str">
            <v>GORE METROPOLITANO</v>
          </cell>
          <cell r="L881" t="str">
            <v>IRAL</v>
          </cell>
          <cell r="M881" t="str">
            <v>PROYECTOS 2019</v>
          </cell>
          <cell r="N881" t="str">
            <v>REGIONAL</v>
          </cell>
          <cell r="O881" t="str">
            <v>CONSTRUCCIÓN DE SONDAJE SERVICIO DE APR BATUCO – SANTA SARA</v>
          </cell>
          <cell r="P881" t="str">
            <v>15308/2019</v>
          </cell>
          <cell r="Q881">
            <v>43802</v>
          </cell>
          <cell r="R881">
            <v>81921366</v>
          </cell>
          <cell r="S881">
            <v>0</v>
          </cell>
          <cell r="X881">
            <v>0</v>
          </cell>
          <cell r="AA881">
            <v>0</v>
          </cell>
          <cell r="AF881">
            <v>0</v>
          </cell>
          <cell r="AI881">
            <v>81921366</v>
          </cell>
          <cell r="AJ881">
            <v>0</v>
          </cell>
          <cell r="AK881">
            <v>81921366</v>
          </cell>
          <cell r="AL881">
            <v>81921366</v>
          </cell>
          <cell r="AM881">
            <v>81921366</v>
          </cell>
          <cell r="AN881">
            <v>0</v>
          </cell>
          <cell r="AO881">
            <v>0</v>
          </cell>
          <cell r="AP881">
            <v>0</v>
          </cell>
          <cell r="AQ881">
            <v>0</v>
          </cell>
          <cell r="AR881">
            <v>81921366</v>
          </cell>
          <cell r="AS881">
            <v>0</v>
          </cell>
        </row>
        <row r="882">
          <cell r="D882" t="str">
            <v>9911191502-C</v>
          </cell>
          <cell r="E882" t="str">
            <v>A.M. CORDILLERANAS DE LA ARAUCANÍA</v>
          </cell>
          <cell r="F882" t="str">
            <v>09205</v>
          </cell>
          <cell r="G882" t="str">
            <v>0</v>
          </cell>
          <cell r="H882" t="str">
            <v>09</v>
          </cell>
          <cell r="I882" t="str">
            <v>VALORIZACIÓN DE RESIDUOS (Otros)</v>
          </cell>
          <cell r="J882">
            <v>13</v>
          </cell>
          <cell r="K882" t="str">
            <v>GORE ARAUCANIA</v>
          </cell>
          <cell r="L882" t="str">
            <v>PMB</v>
          </cell>
          <cell r="M882" t="str">
            <v>D(H)1294 06-09-2019</v>
          </cell>
          <cell r="N882" t="str">
            <v>REGIONAL</v>
          </cell>
          <cell r="O882" t="str">
            <v>MINIMIZACIÓN Y MEJORAMIENTO INTEGRAL DEL MANEJO DE RSD Y ASIMILABLES CON SU MODELO DE GESTIÓN COMUNAS DE VILCUN, CUNCO, CURRARREHUE Y MELIPUECO</v>
          </cell>
          <cell r="P882" t="str">
            <v>15643/2019</v>
          </cell>
          <cell r="Q882">
            <v>43805</v>
          </cell>
          <cell r="R882">
            <v>239996000</v>
          </cell>
          <cell r="S882">
            <v>0</v>
          </cell>
          <cell r="X882">
            <v>0</v>
          </cell>
          <cell r="AA882">
            <v>0</v>
          </cell>
          <cell r="AF882">
            <v>0</v>
          </cell>
          <cell r="AI882">
            <v>239996000</v>
          </cell>
          <cell r="AJ882">
            <v>0</v>
          </cell>
          <cell r="AK882">
            <v>167997200</v>
          </cell>
          <cell r="AL882">
            <v>167997200</v>
          </cell>
          <cell r="AM882">
            <v>167997200</v>
          </cell>
          <cell r="AN882">
            <v>0</v>
          </cell>
          <cell r="AO882">
            <v>0</v>
          </cell>
          <cell r="AP882">
            <v>71998800</v>
          </cell>
          <cell r="AQ882">
            <v>0</v>
          </cell>
          <cell r="AR882">
            <v>239996000</v>
          </cell>
          <cell r="AS882">
            <v>0</v>
          </cell>
        </row>
        <row r="883">
          <cell r="D883" t="str">
            <v>14202190601-C</v>
          </cell>
          <cell r="E883" t="str">
            <v>FUTRONO</v>
          </cell>
          <cell r="F883">
            <v>14202</v>
          </cell>
          <cell r="G883">
            <v>142</v>
          </cell>
          <cell r="H883">
            <v>14</v>
          </cell>
          <cell r="I883" t="str">
            <v>ASISTENCIA LEGAL (Otros)</v>
          </cell>
          <cell r="J883">
            <v>13</v>
          </cell>
          <cell r="K883" t="str">
            <v>GORE LOS RÍOS</v>
          </cell>
          <cell r="L883" t="str">
            <v>PMB</v>
          </cell>
          <cell r="M883" t="str">
            <v>D(H)1646 14-11-2019</v>
          </cell>
          <cell r="N883" t="str">
            <v>REGIONAL</v>
          </cell>
          <cell r="O883" t="str">
            <v>ASISTENCIA LEGAL PARA CONSTITUCIÓN DE CERTIDUMBRE JURÍDICA TERRENOS ISLA HUAPI, COMUNA DE FUTRONO</v>
          </cell>
          <cell r="P883" t="str">
            <v>15669/2019</v>
          </cell>
          <cell r="Q883">
            <v>43808</v>
          </cell>
          <cell r="R883">
            <v>75000000</v>
          </cell>
          <cell r="S883">
            <v>0</v>
          </cell>
          <cell r="X883">
            <v>0</v>
          </cell>
          <cell r="AA883">
            <v>0</v>
          </cell>
          <cell r="AF883">
            <v>0</v>
          </cell>
          <cell r="AI883">
            <v>75000000</v>
          </cell>
          <cell r="AJ883">
            <v>0</v>
          </cell>
          <cell r="AK883">
            <v>75000000</v>
          </cell>
          <cell r="AL883">
            <v>75000000</v>
          </cell>
          <cell r="AM883">
            <v>75000000</v>
          </cell>
          <cell r="AN883">
            <v>0</v>
          </cell>
          <cell r="AO883">
            <v>0</v>
          </cell>
          <cell r="AP883">
            <v>0</v>
          </cell>
          <cell r="AQ883">
            <v>0</v>
          </cell>
          <cell r="AR883">
            <v>75000000</v>
          </cell>
          <cell r="AS883">
            <v>0</v>
          </cell>
        </row>
        <row r="884">
          <cell r="D884" t="str">
            <v>14202180801-C</v>
          </cell>
          <cell r="E884" t="str">
            <v>FUTRONO</v>
          </cell>
          <cell r="F884">
            <v>14202</v>
          </cell>
          <cell r="G884">
            <v>142</v>
          </cell>
          <cell r="H884">
            <v>14</v>
          </cell>
          <cell r="I884" t="str">
            <v>ADQUISICIÓN TERRENO (MINVU)</v>
          </cell>
          <cell r="J884">
            <v>12</v>
          </cell>
          <cell r="K884" t="str">
            <v>GORE LOS RÍOS</v>
          </cell>
          <cell r="L884" t="str">
            <v>PMB</v>
          </cell>
          <cell r="M884" t="str">
            <v>D(H)1646 14-11-2019</v>
          </cell>
          <cell r="N884" t="str">
            <v>REGIONAL</v>
          </cell>
          <cell r="O884" t="str">
            <v>ADQUISICIÓN DE TERRENO PARA SISTEMA DE APR LOCALIDAD DE LAS QUEMAS, COMUNA DE FUTRONO</v>
          </cell>
          <cell r="P884" t="str">
            <v>15668/2019</v>
          </cell>
          <cell r="Q884">
            <v>43805</v>
          </cell>
          <cell r="R884">
            <v>20900000</v>
          </cell>
          <cell r="S884">
            <v>0</v>
          </cell>
          <cell r="X884">
            <v>0</v>
          </cell>
          <cell r="AA884">
            <v>0</v>
          </cell>
          <cell r="AF884">
            <v>0</v>
          </cell>
          <cell r="AI884">
            <v>20900000</v>
          </cell>
          <cell r="AJ884">
            <v>0</v>
          </cell>
          <cell r="AK884">
            <v>20900000</v>
          </cell>
          <cell r="AL884">
            <v>20900000</v>
          </cell>
          <cell r="AM884">
            <v>20900000</v>
          </cell>
          <cell r="AN884">
            <v>0</v>
          </cell>
          <cell r="AO884">
            <v>0</v>
          </cell>
          <cell r="AP884">
            <v>0</v>
          </cell>
          <cell r="AQ884">
            <v>20900000</v>
          </cell>
          <cell r="AR884">
            <v>0</v>
          </cell>
          <cell r="AS884">
            <v>0</v>
          </cell>
        </row>
        <row r="885">
          <cell r="D885" t="str">
            <v>14201190801-C</v>
          </cell>
          <cell r="E885" t="str">
            <v>LA UNIÓN</v>
          </cell>
          <cell r="F885">
            <v>14201</v>
          </cell>
          <cell r="G885">
            <v>142</v>
          </cell>
          <cell r="H885">
            <v>14</v>
          </cell>
          <cell r="I885" t="str">
            <v>ADQUISICIÓN TERRENO (MINVU)</v>
          </cell>
          <cell r="J885">
            <v>12</v>
          </cell>
          <cell r="K885" t="str">
            <v>GORE LOS RÍOS</v>
          </cell>
          <cell r="L885" t="str">
            <v>PMB</v>
          </cell>
          <cell r="M885" t="str">
            <v>D(H)1646 14-11-2019</v>
          </cell>
          <cell r="N885" t="str">
            <v>REGIONAL</v>
          </cell>
          <cell r="O885" t="str">
            <v>ADQUISICION TERRENO PARA FINES DEPORTIVOS SECTOR RURAL LOS ESTEROS, COMUNA LA UNIÓN</v>
          </cell>
          <cell r="P885" t="str">
            <v>15667/2019</v>
          </cell>
          <cell r="Q885">
            <v>43805</v>
          </cell>
          <cell r="R885">
            <v>64000000</v>
          </cell>
          <cell r="S885">
            <v>0</v>
          </cell>
          <cell r="X885">
            <v>0</v>
          </cell>
          <cell r="AA885">
            <v>0</v>
          </cell>
          <cell r="AF885">
            <v>0</v>
          </cell>
          <cell r="AI885">
            <v>64000000</v>
          </cell>
          <cell r="AJ885">
            <v>0</v>
          </cell>
          <cell r="AK885">
            <v>64000000</v>
          </cell>
          <cell r="AL885">
            <v>64000000</v>
          </cell>
          <cell r="AM885">
            <v>64000000</v>
          </cell>
          <cell r="AN885">
            <v>0</v>
          </cell>
          <cell r="AO885">
            <v>0</v>
          </cell>
          <cell r="AP885">
            <v>0</v>
          </cell>
          <cell r="AQ885">
            <v>64000000</v>
          </cell>
          <cell r="AR885">
            <v>0</v>
          </cell>
          <cell r="AS885">
            <v>0</v>
          </cell>
        </row>
        <row r="886">
          <cell r="D886" t="str">
            <v>14201190703-C</v>
          </cell>
          <cell r="E886" t="str">
            <v>LA UNIÓN</v>
          </cell>
          <cell r="F886">
            <v>14201</v>
          </cell>
          <cell r="G886">
            <v>142</v>
          </cell>
          <cell r="H886">
            <v>14</v>
          </cell>
          <cell r="I886" t="str">
            <v>OBRA (Otros)</v>
          </cell>
          <cell r="J886">
            <v>13</v>
          </cell>
          <cell r="K886" t="str">
            <v>GORE LOS RÍOS</v>
          </cell>
          <cell r="L886" t="str">
            <v>PMB</v>
          </cell>
          <cell r="M886" t="str">
            <v>D(H)1646 14-11-2019</v>
          </cell>
          <cell r="N886" t="str">
            <v>REGIONAL</v>
          </cell>
          <cell r="O886" t="str">
            <v>INSTALACIÓN ELÉCTRICA DE ALUMBRADO PÚBLICO SECTOR PAMPA NEGRÓN</v>
          </cell>
          <cell r="P886" t="str">
            <v>16190/2019</v>
          </cell>
          <cell r="Q886">
            <v>43812</v>
          </cell>
          <cell r="R886">
            <v>82782033</v>
          </cell>
          <cell r="S886">
            <v>0</v>
          </cell>
          <cell r="X886">
            <v>0</v>
          </cell>
          <cell r="AA886">
            <v>0</v>
          </cell>
          <cell r="AF886">
            <v>0</v>
          </cell>
          <cell r="AI886">
            <v>82782033</v>
          </cell>
          <cell r="AJ886">
            <v>0</v>
          </cell>
          <cell r="AK886">
            <v>82782033</v>
          </cell>
          <cell r="AL886">
            <v>82782033</v>
          </cell>
          <cell r="AM886">
            <v>82782033</v>
          </cell>
          <cell r="AN886">
            <v>0</v>
          </cell>
          <cell r="AO886">
            <v>0</v>
          </cell>
          <cell r="AP886">
            <v>0</v>
          </cell>
          <cell r="AQ886">
            <v>0</v>
          </cell>
          <cell r="AR886">
            <v>82782033</v>
          </cell>
          <cell r="AS886">
            <v>0</v>
          </cell>
        </row>
        <row r="887">
          <cell r="D887" t="str">
            <v>14203180708-C</v>
          </cell>
          <cell r="E887" t="str">
            <v>LAGO RANCO</v>
          </cell>
          <cell r="F887">
            <v>14203</v>
          </cell>
          <cell r="G887">
            <v>142</v>
          </cell>
          <cell r="H887">
            <v>14</v>
          </cell>
          <cell r="I887" t="str">
            <v>OBRA (Otros)</v>
          </cell>
          <cell r="J887">
            <v>13</v>
          </cell>
          <cell r="K887" t="str">
            <v>GORE LOS RÍOS</v>
          </cell>
          <cell r="L887" t="str">
            <v>PMB</v>
          </cell>
          <cell r="M887" t="str">
            <v>D(H)1646 14-11-2019</v>
          </cell>
          <cell r="N887" t="str">
            <v>REGIONAL</v>
          </cell>
          <cell r="O887" t="str">
            <v>INSTALACIÓN NUEVAS LUMINARIAS Y REEMPLAZO A LUMINARIAS LED EN EL SECTOR URBANO E IGNAO DE LA COMUNA DE LAGO RANCO</v>
          </cell>
          <cell r="P887" t="str">
            <v>15666/2019</v>
          </cell>
          <cell r="Q887">
            <v>43805</v>
          </cell>
          <cell r="R887">
            <v>87148359</v>
          </cell>
          <cell r="S887">
            <v>0</v>
          </cell>
          <cell r="X887">
            <v>0</v>
          </cell>
          <cell r="AA887">
            <v>0</v>
          </cell>
          <cell r="AF887">
            <v>0</v>
          </cell>
          <cell r="AI887">
            <v>87148359</v>
          </cell>
          <cell r="AJ887">
            <v>0</v>
          </cell>
          <cell r="AK887">
            <v>87148359</v>
          </cell>
          <cell r="AL887">
            <v>87148359</v>
          </cell>
          <cell r="AM887">
            <v>87148359</v>
          </cell>
          <cell r="AN887">
            <v>0</v>
          </cell>
          <cell r="AO887">
            <v>0</v>
          </cell>
          <cell r="AP887">
            <v>0</v>
          </cell>
          <cell r="AQ887">
            <v>0</v>
          </cell>
          <cell r="AR887">
            <v>87148359</v>
          </cell>
          <cell r="AS887">
            <v>0</v>
          </cell>
        </row>
        <row r="888">
          <cell r="D888" t="str">
            <v>14103190801-C</v>
          </cell>
          <cell r="E888" t="str">
            <v>LANCO</v>
          </cell>
          <cell r="F888">
            <v>14103</v>
          </cell>
          <cell r="G888">
            <v>141</v>
          </cell>
          <cell r="H888">
            <v>14</v>
          </cell>
          <cell r="I888" t="str">
            <v>ADQUISICIÓN TERRENO (MINVU)</v>
          </cell>
          <cell r="J888">
            <v>12</v>
          </cell>
          <cell r="K888" t="str">
            <v>GORE LOS RÍOS</v>
          </cell>
          <cell r="L888" t="str">
            <v>PMB</v>
          </cell>
          <cell r="M888" t="str">
            <v>D(H)1646 14-11-2019</v>
          </cell>
          <cell r="N888" t="str">
            <v>REGIONAL</v>
          </cell>
          <cell r="O888" t="str">
            <v>ADQUISICIÓN TERRENO CEMENTERIO MUNICIPAL 2, LANCO</v>
          </cell>
          <cell r="P888" t="str">
            <v>15642/2019</v>
          </cell>
          <cell r="Q888">
            <v>43805</v>
          </cell>
          <cell r="R888">
            <v>119096960</v>
          </cell>
          <cell r="S888">
            <v>0</v>
          </cell>
          <cell r="X888">
            <v>0</v>
          </cell>
          <cell r="AA888">
            <v>0</v>
          </cell>
          <cell r="AF888">
            <v>0</v>
          </cell>
          <cell r="AI888">
            <v>119096960</v>
          </cell>
          <cell r="AJ888">
            <v>0</v>
          </cell>
          <cell r="AK888">
            <v>119096960</v>
          </cell>
          <cell r="AL888">
            <v>119096960</v>
          </cell>
          <cell r="AM888">
            <v>119096960</v>
          </cell>
          <cell r="AN888">
            <v>0</v>
          </cell>
          <cell r="AO888">
            <v>0</v>
          </cell>
          <cell r="AP888">
            <v>0</v>
          </cell>
          <cell r="AQ888">
            <v>119096960</v>
          </cell>
          <cell r="AR888">
            <v>0</v>
          </cell>
          <cell r="AS888">
            <v>0</v>
          </cell>
        </row>
        <row r="889">
          <cell r="D889" t="str">
            <v>14103190701-C</v>
          </cell>
          <cell r="E889" t="str">
            <v>LANCO</v>
          </cell>
          <cell r="F889">
            <v>14103</v>
          </cell>
          <cell r="G889">
            <v>141</v>
          </cell>
          <cell r="H889">
            <v>14</v>
          </cell>
          <cell r="I889" t="str">
            <v>OBRA (Otros)</v>
          </cell>
          <cell r="J889">
            <v>13</v>
          </cell>
          <cell r="K889" t="str">
            <v>GORE LOS RÍOS</v>
          </cell>
          <cell r="L889" t="str">
            <v>PMB</v>
          </cell>
          <cell r="M889" t="str">
            <v>D(H)1646 14-11-2019</v>
          </cell>
          <cell r="N889" t="str">
            <v>REGIONAL</v>
          </cell>
          <cell r="O889" t="str">
            <v>CONSTRUCCIÓN Y HABILITACIÓN PUNTOS LIMPIOS COMUNA DE LANCO</v>
          </cell>
          <cell r="P889" t="str">
            <v>15588/2019</v>
          </cell>
          <cell r="Q889">
            <v>43805</v>
          </cell>
          <cell r="R889">
            <v>45101104</v>
          </cell>
          <cell r="S889">
            <v>0</v>
          </cell>
          <cell r="X889">
            <v>0</v>
          </cell>
          <cell r="AA889">
            <v>0</v>
          </cell>
          <cell r="AF889">
            <v>0</v>
          </cell>
          <cell r="AI889">
            <v>45101104</v>
          </cell>
          <cell r="AJ889">
            <v>0</v>
          </cell>
          <cell r="AK889">
            <v>45101104</v>
          </cell>
          <cell r="AL889">
            <v>45101104</v>
          </cell>
          <cell r="AM889">
            <v>45101104</v>
          </cell>
          <cell r="AN889">
            <v>0</v>
          </cell>
          <cell r="AO889">
            <v>0</v>
          </cell>
          <cell r="AP889">
            <v>0</v>
          </cell>
          <cell r="AQ889">
            <v>0</v>
          </cell>
          <cell r="AR889">
            <v>45101104</v>
          </cell>
          <cell r="AS889">
            <v>0</v>
          </cell>
        </row>
        <row r="890">
          <cell r="D890" t="str">
            <v>14105180401-C</v>
          </cell>
          <cell r="E890" t="str">
            <v>MáFIL</v>
          </cell>
          <cell r="F890">
            <v>14105</v>
          </cell>
          <cell r="G890">
            <v>141</v>
          </cell>
          <cell r="H890">
            <v>14</v>
          </cell>
          <cell r="I890" t="str">
            <v>ESTUDIO</v>
          </cell>
          <cell r="J890">
            <v>15</v>
          </cell>
          <cell r="K890" t="str">
            <v>GORE LOS RÍOS</v>
          </cell>
          <cell r="L890" t="str">
            <v>PMB</v>
          </cell>
          <cell r="M890" t="str">
            <v>D(H)1646 14-11-2019</v>
          </cell>
          <cell r="N890" t="str">
            <v>REGIONAL</v>
          </cell>
          <cell r="O890" t="str">
            <v>ESTUDIO DE MECÁNICAS DE SUELOS PROYECTOS HABITACIONALES PROGRAMA DE HABITABILIDAD RURAL DS.10 COMUNA DE MÁFIL, REGIÓN DE LOS RÍOS</v>
          </cell>
          <cell r="P890" t="str">
            <v>15673/2019</v>
          </cell>
          <cell r="Q890">
            <v>43808</v>
          </cell>
          <cell r="R890">
            <v>38850000</v>
          </cell>
          <cell r="S890">
            <v>0</v>
          </cell>
          <cell r="X890">
            <v>0</v>
          </cell>
          <cell r="AA890">
            <v>0</v>
          </cell>
          <cell r="AF890">
            <v>0</v>
          </cell>
          <cell r="AI890">
            <v>38850000</v>
          </cell>
          <cell r="AJ890">
            <v>0</v>
          </cell>
          <cell r="AK890">
            <v>38850000</v>
          </cell>
          <cell r="AL890">
            <v>38850000</v>
          </cell>
          <cell r="AM890">
            <v>38850000</v>
          </cell>
          <cell r="AN890">
            <v>0</v>
          </cell>
          <cell r="AO890">
            <v>0</v>
          </cell>
          <cell r="AP890">
            <v>0</v>
          </cell>
          <cell r="AQ890">
            <v>0</v>
          </cell>
          <cell r="AR890">
            <v>38850000</v>
          </cell>
          <cell r="AS890">
            <v>0</v>
          </cell>
        </row>
        <row r="891">
          <cell r="D891" t="str">
            <v>14107170709-C</v>
          </cell>
          <cell r="E891" t="str">
            <v>PAILLACO</v>
          </cell>
          <cell r="F891">
            <v>14107</v>
          </cell>
          <cell r="G891">
            <v>141</v>
          </cell>
          <cell r="H891">
            <v>14</v>
          </cell>
          <cell r="I891" t="str">
            <v>OBRA (Otros)</v>
          </cell>
          <cell r="J891">
            <v>13</v>
          </cell>
          <cell r="K891" t="str">
            <v>GORE LOS RÍOS</v>
          </cell>
          <cell r="L891" t="str">
            <v>PMB</v>
          </cell>
          <cell r="M891" t="str">
            <v>D(H)1646 14-11-2019</v>
          </cell>
          <cell r="N891" t="str">
            <v>REGIONAL</v>
          </cell>
          <cell r="O891" t="str">
            <v>CONSTRUCCIÓN SOLUCIÓN SANITARIA BÁSICA DIVERSOS SECTORES URBANOS, PAILLACO.</v>
          </cell>
          <cell r="P891" t="str">
            <v>15590/2019</v>
          </cell>
          <cell r="Q891">
            <v>43805</v>
          </cell>
          <cell r="R891">
            <v>120212806</v>
          </cell>
          <cell r="S891">
            <v>0</v>
          </cell>
          <cell r="X891">
            <v>0</v>
          </cell>
          <cell r="AA891">
            <v>0</v>
          </cell>
          <cell r="AF891">
            <v>0</v>
          </cell>
          <cell r="AI891">
            <v>120212806</v>
          </cell>
          <cell r="AJ891">
            <v>0</v>
          </cell>
          <cell r="AK891">
            <v>120212806</v>
          </cell>
          <cell r="AL891">
            <v>120212806</v>
          </cell>
          <cell r="AM891">
            <v>120212806</v>
          </cell>
          <cell r="AN891">
            <v>0</v>
          </cell>
          <cell r="AO891">
            <v>0</v>
          </cell>
          <cell r="AP891">
            <v>0</v>
          </cell>
          <cell r="AQ891">
            <v>0</v>
          </cell>
          <cell r="AR891">
            <v>120212806</v>
          </cell>
          <cell r="AS891">
            <v>0</v>
          </cell>
        </row>
        <row r="892">
          <cell r="D892" t="str">
            <v>14107180711-C</v>
          </cell>
          <cell r="E892" t="str">
            <v>PAILLACO</v>
          </cell>
          <cell r="F892">
            <v>14107</v>
          </cell>
          <cell r="G892">
            <v>141</v>
          </cell>
          <cell r="H892">
            <v>14</v>
          </cell>
          <cell r="I892" t="str">
            <v>OBRA (Otros)</v>
          </cell>
          <cell r="J892">
            <v>13</v>
          </cell>
          <cell r="K892" t="str">
            <v>GORE LOS RÍOS</v>
          </cell>
          <cell r="L892" t="str">
            <v>PMB</v>
          </cell>
          <cell r="M892" t="str">
            <v>D(H)1646 14-11-2019</v>
          </cell>
          <cell r="N892" t="str">
            <v>REGIONAL</v>
          </cell>
          <cell r="O892" t="str">
            <v>MEJORAMIENTO PEAS REUMÉN</v>
          </cell>
          <cell r="P892" t="str">
            <v>15590/2019</v>
          </cell>
          <cell r="Q892">
            <v>43805</v>
          </cell>
          <cell r="R892">
            <v>130837056</v>
          </cell>
          <cell r="S892">
            <v>0</v>
          </cell>
          <cell r="X892">
            <v>0</v>
          </cell>
          <cell r="AA892">
            <v>0</v>
          </cell>
          <cell r="AF892">
            <v>0</v>
          </cell>
          <cell r="AI892">
            <v>130837056</v>
          </cell>
          <cell r="AJ892">
            <v>0</v>
          </cell>
          <cell r="AK892">
            <v>130837056</v>
          </cell>
          <cell r="AL892">
            <v>130837056</v>
          </cell>
          <cell r="AM892">
            <v>130837056</v>
          </cell>
          <cell r="AN892">
            <v>0</v>
          </cell>
          <cell r="AO892">
            <v>0</v>
          </cell>
          <cell r="AP892">
            <v>0</v>
          </cell>
          <cell r="AQ892">
            <v>0</v>
          </cell>
          <cell r="AR892">
            <v>130837056</v>
          </cell>
          <cell r="AS892">
            <v>0</v>
          </cell>
        </row>
        <row r="893">
          <cell r="D893" t="str">
            <v>14107180401-C</v>
          </cell>
          <cell r="E893" t="str">
            <v>PAILLACO</v>
          </cell>
          <cell r="F893">
            <v>14107</v>
          </cell>
          <cell r="G893">
            <v>141</v>
          </cell>
          <cell r="H893">
            <v>14</v>
          </cell>
          <cell r="I893" t="str">
            <v>ESTUDIO</v>
          </cell>
          <cell r="J893">
            <v>15</v>
          </cell>
          <cell r="K893" t="str">
            <v>GORE LOS RÍOS</v>
          </cell>
          <cell r="L893" t="str">
            <v>PMB</v>
          </cell>
          <cell r="M893" t="str">
            <v>D(H)1646 14-11-2019</v>
          </cell>
          <cell r="N893" t="str">
            <v>REGIONAL</v>
          </cell>
          <cell r="O893" t="str">
            <v>PLAN DE CIERRE DEL VERTEDERO MUNICIPAL EL LLOLLY, COMUNA DE PAILLACO</v>
          </cell>
          <cell r="P893" t="str">
            <v>15905/2019</v>
          </cell>
          <cell r="Q893">
            <v>43809</v>
          </cell>
          <cell r="R893">
            <v>116775000</v>
          </cell>
          <cell r="S893">
            <v>0</v>
          </cell>
          <cell r="X893">
            <v>0</v>
          </cell>
          <cell r="AA893">
            <v>0</v>
          </cell>
          <cell r="AF893">
            <v>0</v>
          </cell>
          <cell r="AI893">
            <v>116775000</v>
          </cell>
          <cell r="AJ893">
            <v>0</v>
          </cell>
          <cell r="AK893">
            <v>116775000</v>
          </cell>
          <cell r="AL893">
            <v>116775000</v>
          </cell>
          <cell r="AM893">
            <v>116775000</v>
          </cell>
          <cell r="AN893">
            <v>0</v>
          </cell>
          <cell r="AO893">
            <v>0</v>
          </cell>
          <cell r="AP893">
            <v>0</v>
          </cell>
          <cell r="AQ893">
            <v>0</v>
          </cell>
          <cell r="AR893">
            <v>116775000</v>
          </cell>
          <cell r="AS893">
            <v>0</v>
          </cell>
        </row>
        <row r="894">
          <cell r="D894" t="str">
            <v>14204190401-C</v>
          </cell>
          <cell r="E894" t="str">
            <v>RÍO BUENO</v>
          </cell>
          <cell r="F894">
            <v>14204</v>
          </cell>
          <cell r="G894">
            <v>142</v>
          </cell>
          <cell r="H894">
            <v>14</v>
          </cell>
          <cell r="I894" t="str">
            <v>ESTUDIO</v>
          </cell>
          <cell r="J894">
            <v>15</v>
          </cell>
          <cell r="K894" t="str">
            <v>GORE LOS RÍOS</v>
          </cell>
          <cell r="L894" t="str">
            <v>PMB</v>
          </cell>
          <cell r="M894" t="str">
            <v>D(H)1646 14-11-2019</v>
          </cell>
          <cell r="N894" t="str">
            <v>REGIONAL</v>
          </cell>
          <cell r="O894" t="str">
            <v>ESTUDIO SANEAMIENTO SANITARIO URBANO CALLES ESMERALDA Y VICTORIA, COMUNA DE RÍO BUENO</v>
          </cell>
          <cell r="P894" t="str">
            <v>15671/2019</v>
          </cell>
          <cell r="Q894">
            <v>43808</v>
          </cell>
          <cell r="R894">
            <v>36000000</v>
          </cell>
          <cell r="S894">
            <v>0</v>
          </cell>
          <cell r="X894">
            <v>0</v>
          </cell>
          <cell r="AA894">
            <v>0</v>
          </cell>
          <cell r="AF894">
            <v>0</v>
          </cell>
          <cell r="AI894">
            <v>36000000</v>
          </cell>
          <cell r="AJ894">
            <v>0</v>
          </cell>
          <cell r="AK894">
            <v>36000000</v>
          </cell>
          <cell r="AL894">
            <v>36000000</v>
          </cell>
          <cell r="AM894">
            <v>36000000</v>
          </cell>
          <cell r="AN894">
            <v>0</v>
          </cell>
          <cell r="AO894">
            <v>0</v>
          </cell>
          <cell r="AP894">
            <v>0</v>
          </cell>
          <cell r="AQ894">
            <v>0</v>
          </cell>
          <cell r="AR894">
            <v>36000000</v>
          </cell>
          <cell r="AS894">
            <v>0</v>
          </cell>
        </row>
        <row r="895">
          <cell r="D895" t="str">
            <v>14101190702-C</v>
          </cell>
          <cell r="E895" t="str">
            <v>VALDIVIA</v>
          </cell>
          <cell r="F895">
            <v>14101</v>
          </cell>
          <cell r="G895">
            <v>141</v>
          </cell>
          <cell r="H895">
            <v>14</v>
          </cell>
          <cell r="I895" t="str">
            <v>OBRA (Otros)</v>
          </cell>
          <cell r="J895">
            <v>13</v>
          </cell>
          <cell r="K895" t="str">
            <v>GORE LOS RÍOS</v>
          </cell>
          <cell r="L895" t="str">
            <v>PMB</v>
          </cell>
          <cell r="M895" t="str">
            <v>D(H)1646 14-11-2019</v>
          </cell>
          <cell r="N895" t="str">
            <v>REGIONAL</v>
          </cell>
          <cell r="O895" t="str">
            <v>INSTALACIÓN ELÉCTRICA DE ALUMBRADO PÚBLICO CICLOVÍA SECTOR CRUCE SANTA ELVIRA - CRUCE EL ARENAL, VALDIVIA</v>
          </cell>
          <cell r="P895" t="str">
            <v>15670/2019</v>
          </cell>
          <cell r="Q895">
            <v>43808</v>
          </cell>
          <cell r="R895">
            <v>53121760</v>
          </cell>
          <cell r="S895">
            <v>0</v>
          </cell>
          <cell r="X895">
            <v>0</v>
          </cell>
          <cell r="AA895">
            <v>0</v>
          </cell>
          <cell r="AF895">
            <v>0</v>
          </cell>
          <cell r="AI895">
            <v>53121760</v>
          </cell>
          <cell r="AJ895">
            <v>0</v>
          </cell>
          <cell r="AK895">
            <v>53121760</v>
          </cell>
          <cell r="AL895">
            <v>53121760</v>
          </cell>
          <cell r="AM895">
            <v>53121760</v>
          </cell>
          <cell r="AN895">
            <v>0</v>
          </cell>
          <cell r="AO895">
            <v>0</v>
          </cell>
          <cell r="AP895">
            <v>0</v>
          </cell>
          <cell r="AQ895">
            <v>0</v>
          </cell>
          <cell r="AR895">
            <v>53121760</v>
          </cell>
          <cell r="AS895">
            <v>0</v>
          </cell>
        </row>
        <row r="896">
          <cell r="D896" t="str">
            <v>14108180707-C</v>
          </cell>
          <cell r="E896" t="str">
            <v>PANGUIPULLI</v>
          </cell>
          <cell r="F896">
            <v>14108</v>
          </cell>
          <cell r="G896">
            <v>141</v>
          </cell>
          <cell r="H896">
            <v>14</v>
          </cell>
          <cell r="I896" t="str">
            <v>OBRA (Otros)</v>
          </cell>
          <cell r="J896">
            <v>13</v>
          </cell>
          <cell r="K896" t="str">
            <v>GORE LOS RÍOS</v>
          </cell>
          <cell r="L896" t="str">
            <v>PMB</v>
          </cell>
          <cell r="M896" t="str">
            <v>D(H)1646 14-11-2019</v>
          </cell>
          <cell r="N896" t="str">
            <v>REGIONAL</v>
          </cell>
          <cell r="O896" t="str">
            <v>CONSTRUCCIÓN ALCANTARILLADO PÚBLICO AGUAS SERVIDAS CALLE IGNACIO CARRERA PINTO</v>
          </cell>
          <cell r="P896" t="str">
            <v>15672/2019</v>
          </cell>
          <cell r="Q896">
            <v>43808</v>
          </cell>
          <cell r="R896">
            <v>119481031</v>
          </cell>
          <cell r="S896">
            <v>0</v>
          </cell>
          <cell r="X896">
            <v>0</v>
          </cell>
          <cell r="AA896">
            <v>0</v>
          </cell>
          <cell r="AF896">
            <v>0</v>
          </cell>
          <cell r="AI896">
            <v>119481031</v>
          </cell>
          <cell r="AJ896">
            <v>0</v>
          </cell>
          <cell r="AK896">
            <v>119481031</v>
          </cell>
          <cell r="AL896">
            <v>119481031</v>
          </cell>
          <cell r="AM896">
            <v>119481031</v>
          </cell>
          <cell r="AN896">
            <v>0</v>
          </cell>
          <cell r="AO896">
            <v>0</v>
          </cell>
          <cell r="AP896">
            <v>0</v>
          </cell>
          <cell r="AQ896">
            <v>0</v>
          </cell>
          <cell r="AR896">
            <v>119481031</v>
          </cell>
          <cell r="AS896">
            <v>0</v>
          </cell>
        </row>
        <row r="897">
          <cell r="D897" t="str">
            <v>6105190701-C</v>
          </cell>
          <cell r="E897" t="str">
            <v>DOÑIHUE</v>
          </cell>
          <cell r="F897" t="str">
            <v>06105</v>
          </cell>
          <cell r="G897" t="str">
            <v>061</v>
          </cell>
          <cell r="H897" t="str">
            <v>06</v>
          </cell>
          <cell r="I897" t="str">
            <v>OBRA (Otros)</v>
          </cell>
          <cell r="J897">
            <v>13</v>
          </cell>
          <cell r="K897" t="str">
            <v>PMB</v>
          </cell>
          <cell r="L897" t="str">
            <v>PMB</v>
          </cell>
          <cell r="M897" t="str">
            <v>PROYECTOS 2019</v>
          </cell>
          <cell r="N897" t="str">
            <v>PROYECTOS PMB</v>
          </cell>
          <cell r="O897" t="str">
            <v>EXTENSION DE RED DE AGUAS SERVIDAS CALLE CENTENARIO, DOÑIHUE</v>
          </cell>
          <cell r="P897" t="str">
            <v>15434/2019</v>
          </cell>
          <cell r="Q897">
            <v>43804</v>
          </cell>
          <cell r="R897">
            <v>73069161</v>
          </cell>
          <cell r="S897">
            <v>0</v>
          </cell>
          <cell r="X897">
            <v>0</v>
          </cell>
          <cell r="AA897">
            <v>0</v>
          </cell>
          <cell r="AF897">
            <v>0</v>
          </cell>
          <cell r="AI897">
            <v>73069161</v>
          </cell>
          <cell r="AJ897">
            <v>0</v>
          </cell>
          <cell r="AK897">
            <v>51148413</v>
          </cell>
          <cell r="AL897">
            <v>51148413</v>
          </cell>
          <cell r="AM897">
            <v>51148413</v>
          </cell>
          <cell r="AN897">
            <v>0</v>
          </cell>
          <cell r="AO897">
            <v>0</v>
          </cell>
          <cell r="AP897">
            <v>21920748</v>
          </cell>
          <cell r="AQ897">
            <v>0</v>
          </cell>
          <cell r="AR897">
            <v>73069161</v>
          </cell>
          <cell r="AS897">
            <v>0</v>
          </cell>
        </row>
        <row r="898">
          <cell r="D898" t="str">
            <v>9121180801-C</v>
          </cell>
          <cell r="E898" t="str">
            <v>CHOLCHOL</v>
          </cell>
          <cell r="F898" t="str">
            <v>09121</v>
          </cell>
          <cell r="G898" t="str">
            <v>091</v>
          </cell>
          <cell r="H898" t="str">
            <v>09</v>
          </cell>
          <cell r="I898" t="str">
            <v>ADQUISICIÓN TERRENO (MINVU)</v>
          </cell>
          <cell r="J898">
            <v>12</v>
          </cell>
          <cell r="K898" t="str">
            <v>GORE ARAUCANÍA</v>
          </cell>
          <cell r="L898" t="str">
            <v>PMB</v>
          </cell>
          <cell r="M898" t="str">
            <v>D(H) 384 09-04-2019 GORE Araucanía</v>
          </cell>
          <cell r="N898" t="str">
            <v>REGIONAL</v>
          </cell>
          <cell r="O898" t="str">
            <v>ADQUISICIÓN DE TERRENO CENTRO DEPORTIVO CLUB DEPORTIVO BRISAS DEL RÍO</v>
          </cell>
          <cell r="P898" t="str">
            <v>15837/2019</v>
          </cell>
          <cell r="Q898">
            <v>43809</v>
          </cell>
          <cell r="R898">
            <v>18000000</v>
          </cell>
          <cell r="S898">
            <v>0</v>
          </cell>
          <cell r="X898">
            <v>0</v>
          </cell>
          <cell r="AA898">
            <v>0</v>
          </cell>
          <cell r="AF898">
            <v>0</v>
          </cell>
          <cell r="AI898">
            <v>18000000</v>
          </cell>
          <cell r="AJ898">
            <v>0</v>
          </cell>
          <cell r="AK898">
            <v>18000000</v>
          </cell>
          <cell r="AL898">
            <v>18000000</v>
          </cell>
          <cell r="AM898">
            <v>18000000</v>
          </cell>
          <cell r="AN898">
            <v>0</v>
          </cell>
          <cell r="AO898">
            <v>0</v>
          </cell>
          <cell r="AP898">
            <v>0</v>
          </cell>
          <cell r="AQ898">
            <v>18000000</v>
          </cell>
          <cell r="AR898">
            <v>0</v>
          </cell>
          <cell r="AS898">
            <v>0</v>
          </cell>
        </row>
        <row r="899">
          <cell r="D899" t="str">
            <v>2202190703-C</v>
          </cell>
          <cell r="E899" t="str">
            <v>OLLAGÜE</v>
          </cell>
          <cell r="F899" t="str">
            <v>02202</v>
          </cell>
          <cell r="G899" t="str">
            <v>022</v>
          </cell>
          <cell r="H899" t="str">
            <v>02</v>
          </cell>
          <cell r="I899" t="str">
            <v>OBRA (Otros)</v>
          </cell>
          <cell r="J899">
            <v>13</v>
          </cell>
          <cell r="K899" t="str">
            <v>GORE ANTOFAGASTA</v>
          </cell>
          <cell r="L899" t="str">
            <v>PMB</v>
          </cell>
          <cell r="M899" t="str">
            <v>D(H)1676 15-11-2019</v>
          </cell>
          <cell r="N899" t="str">
            <v>REGIONAL</v>
          </cell>
          <cell r="O899" t="str">
            <v>REPOSICIÓN DEL SISTEMA DE ALMACENAMIENTO Y DISTRIBUCIÓN DE AGUA POTABLE DE LA LOCALIDAD DE COSKA</v>
          </cell>
          <cell r="P899" t="str">
            <v>15922/2019</v>
          </cell>
          <cell r="Q899">
            <v>43809</v>
          </cell>
          <cell r="R899">
            <v>197241994</v>
          </cell>
          <cell r="S899">
            <v>0</v>
          </cell>
          <cell r="X899">
            <v>0</v>
          </cell>
          <cell r="AA899">
            <v>0</v>
          </cell>
          <cell r="AF899">
            <v>0</v>
          </cell>
          <cell r="AI899">
            <v>197241994</v>
          </cell>
          <cell r="AJ899">
            <v>0</v>
          </cell>
          <cell r="AK899">
            <v>197241994</v>
          </cell>
          <cell r="AL899">
            <v>197241994</v>
          </cell>
          <cell r="AM899">
            <v>197241994</v>
          </cell>
          <cell r="AN899">
            <v>0</v>
          </cell>
          <cell r="AO899">
            <v>0</v>
          </cell>
          <cell r="AP899">
            <v>0</v>
          </cell>
          <cell r="AQ899">
            <v>0</v>
          </cell>
          <cell r="AR899">
            <v>197241994</v>
          </cell>
          <cell r="AS899">
            <v>0</v>
          </cell>
        </row>
        <row r="900">
          <cell r="D900" t="str">
            <v>2203190711-C</v>
          </cell>
          <cell r="E900" t="str">
            <v>SAN PEDRO DE ATACAMA</v>
          </cell>
          <cell r="F900" t="str">
            <v>02203</v>
          </cell>
          <cell r="G900" t="str">
            <v>022</v>
          </cell>
          <cell r="H900" t="str">
            <v>02</v>
          </cell>
          <cell r="I900" t="str">
            <v>OBRA (Otros)</v>
          </cell>
          <cell r="J900">
            <v>13</v>
          </cell>
          <cell r="K900" t="str">
            <v>GORE ANTOFAGASTA</v>
          </cell>
          <cell r="L900" t="str">
            <v>PMB</v>
          </cell>
          <cell r="M900" t="str">
            <v>D(H)1676 15-11-2019</v>
          </cell>
          <cell r="N900" t="str">
            <v>REGIONAL</v>
          </cell>
          <cell r="O900" t="str">
            <v>REPOSICIÓN SISTEMA DE AGUA POTABLE APR, LOCALIDAD DE SOCAIRE</v>
          </cell>
          <cell r="P900" t="str">
            <v>15910/2019</v>
          </cell>
          <cell r="Q900">
            <v>43809</v>
          </cell>
          <cell r="R900">
            <v>59999996</v>
          </cell>
          <cell r="S900">
            <v>0</v>
          </cell>
          <cell r="X900">
            <v>0</v>
          </cell>
          <cell r="AA900">
            <v>0</v>
          </cell>
          <cell r="AF900">
            <v>0</v>
          </cell>
          <cell r="AI900">
            <v>59999996</v>
          </cell>
          <cell r="AJ900">
            <v>0</v>
          </cell>
          <cell r="AK900">
            <v>59999996</v>
          </cell>
          <cell r="AL900">
            <v>59999996</v>
          </cell>
          <cell r="AM900">
            <v>59999996</v>
          </cell>
          <cell r="AN900">
            <v>0</v>
          </cell>
          <cell r="AO900">
            <v>0</v>
          </cell>
          <cell r="AP900">
            <v>0</v>
          </cell>
          <cell r="AQ900">
            <v>0</v>
          </cell>
          <cell r="AR900">
            <v>59999996</v>
          </cell>
          <cell r="AS900">
            <v>0</v>
          </cell>
        </row>
        <row r="901">
          <cell r="D901" t="str">
            <v>2203190716-C</v>
          </cell>
          <cell r="E901" t="str">
            <v>SAN PEDRO DE ATACAMA</v>
          </cell>
          <cell r="F901" t="str">
            <v>02203</v>
          </cell>
          <cell r="G901" t="str">
            <v>022</v>
          </cell>
          <cell r="H901" t="str">
            <v>02</v>
          </cell>
          <cell r="I901" t="str">
            <v>OBRA (Otros)</v>
          </cell>
          <cell r="J901">
            <v>13</v>
          </cell>
          <cell r="K901" t="str">
            <v>GORE ANTOFAGASTA</v>
          </cell>
          <cell r="L901" t="str">
            <v>PMB</v>
          </cell>
          <cell r="M901" t="str">
            <v>D(H)1676 15-11-2019</v>
          </cell>
          <cell r="N901" t="str">
            <v>REGIONAL</v>
          </cell>
          <cell r="O901" t="str">
            <v>SUMINISTRO E INSTALACIÓN DE NUEVO GRUPO ELECTRÓGENO Y NORMALIZACIÓN SALA DE MÁQUINAS LOCALIDAD DE SOCAIRE COMUNA DE SAN PEDRO DE ATACAMA</v>
          </cell>
          <cell r="P901" t="str">
            <v>15910/2019</v>
          </cell>
          <cell r="Q901">
            <v>43809</v>
          </cell>
          <cell r="R901">
            <v>42241818</v>
          </cell>
          <cell r="S901">
            <v>0</v>
          </cell>
          <cell r="X901">
            <v>0</v>
          </cell>
          <cell r="AA901">
            <v>0</v>
          </cell>
          <cell r="AF901">
            <v>0</v>
          </cell>
          <cell r="AI901">
            <v>42241818</v>
          </cell>
          <cell r="AJ901">
            <v>0</v>
          </cell>
          <cell r="AK901">
            <v>42241818</v>
          </cell>
          <cell r="AL901">
            <v>42241818</v>
          </cell>
          <cell r="AM901">
            <v>42241818</v>
          </cell>
          <cell r="AN901">
            <v>0</v>
          </cell>
          <cell r="AO901">
            <v>0</v>
          </cell>
          <cell r="AP901">
            <v>0</v>
          </cell>
          <cell r="AQ901">
            <v>0</v>
          </cell>
          <cell r="AR901">
            <v>42241818</v>
          </cell>
          <cell r="AS901">
            <v>0</v>
          </cell>
        </row>
        <row r="902">
          <cell r="D902" t="str">
            <v>2203190705-C</v>
          </cell>
          <cell r="E902" t="str">
            <v>SAN PEDRO DE ATACAMA</v>
          </cell>
          <cell r="F902" t="str">
            <v>02203</v>
          </cell>
          <cell r="G902" t="str">
            <v>022</v>
          </cell>
          <cell r="H902" t="str">
            <v>02</v>
          </cell>
          <cell r="I902" t="str">
            <v>OBRA (Otros)</v>
          </cell>
          <cell r="J902">
            <v>13</v>
          </cell>
          <cell r="K902" t="str">
            <v>GORE ANTOFAGASTA</v>
          </cell>
          <cell r="L902" t="str">
            <v>PMB</v>
          </cell>
          <cell r="M902" t="str">
            <v>D(H)1676 15-11-2019</v>
          </cell>
          <cell r="N902" t="str">
            <v>REGIONAL</v>
          </cell>
          <cell r="O902" t="str">
            <v>PROVISIÓN DE NUEVO GRUPO ELECTRÓGENO Y NORMALIZACIÓN CASETA LOCALIDAD TALABRE</v>
          </cell>
          <cell r="P902" t="str">
            <v>15910/2019</v>
          </cell>
          <cell r="Q902">
            <v>43809</v>
          </cell>
          <cell r="R902">
            <v>58213097</v>
          </cell>
          <cell r="S902">
            <v>0</v>
          </cell>
          <cell r="X902">
            <v>0</v>
          </cell>
          <cell r="AA902">
            <v>0</v>
          </cell>
          <cell r="AF902">
            <v>0</v>
          </cell>
          <cell r="AI902">
            <v>58213097</v>
          </cell>
          <cell r="AJ902">
            <v>0</v>
          </cell>
          <cell r="AK902">
            <v>58213097</v>
          </cell>
          <cell r="AL902">
            <v>58213097</v>
          </cell>
          <cell r="AM902">
            <v>58213097</v>
          </cell>
          <cell r="AN902">
            <v>0</v>
          </cell>
          <cell r="AO902">
            <v>0</v>
          </cell>
          <cell r="AP902">
            <v>0</v>
          </cell>
          <cell r="AQ902">
            <v>0</v>
          </cell>
          <cell r="AR902">
            <v>58213097</v>
          </cell>
          <cell r="AS902">
            <v>0</v>
          </cell>
        </row>
        <row r="903">
          <cell r="D903" t="str">
            <v>2203190724-C</v>
          </cell>
          <cell r="E903" t="str">
            <v>SAN PEDRO DE ATACAMA</v>
          </cell>
          <cell r="F903" t="str">
            <v>02203</v>
          </cell>
          <cell r="G903" t="str">
            <v>022</v>
          </cell>
          <cell r="H903" t="str">
            <v>02</v>
          </cell>
          <cell r="I903" t="str">
            <v>OBRA (Otros)</v>
          </cell>
          <cell r="J903">
            <v>13</v>
          </cell>
          <cell r="K903" t="str">
            <v>GORE ANTOFAGASTA</v>
          </cell>
          <cell r="L903" t="str">
            <v>PMB</v>
          </cell>
          <cell r="M903" t="str">
            <v>D(H)1676 15-11-2019</v>
          </cell>
          <cell r="N903" t="str">
            <v>REGIONAL</v>
          </cell>
          <cell r="O903" t="str">
            <v>REPARACIÓN CONSERVACIÓN CAPTACION TURBACA- PEPINA, LOCALIDAD DE CAMAR</v>
          </cell>
          <cell r="P903" t="str">
            <v>15910/2019</v>
          </cell>
          <cell r="Q903">
            <v>43809</v>
          </cell>
          <cell r="R903">
            <v>34728968</v>
          </cell>
          <cell r="S903">
            <v>0</v>
          </cell>
          <cell r="X903">
            <v>0</v>
          </cell>
          <cell r="AA903">
            <v>0</v>
          </cell>
          <cell r="AF903">
            <v>0</v>
          </cell>
          <cell r="AI903">
            <v>34728968</v>
          </cell>
          <cell r="AJ903">
            <v>0</v>
          </cell>
          <cell r="AK903">
            <v>34728968</v>
          </cell>
          <cell r="AL903">
            <v>34728968</v>
          </cell>
          <cell r="AM903">
            <v>34728968</v>
          </cell>
          <cell r="AN903">
            <v>0</v>
          </cell>
          <cell r="AO903">
            <v>0</v>
          </cell>
          <cell r="AP903">
            <v>0</v>
          </cell>
          <cell r="AQ903">
            <v>0</v>
          </cell>
          <cell r="AR903">
            <v>34728968</v>
          </cell>
          <cell r="AS903">
            <v>0</v>
          </cell>
        </row>
        <row r="904">
          <cell r="D904" t="str">
            <v>2203190722-C</v>
          </cell>
          <cell r="E904" t="str">
            <v>SAN PEDRO DE ATACAMA</v>
          </cell>
          <cell r="F904" t="str">
            <v>02203</v>
          </cell>
          <cell r="G904" t="str">
            <v>022</v>
          </cell>
          <cell r="H904" t="str">
            <v>02</v>
          </cell>
          <cell r="I904" t="str">
            <v>OBRA (Otros)</v>
          </cell>
          <cell r="J904">
            <v>13</v>
          </cell>
          <cell r="K904" t="str">
            <v>GORE ANTOFAGASTA</v>
          </cell>
          <cell r="L904" t="str">
            <v>PMB</v>
          </cell>
          <cell r="M904" t="str">
            <v>D(H)1676 15-11-2019</v>
          </cell>
          <cell r="N904" t="str">
            <v>REGIONAL</v>
          </cell>
          <cell r="O904" t="str">
            <v>REPOSICIÓN SISTEMA DE AGUA POTABLE APR, LOCALIDAD DE TOCONAO</v>
          </cell>
          <cell r="P904" t="str">
            <v>15910/2019</v>
          </cell>
          <cell r="Q904">
            <v>43809</v>
          </cell>
          <cell r="R904">
            <v>59999996</v>
          </cell>
          <cell r="S904">
            <v>0</v>
          </cell>
          <cell r="X904">
            <v>0</v>
          </cell>
          <cell r="AA904">
            <v>0</v>
          </cell>
          <cell r="AF904">
            <v>0</v>
          </cell>
          <cell r="AI904">
            <v>59999996</v>
          </cell>
          <cell r="AJ904">
            <v>0</v>
          </cell>
          <cell r="AK904">
            <v>59999996</v>
          </cell>
          <cell r="AL904">
            <v>59999996</v>
          </cell>
          <cell r="AM904">
            <v>59999996</v>
          </cell>
          <cell r="AN904">
            <v>0</v>
          </cell>
          <cell r="AO904">
            <v>0</v>
          </cell>
          <cell r="AP904">
            <v>0</v>
          </cell>
          <cell r="AQ904">
            <v>0</v>
          </cell>
          <cell r="AR904">
            <v>59999996</v>
          </cell>
          <cell r="AS904">
            <v>0</v>
          </cell>
        </row>
        <row r="905">
          <cell r="D905" t="str">
            <v>2203190720-C</v>
          </cell>
          <cell r="E905" t="str">
            <v>SAN PEDRO DE ATACAMA</v>
          </cell>
          <cell r="F905" t="str">
            <v>02203</v>
          </cell>
          <cell r="G905" t="str">
            <v>022</v>
          </cell>
          <cell r="H905" t="str">
            <v>02</v>
          </cell>
          <cell r="I905" t="str">
            <v>OBRA (Otros)</v>
          </cell>
          <cell r="J905">
            <v>13</v>
          </cell>
          <cell r="K905" t="str">
            <v>GORE ANTOFAGASTA</v>
          </cell>
          <cell r="L905" t="str">
            <v>PMB</v>
          </cell>
          <cell r="M905" t="str">
            <v>D(H)1676 15-11-2019</v>
          </cell>
          <cell r="N905" t="str">
            <v>REGIONAL</v>
          </cell>
          <cell r="O905" t="str">
            <v>NORMALIZACIÓN BOCATOMA PEINE</v>
          </cell>
          <cell r="P905" t="str">
            <v>15910/2019</v>
          </cell>
          <cell r="Q905">
            <v>43809</v>
          </cell>
          <cell r="R905">
            <v>30711202</v>
          </cell>
          <cell r="S905">
            <v>0</v>
          </cell>
          <cell r="X905">
            <v>0</v>
          </cell>
          <cell r="AA905">
            <v>0</v>
          </cell>
          <cell r="AF905">
            <v>0</v>
          </cell>
          <cell r="AI905">
            <v>30711202</v>
          </cell>
          <cell r="AJ905">
            <v>0</v>
          </cell>
          <cell r="AK905">
            <v>30711202</v>
          </cell>
          <cell r="AL905">
            <v>30711202</v>
          </cell>
          <cell r="AM905">
            <v>30711202</v>
          </cell>
          <cell r="AN905">
            <v>0</v>
          </cell>
          <cell r="AO905">
            <v>0</v>
          </cell>
          <cell r="AP905">
            <v>0</v>
          </cell>
          <cell r="AQ905">
            <v>0</v>
          </cell>
          <cell r="AR905">
            <v>30711202</v>
          </cell>
          <cell r="AS905">
            <v>0</v>
          </cell>
        </row>
        <row r="906">
          <cell r="D906" t="str">
            <v>2203190727-C</v>
          </cell>
          <cell r="E906" t="str">
            <v>SAN PEDRO DE ATACAMA</v>
          </cell>
          <cell r="F906" t="str">
            <v>02203</v>
          </cell>
          <cell r="G906" t="str">
            <v>022</v>
          </cell>
          <cell r="H906" t="str">
            <v>02</v>
          </cell>
          <cell r="I906" t="str">
            <v>OBRA (Otros)</v>
          </cell>
          <cell r="J906">
            <v>13</v>
          </cell>
          <cell r="K906" t="str">
            <v>GORE ANTOFAGASTA</v>
          </cell>
          <cell r="L906" t="str">
            <v>PMB</v>
          </cell>
          <cell r="M906" t="str">
            <v>D(H)1676 15-11-2019</v>
          </cell>
          <cell r="N906" t="str">
            <v>REGIONAL</v>
          </cell>
          <cell r="O906" t="str">
            <v>REPARACIÓN- CONSERVACIÓN ESTANQUE DE ACUMULACIÓN DE AGUA, TRATADA LOCALIDAD DE TOCONAO</v>
          </cell>
          <cell r="P906" t="str">
            <v>15910/2019</v>
          </cell>
          <cell r="Q906">
            <v>43809</v>
          </cell>
          <cell r="R906">
            <v>39193641</v>
          </cell>
          <cell r="S906">
            <v>0</v>
          </cell>
          <cell r="X906">
            <v>0</v>
          </cell>
          <cell r="AA906">
            <v>0</v>
          </cell>
          <cell r="AF906">
            <v>0</v>
          </cell>
          <cell r="AI906">
            <v>39193641</v>
          </cell>
          <cell r="AJ906">
            <v>0</v>
          </cell>
          <cell r="AK906">
            <v>39193641</v>
          </cell>
          <cell r="AL906">
            <v>39193641</v>
          </cell>
          <cell r="AM906">
            <v>39193641</v>
          </cell>
          <cell r="AN906">
            <v>0</v>
          </cell>
          <cell r="AO906">
            <v>0</v>
          </cell>
          <cell r="AP906">
            <v>0</v>
          </cell>
          <cell r="AQ906">
            <v>0</v>
          </cell>
          <cell r="AR906">
            <v>39193641</v>
          </cell>
          <cell r="AS906">
            <v>0</v>
          </cell>
        </row>
        <row r="907">
          <cell r="D907">
            <v>70460</v>
          </cell>
          <cell r="E907" t="str">
            <v>RÍO CLARO</v>
          </cell>
          <cell r="F907" t="str">
            <v>07108</v>
          </cell>
          <cell r="G907" t="str">
            <v>071</v>
          </cell>
          <cell r="H907" t="str">
            <v>07</v>
          </cell>
          <cell r="I907" t="str">
            <v>ESTUDIO</v>
          </cell>
          <cell r="J907">
            <v>15</v>
          </cell>
          <cell r="K907" t="str">
            <v>PMB</v>
          </cell>
          <cell r="L907" t="str">
            <v>PMB</v>
          </cell>
          <cell r="M907" t="str">
            <v>PROYECTOS 2019</v>
          </cell>
          <cell r="N907" t="str">
            <v>PROYECTOS PMB</v>
          </cell>
          <cell r="O907" t="str">
            <v>C.C.S. POBLACIÓN LA VEGA, SAN ENRIQUE Y VILLA MATTE</v>
          </cell>
          <cell r="P907" t="str">
            <v>2208/2009</v>
          </cell>
          <cell r="Q907">
            <v>39952</v>
          </cell>
          <cell r="R907">
            <v>3823750</v>
          </cell>
          <cell r="S907">
            <v>0</v>
          </cell>
          <cell r="X907">
            <v>0</v>
          </cell>
          <cell r="AA907">
            <v>0</v>
          </cell>
          <cell r="AF907">
            <v>0</v>
          </cell>
          <cell r="AI907">
            <v>3823750</v>
          </cell>
          <cell r="AJ907">
            <v>0</v>
          </cell>
          <cell r="AK907">
            <v>3823750</v>
          </cell>
          <cell r="AL907">
            <v>3823750</v>
          </cell>
          <cell r="AM907">
            <v>3823750</v>
          </cell>
          <cell r="AN907">
            <v>0</v>
          </cell>
          <cell r="AO907">
            <v>0</v>
          </cell>
          <cell r="AP907">
            <v>0</v>
          </cell>
          <cell r="AQ907">
            <v>58823750</v>
          </cell>
          <cell r="AR907">
            <v>-55000000</v>
          </cell>
          <cell r="AS907">
            <v>0</v>
          </cell>
        </row>
        <row r="908">
          <cell r="D908" t="str">
            <v>13401190701-B</v>
          </cell>
          <cell r="E908" t="str">
            <v>SAN BERNARDO</v>
          </cell>
          <cell r="F908">
            <v>13401</v>
          </cell>
          <cell r="G908">
            <v>134</v>
          </cell>
          <cell r="H908">
            <v>13</v>
          </cell>
          <cell r="I908" t="str">
            <v>OBRA IRAL</v>
          </cell>
          <cell r="J908">
            <v>16</v>
          </cell>
          <cell r="K908" t="str">
            <v>GORE METROPOLITANO</v>
          </cell>
          <cell r="L908" t="str">
            <v>IRAL</v>
          </cell>
          <cell r="M908" t="str">
            <v>PROYECTOS 2019</v>
          </cell>
          <cell r="N908" t="str">
            <v>REGIONAL</v>
          </cell>
          <cell r="O908" t="str">
            <v>MEJORAMIENTO APR EL ROMERAL PARA INCORPORACIÓN DE NUEVAS VIVIENDAS</v>
          </cell>
          <cell r="P908" t="str">
            <v>15923/2019</v>
          </cell>
          <cell r="Q908">
            <v>43809</v>
          </cell>
          <cell r="R908">
            <v>24629288</v>
          </cell>
          <cell r="S908">
            <v>0</v>
          </cell>
          <cell r="X908">
            <v>0</v>
          </cell>
          <cell r="AA908">
            <v>0</v>
          </cell>
          <cell r="AF908">
            <v>0</v>
          </cell>
          <cell r="AI908">
            <v>24629288</v>
          </cell>
          <cell r="AJ908">
            <v>0</v>
          </cell>
          <cell r="AK908">
            <v>24629288</v>
          </cell>
          <cell r="AL908">
            <v>24629288</v>
          </cell>
          <cell r="AM908">
            <v>24629288</v>
          </cell>
          <cell r="AN908">
            <v>0</v>
          </cell>
          <cell r="AO908">
            <v>0</v>
          </cell>
          <cell r="AP908">
            <v>0</v>
          </cell>
          <cell r="AQ908">
            <v>0</v>
          </cell>
          <cell r="AR908">
            <v>24629288</v>
          </cell>
          <cell r="AS908">
            <v>0</v>
          </cell>
        </row>
        <row r="909">
          <cell r="D909" t="str">
            <v>10102170716-C</v>
          </cell>
          <cell r="E909" t="str">
            <v>CALBUCO</v>
          </cell>
          <cell r="F909">
            <v>10102</v>
          </cell>
          <cell r="G909">
            <v>101</v>
          </cell>
          <cell r="H909">
            <v>10</v>
          </cell>
          <cell r="I909" t="str">
            <v>OBRA (Otros)</v>
          </cell>
          <cell r="J909">
            <v>13</v>
          </cell>
          <cell r="K909" t="str">
            <v>PMB</v>
          </cell>
          <cell r="L909" t="str">
            <v>PMB</v>
          </cell>
          <cell r="M909" t="str">
            <v>PROYECTOS 2019</v>
          </cell>
          <cell r="N909" t="str">
            <v>PROYECTOS PMB</v>
          </cell>
          <cell r="O909" t="str">
            <v>CONSTRUCCIÓN AGUA POTABLE Y ALCANTARILLADO PÚBLICO PASAJE SANTA FILOMENA Y LOS PINOS</v>
          </cell>
          <cell r="P909" t="str">
            <v>15926/2019</v>
          </cell>
          <cell r="Q909">
            <v>43809</v>
          </cell>
          <cell r="R909">
            <v>212052046</v>
          </cell>
          <cell r="S909">
            <v>0</v>
          </cell>
          <cell r="X909">
            <v>0</v>
          </cell>
          <cell r="AA909">
            <v>0</v>
          </cell>
          <cell r="AF909">
            <v>0</v>
          </cell>
          <cell r="AI909">
            <v>212052046</v>
          </cell>
          <cell r="AJ909">
            <v>0</v>
          </cell>
          <cell r="AK909">
            <v>63615614</v>
          </cell>
          <cell r="AL909">
            <v>63615614</v>
          </cell>
          <cell r="AM909">
            <v>63615614</v>
          </cell>
          <cell r="AN909">
            <v>0</v>
          </cell>
          <cell r="AO909">
            <v>0</v>
          </cell>
          <cell r="AP909">
            <v>148436432</v>
          </cell>
          <cell r="AQ909">
            <v>0</v>
          </cell>
          <cell r="AR909">
            <v>212052046</v>
          </cell>
          <cell r="AS909">
            <v>0</v>
          </cell>
        </row>
        <row r="910">
          <cell r="D910" t="str">
            <v>5704180705-C</v>
          </cell>
          <cell r="E910" t="str">
            <v>PANQUEHUE</v>
          </cell>
          <cell r="F910" t="str">
            <v>05704</v>
          </cell>
          <cell r="G910" t="str">
            <v>057</v>
          </cell>
          <cell r="H910" t="str">
            <v>05</v>
          </cell>
          <cell r="I910" t="str">
            <v>OBRA (Otros)</v>
          </cell>
          <cell r="J910">
            <v>13</v>
          </cell>
          <cell r="K910" t="str">
            <v>PMB</v>
          </cell>
          <cell r="L910" t="str">
            <v>PMB</v>
          </cell>
          <cell r="M910" t="str">
            <v>PROYECTOS 2019</v>
          </cell>
          <cell r="N910" t="str">
            <v>PROYECTOS PMB</v>
          </cell>
          <cell r="O910" t="str">
            <v>RECAMBIO DE LUMINARIAS PÚBLICAS A LED, COMUNA DE PANQUEHUE</v>
          </cell>
          <cell r="P910" t="str">
            <v>16668/2019</v>
          </cell>
          <cell r="Q910">
            <v>43818</v>
          </cell>
          <cell r="R910">
            <v>230787879</v>
          </cell>
          <cell r="S910">
            <v>0</v>
          </cell>
          <cell r="X910">
            <v>0</v>
          </cell>
          <cell r="AA910">
            <v>0</v>
          </cell>
          <cell r="AF910">
            <v>0</v>
          </cell>
          <cell r="AI910">
            <v>230787879</v>
          </cell>
          <cell r="AJ910">
            <v>0</v>
          </cell>
          <cell r="AK910">
            <v>92315152</v>
          </cell>
          <cell r="AL910">
            <v>92315152</v>
          </cell>
          <cell r="AM910">
            <v>92315152</v>
          </cell>
          <cell r="AN910">
            <v>0</v>
          </cell>
          <cell r="AO910">
            <v>0</v>
          </cell>
          <cell r="AP910">
            <v>138472727</v>
          </cell>
          <cell r="AQ910">
            <v>0</v>
          </cell>
          <cell r="AR910">
            <v>230787879</v>
          </cell>
          <cell r="AS910">
            <v>0</v>
          </cell>
        </row>
        <row r="911">
          <cell r="D911" t="str">
            <v>9108190401-C</v>
          </cell>
          <cell r="E911" t="str">
            <v>LAUTARO</v>
          </cell>
          <cell r="F911" t="str">
            <v>09108</v>
          </cell>
          <cell r="G911" t="str">
            <v>091</v>
          </cell>
          <cell r="H911" t="str">
            <v>09</v>
          </cell>
          <cell r="I911" t="str">
            <v>ESTUDIO</v>
          </cell>
          <cell r="J911">
            <v>15</v>
          </cell>
          <cell r="K911" t="str">
            <v>GORE ARAUCANIA</v>
          </cell>
          <cell r="L911" t="str">
            <v>PMB</v>
          </cell>
          <cell r="M911" t="str">
            <v>D(H)1294 06-09-2019</v>
          </cell>
          <cell r="N911" t="str">
            <v>REGIONAL</v>
          </cell>
          <cell r="O911" t="str">
            <v>ESTUDIO CONSULTORÍA PARA LA REGULARIZACIÓN Y SANEAMIENTO SANITARIO DE CEMENTERIOS URBANO Y RURALES DE LA COMUNA DE LAUTARO</v>
          </cell>
          <cell r="P911" t="str">
            <v>16670/2019</v>
          </cell>
          <cell r="Q911">
            <v>43818</v>
          </cell>
          <cell r="R911">
            <v>180000000</v>
          </cell>
          <cell r="S911">
            <v>0</v>
          </cell>
          <cell r="X911">
            <v>0</v>
          </cell>
          <cell r="AA911">
            <v>0</v>
          </cell>
          <cell r="AF911">
            <v>0</v>
          </cell>
          <cell r="AI911">
            <v>180000000</v>
          </cell>
          <cell r="AJ911">
            <v>0</v>
          </cell>
          <cell r="AK911">
            <v>126000000</v>
          </cell>
          <cell r="AL911">
            <v>126000000</v>
          </cell>
          <cell r="AM911">
            <v>126000000</v>
          </cell>
          <cell r="AN911">
            <v>0</v>
          </cell>
          <cell r="AO911">
            <v>0</v>
          </cell>
          <cell r="AP911">
            <v>54000000</v>
          </cell>
          <cell r="AQ911">
            <v>0</v>
          </cell>
          <cell r="AR911">
            <v>180000000</v>
          </cell>
          <cell r="AS911">
            <v>0</v>
          </cell>
        </row>
        <row r="912">
          <cell r="D912" t="str">
            <v>13401190702-B</v>
          </cell>
          <cell r="E912" t="str">
            <v>SAN BERNARDO</v>
          </cell>
          <cell r="F912">
            <v>13401</v>
          </cell>
          <cell r="G912">
            <v>134</v>
          </cell>
          <cell r="H912">
            <v>13</v>
          </cell>
          <cell r="I912" t="str">
            <v>OBRA IRAL</v>
          </cell>
          <cell r="J912">
            <v>16</v>
          </cell>
          <cell r="K912" t="str">
            <v>GORE METROPOLITANO</v>
          </cell>
          <cell r="L912" t="str">
            <v>IRAL</v>
          </cell>
          <cell r="M912" t="str">
            <v>PROYECTOS 2019</v>
          </cell>
          <cell r="N912" t="str">
            <v>REGIONAL</v>
          </cell>
          <cell r="O912" t="str">
            <v>CONSTRUCCIÓN SISTEMA DE COMPLEMENTACIÓN DE ENERGÍA PARA INCORPORACIÓN DE NUEVAS VIVIENDAS, APR LA ESTANCILLA DE NOS</v>
          </cell>
          <cell r="P912" t="str">
            <v>16283/2019</v>
          </cell>
          <cell r="Q912">
            <v>43815</v>
          </cell>
          <cell r="R912">
            <v>46864244</v>
          </cell>
          <cell r="S912">
            <v>0</v>
          </cell>
          <cell r="X912">
            <v>0</v>
          </cell>
          <cell r="AA912">
            <v>0</v>
          </cell>
          <cell r="AF912">
            <v>0</v>
          </cell>
          <cell r="AI912">
            <v>46864244</v>
          </cell>
          <cell r="AJ912">
            <v>0</v>
          </cell>
          <cell r="AK912">
            <v>46864244</v>
          </cell>
          <cell r="AL912">
            <v>46864244</v>
          </cell>
          <cell r="AM912">
            <v>46864244</v>
          </cell>
          <cell r="AN912">
            <v>0</v>
          </cell>
          <cell r="AO912">
            <v>0</v>
          </cell>
          <cell r="AP912">
            <v>0</v>
          </cell>
          <cell r="AQ912">
            <v>0</v>
          </cell>
          <cell r="AR912">
            <v>46864244</v>
          </cell>
          <cell r="AS912">
            <v>0</v>
          </cell>
        </row>
        <row r="913">
          <cell r="D913" t="str">
            <v>13603190701-B</v>
          </cell>
          <cell r="E913" t="str">
            <v>ISLA DE MAIPO</v>
          </cell>
          <cell r="F913">
            <v>13603</v>
          </cell>
          <cell r="G913">
            <v>136</v>
          </cell>
          <cell r="H913">
            <v>13</v>
          </cell>
          <cell r="I913" t="str">
            <v>OBRA IRAL</v>
          </cell>
          <cell r="J913">
            <v>16</v>
          </cell>
          <cell r="K913" t="str">
            <v>GORE METROPOLITANO</v>
          </cell>
          <cell r="L913" t="str">
            <v>IRAL</v>
          </cell>
          <cell r="M913" t="str">
            <v>PROYECTOS 2019</v>
          </cell>
          <cell r="N913" t="str">
            <v>REGIONAL</v>
          </cell>
          <cell r="O913" t="str">
            <v>MEJORAMIENTO Y MODERNIZACIÓN AGUA POTABLE RURAL, MONTE LAS MERCEDES, COMUNA ISLA DE MAIPO</v>
          </cell>
          <cell r="P913" t="str">
            <v>16281/2019</v>
          </cell>
          <cell r="Q913">
            <v>43815</v>
          </cell>
          <cell r="R913">
            <v>22132066</v>
          </cell>
          <cell r="S913">
            <v>0</v>
          </cell>
          <cell r="X913">
            <v>0</v>
          </cell>
          <cell r="AA913">
            <v>0</v>
          </cell>
          <cell r="AF913">
            <v>0</v>
          </cell>
          <cell r="AI913">
            <v>22132066</v>
          </cell>
          <cell r="AJ913">
            <v>0</v>
          </cell>
          <cell r="AK913">
            <v>22132066</v>
          </cell>
          <cell r="AL913">
            <v>22132066</v>
          </cell>
          <cell r="AM913">
            <v>22132066</v>
          </cell>
          <cell r="AN913">
            <v>0</v>
          </cell>
          <cell r="AO913">
            <v>0</v>
          </cell>
          <cell r="AP913">
            <v>0</v>
          </cell>
          <cell r="AQ913">
            <v>0</v>
          </cell>
          <cell r="AR913">
            <v>22132066</v>
          </cell>
          <cell r="AS913">
            <v>0</v>
          </cell>
        </row>
        <row r="914">
          <cell r="D914" t="str">
            <v>13603190703-B</v>
          </cell>
          <cell r="E914" t="str">
            <v>ISLA DE MAIPO</v>
          </cell>
          <cell r="F914">
            <v>13603</v>
          </cell>
          <cell r="G914">
            <v>136</v>
          </cell>
          <cell r="H914">
            <v>13</v>
          </cell>
          <cell r="I914" t="str">
            <v>OBRA IRAL</v>
          </cell>
          <cell r="J914">
            <v>16</v>
          </cell>
          <cell r="K914" t="str">
            <v>GORE METROPOLITANO</v>
          </cell>
          <cell r="L914" t="str">
            <v>IRAL</v>
          </cell>
          <cell r="M914" t="str">
            <v>PROYECTOS 2019</v>
          </cell>
          <cell r="N914" t="str">
            <v>REGIONAL</v>
          </cell>
          <cell r="O914" t="str">
            <v>MEJORAMIENTO Y MODERNIZACIÓN AGUA POTABLE RURAL, SAN ANTONIO DE NALTAGUA, COMUNA ISLA DE MAIPO</v>
          </cell>
          <cell r="P914" t="str">
            <v>16281/2019</v>
          </cell>
          <cell r="Q914">
            <v>43815</v>
          </cell>
          <cell r="R914">
            <v>79530437</v>
          </cell>
          <cell r="S914">
            <v>0</v>
          </cell>
          <cell r="X914">
            <v>0</v>
          </cell>
          <cell r="AA914">
            <v>0</v>
          </cell>
          <cell r="AF914">
            <v>0</v>
          </cell>
          <cell r="AI914">
            <v>79530437</v>
          </cell>
          <cell r="AJ914">
            <v>0</v>
          </cell>
          <cell r="AK914">
            <v>79530437</v>
          </cell>
          <cell r="AL914">
            <v>79530437</v>
          </cell>
          <cell r="AM914">
            <v>79530437</v>
          </cell>
          <cell r="AN914">
            <v>0</v>
          </cell>
          <cell r="AO914">
            <v>0</v>
          </cell>
          <cell r="AP914">
            <v>0</v>
          </cell>
          <cell r="AQ914">
            <v>0</v>
          </cell>
          <cell r="AR914">
            <v>79530437</v>
          </cell>
          <cell r="AS914">
            <v>0</v>
          </cell>
        </row>
        <row r="915">
          <cell r="D915" t="str">
            <v>4304190701-B</v>
          </cell>
          <cell r="E915" t="str">
            <v>PUNITAQUI</v>
          </cell>
          <cell r="F915" t="str">
            <v>04304</v>
          </cell>
          <cell r="G915" t="str">
            <v>043</v>
          </cell>
          <cell r="H915" t="str">
            <v>04</v>
          </cell>
          <cell r="I915" t="str">
            <v>OBRA IRAL</v>
          </cell>
          <cell r="J915">
            <v>16</v>
          </cell>
          <cell r="K915" t="str">
            <v>GORE COQUIMBO</v>
          </cell>
          <cell r="L915" t="str">
            <v>IRAL</v>
          </cell>
          <cell r="M915" t="str">
            <v>PROYECTOS 2019</v>
          </cell>
          <cell r="N915" t="str">
            <v>REGIONAL</v>
          </cell>
          <cell r="O915" t="str">
            <v>CONSTRUCCIÓN SISTEMA DE AGUA POTABLE POR ACARREO CANCHA LA HIGUERITA, COMUNA DE PUNITAQUI</v>
          </cell>
          <cell r="P915" t="str">
            <v>16409/2019</v>
          </cell>
          <cell r="Q915">
            <v>43816</v>
          </cell>
          <cell r="R915">
            <v>72860000</v>
          </cell>
          <cell r="S915">
            <v>0</v>
          </cell>
          <cell r="X915">
            <v>0</v>
          </cell>
          <cell r="AA915">
            <v>0</v>
          </cell>
          <cell r="AF915">
            <v>0</v>
          </cell>
          <cell r="AI915">
            <v>72860000</v>
          </cell>
          <cell r="AJ915">
            <v>0</v>
          </cell>
          <cell r="AK915">
            <v>72860000</v>
          </cell>
          <cell r="AL915">
            <v>72860000</v>
          </cell>
          <cell r="AM915">
            <v>72860000</v>
          </cell>
          <cell r="AN915">
            <v>0</v>
          </cell>
          <cell r="AO915">
            <v>0</v>
          </cell>
          <cell r="AP915">
            <v>0</v>
          </cell>
          <cell r="AQ915">
            <v>0</v>
          </cell>
          <cell r="AR915">
            <v>72860000</v>
          </cell>
          <cell r="AS915">
            <v>0</v>
          </cell>
        </row>
        <row r="916">
          <cell r="D916" t="str">
            <v>9201191001-C</v>
          </cell>
          <cell r="E916" t="str">
            <v>ANGOL</v>
          </cell>
          <cell r="F916" t="str">
            <v>09201</v>
          </cell>
          <cell r="G916" t="str">
            <v>092</v>
          </cell>
          <cell r="H916" t="str">
            <v>09</v>
          </cell>
          <cell r="I916" t="str">
            <v>ASISTENCIA TÉCNICA</v>
          </cell>
          <cell r="J916">
            <v>10</v>
          </cell>
          <cell r="K916" t="str">
            <v>PMB</v>
          </cell>
          <cell r="L916" t="str">
            <v>PMB</v>
          </cell>
          <cell r="M916" t="str">
            <v>PROYECTOS 2019</v>
          </cell>
          <cell r="N916" t="str">
            <v>PROYECTOS PMB</v>
          </cell>
          <cell r="O916" t="str">
            <v>CONTRATACIÓN DE PROFESIONALES PARA ASISTENCIA TECNICA EN ABASTOS DE AGUA POTABLE EN SECTORES RURALES CORDILLERANOS, ANGOL</v>
          </cell>
          <cell r="P916" t="str">
            <v>16293/2019</v>
          </cell>
          <cell r="Q916">
            <v>43815</v>
          </cell>
          <cell r="R916">
            <v>55000000</v>
          </cell>
          <cell r="S916">
            <v>0</v>
          </cell>
          <cell r="X916">
            <v>0</v>
          </cell>
          <cell r="AA916">
            <v>0</v>
          </cell>
          <cell r="AF916">
            <v>0</v>
          </cell>
          <cell r="AI916">
            <v>55000000</v>
          </cell>
          <cell r="AJ916">
            <v>0</v>
          </cell>
          <cell r="AK916">
            <v>22000000</v>
          </cell>
          <cell r="AL916">
            <v>22000000</v>
          </cell>
          <cell r="AM916">
            <v>22000000</v>
          </cell>
          <cell r="AN916">
            <v>0</v>
          </cell>
          <cell r="AO916">
            <v>0</v>
          </cell>
          <cell r="AP916">
            <v>33000000</v>
          </cell>
          <cell r="AQ916">
            <v>4300000</v>
          </cell>
          <cell r="AR916">
            <v>50700000</v>
          </cell>
          <cell r="AS916">
            <v>0</v>
          </cell>
        </row>
        <row r="917">
          <cell r="D917" t="str">
            <v>15101190701-C</v>
          </cell>
          <cell r="E917" t="str">
            <v>ARICA</v>
          </cell>
          <cell r="F917">
            <v>15101</v>
          </cell>
          <cell r="G917">
            <v>151</v>
          </cell>
          <cell r="H917">
            <v>15</v>
          </cell>
          <cell r="I917" t="str">
            <v>OBRA (Otros)</v>
          </cell>
          <cell r="J917">
            <v>13</v>
          </cell>
          <cell r="K917" t="str">
            <v>PMB</v>
          </cell>
          <cell r="L917" t="str">
            <v>PMB</v>
          </cell>
          <cell r="M917" t="str">
            <v>PROYECTOS 2019</v>
          </cell>
          <cell r="N917" t="str">
            <v>PROYECTOS PMB</v>
          </cell>
          <cell r="O917" t="str">
            <v>NORMALIZACIÓN DE INSTALACIONES ELÉCTRICAS DOMICILIARIAS EN EL VALLE DE CHACA</v>
          </cell>
          <cell r="P917" t="str">
            <v>16581/2019</v>
          </cell>
          <cell r="Q917">
            <v>43817</v>
          </cell>
          <cell r="R917">
            <v>51442653</v>
          </cell>
          <cell r="S917">
            <v>0</v>
          </cell>
          <cell r="X917">
            <v>0</v>
          </cell>
          <cell r="AA917">
            <v>0</v>
          </cell>
          <cell r="AF917">
            <v>0</v>
          </cell>
          <cell r="AI917">
            <v>51442653</v>
          </cell>
          <cell r="AJ917">
            <v>0</v>
          </cell>
          <cell r="AK917">
            <v>51442653</v>
          </cell>
          <cell r="AL917">
            <v>51442653</v>
          </cell>
          <cell r="AM917">
            <v>51442653</v>
          </cell>
          <cell r="AN917">
            <v>0</v>
          </cell>
          <cell r="AO917">
            <v>0</v>
          </cell>
          <cell r="AP917">
            <v>0</v>
          </cell>
          <cell r="AQ917">
            <v>0</v>
          </cell>
          <cell r="AR917">
            <v>51442653</v>
          </cell>
          <cell r="AS917">
            <v>0</v>
          </cell>
        </row>
        <row r="918">
          <cell r="D918" t="str">
            <v>15101191001-C</v>
          </cell>
          <cell r="E918" t="str">
            <v>ARICA</v>
          </cell>
          <cell r="F918">
            <v>15101</v>
          </cell>
          <cell r="G918">
            <v>151</v>
          </cell>
          <cell r="H918">
            <v>15</v>
          </cell>
          <cell r="I918" t="str">
            <v>ASISTENCIA TÉCNICA</v>
          </cell>
          <cell r="J918">
            <v>10</v>
          </cell>
          <cell r="K918" t="str">
            <v>PMB</v>
          </cell>
          <cell r="L918" t="str">
            <v>PMB</v>
          </cell>
          <cell r="M918" t="str">
            <v>PROYECTOS 2019</v>
          </cell>
          <cell r="N918" t="str">
            <v>PROYECTOS PMB</v>
          </cell>
          <cell r="O918" t="str">
            <v>ASISTENCIA TÉCNICA DE SANEAMIENTO SANITARIO EN DISTINTOS SECTORES DE LA COMUNA DE ARICA</v>
          </cell>
          <cell r="P918" t="str">
            <v>16581/2019</v>
          </cell>
          <cell r="Q918">
            <v>43817</v>
          </cell>
          <cell r="R918">
            <v>72666660</v>
          </cell>
          <cell r="S918">
            <v>0</v>
          </cell>
          <cell r="X918">
            <v>0</v>
          </cell>
          <cell r="AA918">
            <v>0</v>
          </cell>
          <cell r="AF918">
            <v>0</v>
          </cell>
          <cell r="AI918">
            <v>72666660</v>
          </cell>
          <cell r="AJ918">
            <v>0</v>
          </cell>
          <cell r="AK918">
            <v>72666660</v>
          </cell>
          <cell r="AL918">
            <v>72666660</v>
          </cell>
          <cell r="AM918">
            <v>72666660</v>
          </cell>
          <cell r="AN918">
            <v>0</v>
          </cell>
          <cell r="AO918">
            <v>0</v>
          </cell>
          <cell r="AP918">
            <v>0</v>
          </cell>
          <cell r="AQ918">
            <v>0</v>
          </cell>
          <cell r="AR918">
            <v>72666660</v>
          </cell>
          <cell r="AS918">
            <v>0</v>
          </cell>
        </row>
        <row r="919">
          <cell r="D919" t="str">
            <v>8302191001-C</v>
          </cell>
          <cell r="E919" t="str">
            <v>ANTUCO</v>
          </cell>
          <cell r="F919" t="str">
            <v>08302</v>
          </cell>
          <cell r="G919" t="str">
            <v>083</v>
          </cell>
          <cell r="H919" t="str">
            <v>08</v>
          </cell>
          <cell r="I919" t="str">
            <v>ASISTENCIA TÉCNICA</v>
          </cell>
          <cell r="J919">
            <v>10</v>
          </cell>
          <cell r="K919" t="str">
            <v>PMB</v>
          </cell>
          <cell r="L919" t="str">
            <v>PMB</v>
          </cell>
          <cell r="M919" t="str">
            <v>PROYECTOS 2019</v>
          </cell>
          <cell r="N919" t="str">
            <v>PROYECTOS PMB</v>
          </cell>
          <cell r="O919" t="str">
            <v>ASISTENCIA TÉCNICA DISEÑO APR SECTOR EL PAJAL Y EXTENSION APR SECTOR LOS CANELOS, COMUNA DE ANTUCO</v>
          </cell>
          <cell r="P919" t="str">
            <v>16626/2019</v>
          </cell>
          <cell r="Q919">
            <v>43817</v>
          </cell>
          <cell r="R919">
            <v>60000000</v>
          </cell>
          <cell r="S919">
            <v>0</v>
          </cell>
          <cell r="X919">
            <v>0</v>
          </cell>
          <cell r="AA919">
            <v>0</v>
          </cell>
          <cell r="AF919">
            <v>0</v>
          </cell>
          <cell r="AI919">
            <v>60000000</v>
          </cell>
          <cell r="AJ919">
            <v>0</v>
          </cell>
          <cell r="AK919">
            <v>60000000</v>
          </cell>
          <cell r="AL919">
            <v>60000000</v>
          </cell>
          <cell r="AM919">
            <v>60000000</v>
          </cell>
          <cell r="AN919">
            <v>0</v>
          </cell>
          <cell r="AO919">
            <v>0</v>
          </cell>
          <cell r="AP919">
            <v>0</v>
          </cell>
          <cell r="AQ919">
            <v>0</v>
          </cell>
          <cell r="AR919">
            <v>60000000</v>
          </cell>
          <cell r="AS919">
            <v>0</v>
          </cell>
        </row>
        <row r="920">
          <cell r="D920" t="str">
            <v>8302190701-C</v>
          </cell>
          <cell r="E920" t="str">
            <v>ANTUCO</v>
          </cell>
          <cell r="F920" t="str">
            <v>08302</v>
          </cell>
          <cell r="G920" t="str">
            <v>083</v>
          </cell>
          <cell r="H920" t="str">
            <v>08</v>
          </cell>
          <cell r="I920" t="str">
            <v>OBRA (Otros)</v>
          </cell>
          <cell r="J920">
            <v>13</v>
          </cell>
          <cell r="K920" t="str">
            <v>PMB</v>
          </cell>
          <cell r="L920" t="str">
            <v>PMB</v>
          </cell>
          <cell r="M920" t="str">
            <v>PROYECTOS 2019</v>
          </cell>
          <cell r="N920" t="str">
            <v>PROYECTOS PMB</v>
          </cell>
          <cell r="O920" t="str">
            <v>CONSTRUCCION DE APR COIHUECO</v>
          </cell>
          <cell r="P920" t="str">
            <v>16626/2019</v>
          </cell>
          <cell r="Q920">
            <v>43817</v>
          </cell>
          <cell r="R920">
            <v>241221452</v>
          </cell>
          <cell r="S920">
            <v>0</v>
          </cell>
          <cell r="X920">
            <v>0</v>
          </cell>
          <cell r="AA920">
            <v>0</v>
          </cell>
          <cell r="AF920">
            <v>0</v>
          </cell>
          <cell r="AI920">
            <v>241221452</v>
          </cell>
          <cell r="AJ920">
            <v>0</v>
          </cell>
          <cell r="AK920">
            <v>241221452</v>
          </cell>
          <cell r="AL920">
            <v>241221452</v>
          </cell>
          <cell r="AM920">
            <v>241221452</v>
          </cell>
          <cell r="AN920">
            <v>0</v>
          </cell>
          <cell r="AO920">
            <v>0</v>
          </cell>
          <cell r="AP920">
            <v>0</v>
          </cell>
          <cell r="AQ920">
            <v>0</v>
          </cell>
          <cell r="AR920">
            <v>241221452</v>
          </cell>
          <cell r="AS920">
            <v>0</v>
          </cell>
        </row>
        <row r="921">
          <cell r="D921" t="str">
            <v>8302190702-C</v>
          </cell>
          <cell r="E921" t="str">
            <v>ANTUCO</v>
          </cell>
          <cell r="F921" t="str">
            <v>08302</v>
          </cell>
          <cell r="G921" t="str">
            <v>083</v>
          </cell>
          <cell r="H921" t="str">
            <v>08</v>
          </cell>
          <cell r="I921" t="str">
            <v>OBRA (Otros)</v>
          </cell>
          <cell r="J921">
            <v>13</v>
          </cell>
          <cell r="K921" t="str">
            <v>PMB</v>
          </cell>
          <cell r="L921" t="str">
            <v>PMB</v>
          </cell>
          <cell r="M921" t="str">
            <v>PROYECTOS 2019</v>
          </cell>
          <cell r="N921" t="str">
            <v>PROYECTOS PMB</v>
          </cell>
          <cell r="O921" t="str">
            <v>CONSTRUCCION DE APR DE ALTO ANTUCO</v>
          </cell>
          <cell r="P921" t="str">
            <v>16626/2019</v>
          </cell>
          <cell r="Q921">
            <v>43817</v>
          </cell>
          <cell r="R921">
            <v>239214092</v>
          </cell>
          <cell r="S921">
            <v>0</v>
          </cell>
          <cell r="X921">
            <v>0</v>
          </cell>
          <cell r="AA921">
            <v>0</v>
          </cell>
          <cell r="AF921">
            <v>0</v>
          </cell>
          <cell r="AI921">
            <v>239214092</v>
          </cell>
          <cell r="AJ921">
            <v>0</v>
          </cell>
          <cell r="AK921">
            <v>239214092</v>
          </cell>
          <cell r="AL921">
            <v>239214092</v>
          </cell>
          <cell r="AM921">
            <v>239214092</v>
          </cell>
          <cell r="AN921">
            <v>0</v>
          </cell>
          <cell r="AO921">
            <v>0</v>
          </cell>
          <cell r="AP921">
            <v>0</v>
          </cell>
          <cell r="AQ921">
            <v>0</v>
          </cell>
          <cell r="AR921">
            <v>239214092</v>
          </cell>
          <cell r="AS921">
            <v>0</v>
          </cell>
        </row>
        <row r="922">
          <cell r="D922" t="str">
            <v>5601170402-C</v>
          </cell>
          <cell r="E922" t="str">
            <v>SAN ANTONIO</v>
          </cell>
          <cell r="F922" t="str">
            <v>05601</v>
          </cell>
          <cell r="G922" t="str">
            <v>056</v>
          </cell>
          <cell r="H922" t="str">
            <v>05</v>
          </cell>
          <cell r="I922" t="str">
            <v>ESTUDIO</v>
          </cell>
          <cell r="J922">
            <v>15</v>
          </cell>
          <cell r="K922" t="str">
            <v>PMB</v>
          </cell>
          <cell r="L922" t="str">
            <v>PMB</v>
          </cell>
          <cell r="M922" t="str">
            <v>PROYECTOS 2019</v>
          </cell>
          <cell r="N922" t="str">
            <v>PROYECTOS PMB</v>
          </cell>
          <cell r="O922" t="str">
            <v>ESTUDIO SISTEMA DE ALCANTARILLADO VILLA LA ALBORADA Y VILLA LOS AROMOS DE CUNCUMEN</v>
          </cell>
          <cell r="P922" t="str">
            <v>16588/2019</v>
          </cell>
          <cell r="Q922">
            <v>43817</v>
          </cell>
          <cell r="R922">
            <v>45000000</v>
          </cell>
          <cell r="S922">
            <v>0</v>
          </cell>
          <cell r="X922">
            <v>0</v>
          </cell>
          <cell r="AA922">
            <v>0</v>
          </cell>
          <cell r="AF922">
            <v>0</v>
          </cell>
          <cell r="AI922">
            <v>45000000</v>
          </cell>
          <cell r="AJ922">
            <v>0</v>
          </cell>
          <cell r="AK922">
            <v>45000000</v>
          </cell>
          <cell r="AL922">
            <v>45000000</v>
          </cell>
          <cell r="AM922">
            <v>45000000</v>
          </cell>
          <cell r="AN922">
            <v>0</v>
          </cell>
          <cell r="AO922">
            <v>0</v>
          </cell>
          <cell r="AP922">
            <v>0</v>
          </cell>
          <cell r="AQ922">
            <v>0</v>
          </cell>
          <cell r="AR922">
            <v>45000000</v>
          </cell>
          <cell r="AS922">
            <v>0</v>
          </cell>
        </row>
        <row r="923">
          <cell r="D923" t="str">
            <v>5601180403-C</v>
          </cell>
          <cell r="E923" t="str">
            <v>SAN ANTONIO</v>
          </cell>
          <cell r="F923" t="str">
            <v>05601</v>
          </cell>
          <cell r="G923" t="str">
            <v>056</v>
          </cell>
          <cell r="H923" t="str">
            <v>05</v>
          </cell>
          <cell r="I923" t="str">
            <v>ESTUDIO</v>
          </cell>
          <cell r="J923">
            <v>15</v>
          </cell>
          <cell r="K923" t="str">
            <v>PMB</v>
          </cell>
          <cell r="L923" t="str">
            <v>PMB</v>
          </cell>
          <cell r="M923" t="str">
            <v>PROYECTOS 2019</v>
          </cell>
          <cell r="N923" t="str">
            <v>PROYECTOS PMB</v>
          </cell>
          <cell r="O923" t="str">
            <v>ESTUDIO PARA EL DISEÑO E IMPLEMENTACION CENTRO DE ACOPIO RESIDUOS RECICLABLES Y COMPOSTAJE, COMUNA DE SAN ANTONIO</v>
          </cell>
          <cell r="P923" t="str">
            <v>16588/2019</v>
          </cell>
          <cell r="Q923">
            <v>43817</v>
          </cell>
          <cell r="R923">
            <v>71200000</v>
          </cell>
          <cell r="S923">
            <v>0</v>
          </cell>
          <cell r="X923">
            <v>0</v>
          </cell>
          <cell r="AA923">
            <v>0</v>
          </cell>
          <cell r="AF923">
            <v>0</v>
          </cell>
          <cell r="AI923">
            <v>71200000</v>
          </cell>
          <cell r="AJ923">
            <v>0</v>
          </cell>
          <cell r="AK923">
            <v>71200000</v>
          </cell>
          <cell r="AL923">
            <v>71200000</v>
          </cell>
          <cell r="AM923">
            <v>71200000</v>
          </cell>
          <cell r="AN923">
            <v>0</v>
          </cell>
          <cell r="AO923">
            <v>0</v>
          </cell>
          <cell r="AP923">
            <v>0</v>
          </cell>
          <cell r="AQ923">
            <v>0</v>
          </cell>
          <cell r="AR923">
            <v>71200000</v>
          </cell>
          <cell r="AS923">
            <v>0</v>
          </cell>
        </row>
        <row r="924">
          <cell r="D924" t="str">
            <v>5601190401-C</v>
          </cell>
          <cell r="E924" t="str">
            <v>SAN ANTONIO</v>
          </cell>
          <cell r="F924" t="str">
            <v>05601</v>
          </cell>
          <cell r="G924" t="str">
            <v>056</v>
          </cell>
          <cell r="H924" t="str">
            <v>05</v>
          </cell>
          <cell r="I924" t="str">
            <v>ESTUDIO</v>
          </cell>
          <cell r="J924">
            <v>15</v>
          </cell>
          <cell r="K924" t="str">
            <v>PMB</v>
          </cell>
          <cell r="L924" t="str">
            <v>PMB</v>
          </cell>
          <cell r="M924" t="str">
            <v>PROYECTOS 2019</v>
          </cell>
          <cell r="N924" t="str">
            <v>PROYECTOS PMB</v>
          </cell>
          <cell r="O924" t="str">
            <v>ESTUDIO DE RED DE ALCANTARILLADO POBLACION MARIA DE LLOLLEO, SAN ANTONIO</v>
          </cell>
          <cell r="P924" t="str">
            <v>16588/2019</v>
          </cell>
          <cell r="Q924">
            <v>43817</v>
          </cell>
          <cell r="R924">
            <v>21000000</v>
          </cell>
          <cell r="S924">
            <v>0</v>
          </cell>
          <cell r="X924">
            <v>0</v>
          </cell>
          <cell r="AA924">
            <v>0</v>
          </cell>
          <cell r="AF924">
            <v>0</v>
          </cell>
          <cell r="AI924">
            <v>21000000</v>
          </cell>
          <cell r="AJ924">
            <v>0</v>
          </cell>
          <cell r="AK924">
            <v>21000000</v>
          </cell>
          <cell r="AL924">
            <v>21000000</v>
          </cell>
          <cell r="AM924">
            <v>21000000</v>
          </cell>
          <cell r="AN924">
            <v>0</v>
          </cell>
          <cell r="AO924">
            <v>0</v>
          </cell>
          <cell r="AP924">
            <v>0</v>
          </cell>
          <cell r="AQ924">
            <v>0</v>
          </cell>
          <cell r="AR924">
            <v>21000000</v>
          </cell>
          <cell r="AS924">
            <v>0</v>
          </cell>
        </row>
        <row r="925">
          <cell r="D925" t="str">
            <v>5601190901-C</v>
          </cell>
          <cell r="E925" t="str">
            <v>SAN ANTONIO</v>
          </cell>
          <cell r="F925" t="str">
            <v>05601</v>
          </cell>
          <cell r="G925" t="str">
            <v>056</v>
          </cell>
          <cell r="H925" t="str">
            <v>05</v>
          </cell>
          <cell r="I925" t="str">
            <v>SANEAMIENTO DE TÍTULOS (Otros)</v>
          </cell>
          <cell r="J925">
            <v>13</v>
          </cell>
          <cell r="K925" t="str">
            <v>PMB</v>
          </cell>
          <cell r="L925" t="str">
            <v>PMB</v>
          </cell>
          <cell r="M925" t="str">
            <v>PROYECTOS 2019</v>
          </cell>
          <cell r="N925" t="str">
            <v>PROYECTOS PMB</v>
          </cell>
          <cell r="O925" t="str">
            <v>SANEAMIENTO DE TÍTULOS DE DOMINIO – COMUNA DE SAN ANTONIO</v>
          </cell>
          <cell r="P925" t="str">
            <v>16588/2019</v>
          </cell>
          <cell r="Q925">
            <v>43817</v>
          </cell>
          <cell r="R925">
            <v>98000000</v>
          </cell>
          <cell r="S925">
            <v>0</v>
          </cell>
          <cell r="X925">
            <v>0</v>
          </cell>
          <cell r="AA925">
            <v>0</v>
          </cell>
          <cell r="AF925">
            <v>0</v>
          </cell>
          <cell r="AI925">
            <v>98000000</v>
          </cell>
          <cell r="AJ925">
            <v>0</v>
          </cell>
          <cell r="AK925">
            <v>98000000</v>
          </cell>
          <cell r="AL925">
            <v>98000000</v>
          </cell>
          <cell r="AM925">
            <v>98000000</v>
          </cell>
          <cell r="AN925">
            <v>0</v>
          </cell>
          <cell r="AO925">
            <v>0</v>
          </cell>
          <cell r="AP925">
            <v>0</v>
          </cell>
          <cell r="AQ925">
            <v>0</v>
          </cell>
          <cell r="AR925">
            <v>98000000</v>
          </cell>
          <cell r="AS925">
            <v>0</v>
          </cell>
        </row>
        <row r="926">
          <cell r="D926" t="str">
            <v>7405160410-C</v>
          </cell>
          <cell r="E926" t="str">
            <v>RETIRO</v>
          </cell>
          <cell r="F926" t="str">
            <v>07405</v>
          </cell>
          <cell r="G926" t="str">
            <v>074</v>
          </cell>
          <cell r="H926" t="str">
            <v>07</v>
          </cell>
          <cell r="I926" t="str">
            <v>ESTUDIO</v>
          </cell>
          <cell r="J926">
            <v>15</v>
          </cell>
          <cell r="K926" t="str">
            <v>PMB</v>
          </cell>
          <cell r="L926" t="str">
            <v>PMB</v>
          </cell>
          <cell r="M926" t="str">
            <v>PROYECTOS 2019</v>
          </cell>
          <cell r="N926" t="str">
            <v>PROYECTOS PMB</v>
          </cell>
          <cell r="O926" t="str">
            <v>MEJORAMIENTO Y AMPLIACIÓN SISTEMA APR HIGUERILLAS, COMUNA DE RETIRO</v>
          </cell>
          <cell r="P926" t="str">
            <v>16598/2019</v>
          </cell>
          <cell r="Q926">
            <v>43817</v>
          </cell>
          <cell r="R926">
            <v>22871250</v>
          </cell>
          <cell r="S926">
            <v>0</v>
          </cell>
          <cell r="X926">
            <v>0</v>
          </cell>
          <cell r="AA926">
            <v>0</v>
          </cell>
          <cell r="AF926">
            <v>0</v>
          </cell>
          <cell r="AI926">
            <v>22871250</v>
          </cell>
          <cell r="AJ926">
            <v>0</v>
          </cell>
          <cell r="AK926">
            <v>22871250</v>
          </cell>
          <cell r="AL926">
            <v>22871250</v>
          </cell>
          <cell r="AM926">
            <v>22871250</v>
          </cell>
          <cell r="AN926">
            <v>0</v>
          </cell>
          <cell r="AO926">
            <v>0</v>
          </cell>
          <cell r="AP926">
            <v>0</v>
          </cell>
          <cell r="AQ926">
            <v>0</v>
          </cell>
          <cell r="AR926">
            <v>22871250</v>
          </cell>
          <cell r="AS926">
            <v>0</v>
          </cell>
        </row>
        <row r="927">
          <cell r="D927" t="str">
            <v>7405170415-C</v>
          </cell>
          <cell r="E927" t="str">
            <v>RETIRO</v>
          </cell>
          <cell r="F927" t="str">
            <v>07405</v>
          </cell>
          <cell r="G927" t="str">
            <v>074</v>
          </cell>
          <cell r="H927" t="str">
            <v>07</v>
          </cell>
          <cell r="I927" t="str">
            <v>ESTUDIO</v>
          </cell>
          <cell r="J927">
            <v>15</v>
          </cell>
          <cell r="K927" t="str">
            <v>PMB</v>
          </cell>
          <cell r="L927" t="str">
            <v>PMB</v>
          </cell>
          <cell r="M927" t="str">
            <v>PROYECTOS 2019</v>
          </cell>
          <cell r="N927" t="str">
            <v>PROYECTOS PMB</v>
          </cell>
          <cell r="O927" t="str">
            <v>MEJORAMIENTO Y AMPLIACIÓN SISTEMA APR AJIAL, COMUNA DE RETIRO</v>
          </cell>
          <cell r="P927" t="str">
            <v>16598/2019</v>
          </cell>
          <cell r="Q927">
            <v>43817</v>
          </cell>
          <cell r="R927">
            <v>24045000</v>
          </cell>
          <cell r="S927">
            <v>0</v>
          </cell>
          <cell r="X927">
            <v>0</v>
          </cell>
          <cell r="AA927">
            <v>0</v>
          </cell>
          <cell r="AF927">
            <v>0</v>
          </cell>
          <cell r="AI927">
            <v>24045000</v>
          </cell>
          <cell r="AJ927">
            <v>0</v>
          </cell>
          <cell r="AK927">
            <v>24045000</v>
          </cell>
          <cell r="AL927">
            <v>24045000</v>
          </cell>
          <cell r="AM927">
            <v>24045000</v>
          </cell>
          <cell r="AN927">
            <v>0</v>
          </cell>
          <cell r="AO927">
            <v>0</v>
          </cell>
          <cell r="AP927">
            <v>0</v>
          </cell>
          <cell r="AQ927">
            <v>0</v>
          </cell>
          <cell r="AR927">
            <v>24045000</v>
          </cell>
          <cell r="AS927">
            <v>0</v>
          </cell>
        </row>
        <row r="928">
          <cell r="D928" t="str">
            <v>8421180401-C</v>
          </cell>
          <cell r="E928" t="str">
            <v>YUNGAY</v>
          </cell>
          <cell r="F928" t="str">
            <v>08421</v>
          </cell>
          <cell r="G928" t="str">
            <v>084</v>
          </cell>
          <cell r="H928" t="str">
            <v>16</v>
          </cell>
          <cell r="I928" t="str">
            <v>ESTUDIO</v>
          </cell>
          <cell r="J928">
            <v>15</v>
          </cell>
          <cell r="K928" t="str">
            <v>PMB</v>
          </cell>
          <cell r="L928" t="str">
            <v>PMB</v>
          </cell>
          <cell r="M928" t="str">
            <v>PROYECTOS 2019</v>
          </cell>
          <cell r="N928" t="str">
            <v>PROYECTOS PMB</v>
          </cell>
          <cell r="O928" t="str">
            <v>ESTUDIO SISTEMA DE AGUA POTABLE RURAL PARA EL SECTOR DE CHILLANCITO, COMUNA DE YUNGAY</v>
          </cell>
          <cell r="P928" t="str">
            <v>16624/2019</v>
          </cell>
          <cell r="Q928">
            <v>43817</v>
          </cell>
          <cell r="R928">
            <v>20287500</v>
          </cell>
          <cell r="S928">
            <v>0</v>
          </cell>
          <cell r="X928">
            <v>0</v>
          </cell>
          <cell r="AA928">
            <v>0</v>
          </cell>
          <cell r="AF928">
            <v>0</v>
          </cell>
          <cell r="AI928">
            <v>20287500</v>
          </cell>
          <cell r="AJ928">
            <v>0</v>
          </cell>
          <cell r="AK928">
            <v>20287500</v>
          </cell>
          <cell r="AL928">
            <v>20287500</v>
          </cell>
          <cell r="AM928">
            <v>20287500</v>
          </cell>
          <cell r="AN928">
            <v>0</v>
          </cell>
          <cell r="AO928">
            <v>0</v>
          </cell>
          <cell r="AP928">
            <v>0</v>
          </cell>
          <cell r="AQ928">
            <v>0</v>
          </cell>
          <cell r="AR928">
            <v>20287500</v>
          </cell>
          <cell r="AS928">
            <v>0</v>
          </cell>
        </row>
        <row r="929">
          <cell r="D929" t="str">
            <v>7202180703-C</v>
          </cell>
          <cell r="E929" t="str">
            <v>CHANCO</v>
          </cell>
          <cell r="F929" t="str">
            <v>07202</v>
          </cell>
          <cell r="G929" t="str">
            <v>071</v>
          </cell>
          <cell r="H929" t="str">
            <v>07</v>
          </cell>
          <cell r="I929" t="str">
            <v>OBRA (Otros)</v>
          </cell>
          <cell r="J929">
            <v>13</v>
          </cell>
          <cell r="K929" t="str">
            <v>PMB</v>
          </cell>
          <cell r="L929" t="str">
            <v>PMB</v>
          </cell>
          <cell r="M929" t="str">
            <v>PROYECTOS 2019</v>
          </cell>
          <cell r="N929" t="str">
            <v>PROYECTOS PMB</v>
          </cell>
          <cell r="O929" t="str">
            <v>CONSTRUCCIÓN SISTEMA PARTICULAR DE AGUA POTABLE 28 FAMILIAS SECTOR QUILHUINÉ COMUNA DE CHANCO</v>
          </cell>
          <cell r="P929" t="str">
            <v>16596/2019</v>
          </cell>
          <cell r="Q929">
            <v>43817</v>
          </cell>
          <cell r="R929">
            <v>225747760</v>
          </cell>
          <cell r="S929">
            <v>0</v>
          </cell>
          <cell r="X929">
            <v>0</v>
          </cell>
          <cell r="AA929">
            <v>0</v>
          </cell>
          <cell r="AF929">
            <v>0</v>
          </cell>
          <cell r="AI929">
            <v>225747760</v>
          </cell>
          <cell r="AJ929">
            <v>0</v>
          </cell>
          <cell r="AK929">
            <v>225747760</v>
          </cell>
          <cell r="AL929">
            <v>225747760</v>
          </cell>
          <cell r="AM929">
            <v>225747760</v>
          </cell>
          <cell r="AN929">
            <v>0</v>
          </cell>
          <cell r="AO929">
            <v>0</v>
          </cell>
          <cell r="AP929">
            <v>0</v>
          </cell>
          <cell r="AQ929">
            <v>0</v>
          </cell>
          <cell r="AR929">
            <v>225747760</v>
          </cell>
          <cell r="AS929">
            <v>0</v>
          </cell>
        </row>
        <row r="930">
          <cell r="D930" t="str">
            <v>7202191001-C</v>
          </cell>
          <cell r="E930" t="str">
            <v>CHANCO</v>
          </cell>
          <cell r="F930" t="str">
            <v>07202</v>
          </cell>
          <cell r="G930" t="str">
            <v>071</v>
          </cell>
          <cell r="H930" t="str">
            <v>07</v>
          </cell>
          <cell r="I930" t="str">
            <v>ASISTENCIA TÉCNICA</v>
          </cell>
          <cell r="J930">
            <v>10</v>
          </cell>
          <cell r="K930" t="str">
            <v>PMB</v>
          </cell>
          <cell r="L930" t="str">
            <v>PMB</v>
          </cell>
          <cell r="M930" t="str">
            <v>PROYECTOS 2019</v>
          </cell>
          <cell r="N930" t="str">
            <v>PROYECTOS PMB</v>
          </cell>
          <cell r="O930" t="str">
            <v>ASESORÍA PROFESIONAL PARA PROYECTOS DE SANEAMIENTO SANITARIO COMUNA DE CHANCO</v>
          </cell>
          <cell r="P930" t="str">
            <v>16596/2019</v>
          </cell>
          <cell r="Q930">
            <v>43817</v>
          </cell>
          <cell r="R930">
            <v>64008000</v>
          </cell>
          <cell r="S930">
            <v>0</v>
          </cell>
          <cell r="X930">
            <v>0</v>
          </cell>
          <cell r="AA930">
            <v>0</v>
          </cell>
          <cell r="AF930">
            <v>0</v>
          </cell>
          <cell r="AI930">
            <v>64008000</v>
          </cell>
          <cell r="AJ930">
            <v>0</v>
          </cell>
          <cell r="AK930">
            <v>64008000</v>
          </cell>
          <cell r="AL930">
            <v>64008000</v>
          </cell>
          <cell r="AM930">
            <v>64008000</v>
          </cell>
          <cell r="AN930">
            <v>0</v>
          </cell>
          <cell r="AO930">
            <v>0</v>
          </cell>
          <cell r="AP930">
            <v>0</v>
          </cell>
          <cell r="AQ930">
            <v>0</v>
          </cell>
          <cell r="AR930">
            <v>64008000</v>
          </cell>
          <cell r="AS930">
            <v>0</v>
          </cell>
        </row>
        <row r="931">
          <cell r="D931" t="str">
            <v>8421150802-C</v>
          </cell>
          <cell r="E931" t="str">
            <v>YUNGAY</v>
          </cell>
          <cell r="F931" t="str">
            <v>08421</v>
          </cell>
          <cell r="G931" t="str">
            <v>084</v>
          </cell>
          <cell r="H931" t="str">
            <v>16</v>
          </cell>
          <cell r="I931" t="str">
            <v>ADQUISICIÓN TERRENO (MINVU)</v>
          </cell>
          <cell r="J931">
            <v>12</v>
          </cell>
          <cell r="K931" t="str">
            <v>PMB</v>
          </cell>
          <cell r="L931" t="str">
            <v>PMB</v>
          </cell>
          <cell r="M931" t="str">
            <v>PROYECTOS 2019</v>
          </cell>
          <cell r="N931" t="str">
            <v>PROYECTOS PMB</v>
          </cell>
          <cell r="O931" t="str">
            <v>ADQUISICIÓN DE TERRENO PARA CONSTRUCCIÓN PROYECTO HABITACIONAL VILLA YUNGAY</v>
          </cell>
          <cell r="P931" t="str">
            <v>16625/2019</v>
          </cell>
          <cell r="Q931">
            <v>43817</v>
          </cell>
          <cell r="R931">
            <v>262683300</v>
          </cell>
          <cell r="S931">
            <v>0</v>
          </cell>
          <cell r="X931">
            <v>0</v>
          </cell>
          <cell r="AA931">
            <v>0</v>
          </cell>
          <cell r="AF931">
            <v>0</v>
          </cell>
          <cell r="AI931">
            <v>262683300</v>
          </cell>
          <cell r="AJ931">
            <v>0</v>
          </cell>
          <cell r="AK931">
            <v>262683300</v>
          </cell>
          <cell r="AL931">
            <v>262683300</v>
          </cell>
          <cell r="AM931">
            <v>262683300</v>
          </cell>
          <cell r="AN931">
            <v>0</v>
          </cell>
          <cell r="AO931">
            <v>0</v>
          </cell>
          <cell r="AP931">
            <v>0</v>
          </cell>
          <cell r="AQ931">
            <v>262683300</v>
          </cell>
          <cell r="AR931">
            <v>0</v>
          </cell>
          <cell r="AS931">
            <v>0</v>
          </cell>
        </row>
        <row r="932">
          <cell r="D932" t="str">
            <v>7401190701-C</v>
          </cell>
          <cell r="E932" t="str">
            <v>LINARES</v>
          </cell>
          <cell r="F932" t="str">
            <v>07401</v>
          </cell>
          <cell r="G932" t="str">
            <v>074</v>
          </cell>
          <cell r="H932" t="str">
            <v>07</v>
          </cell>
          <cell r="I932" t="str">
            <v>OBRA (Otros)</v>
          </cell>
          <cell r="J932">
            <v>13</v>
          </cell>
          <cell r="K932" t="str">
            <v>PMB</v>
          </cell>
          <cell r="L932" t="str">
            <v>PMB</v>
          </cell>
          <cell r="M932" t="str">
            <v>PROYECTOS 2019</v>
          </cell>
          <cell r="N932" t="str">
            <v>PROYECTOS PMB</v>
          </cell>
          <cell r="O932" t="str">
            <v>AMPLIACIÓN RED DE AGUA POTABLE RURAL SECTOR SANTA ROSA DE LAS CAMELIAS</v>
          </cell>
          <cell r="P932" t="str">
            <v>16594/2019</v>
          </cell>
          <cell r="Q932">
            <v>43817</v>
          </cell>
          <cell r="R932">
            <v>79165708</v>
          </cell>
          <cell r="S932">
            <v>0</v>
          </cell>
          <cell r="X932">
            <v>0</v>
          </cell>
          <cell r="AA932">
            <v>0</v>
          </cell>
          <cell r="AF932">
            <v>0</v>
          </cell>
          <cell r="AI932">
            <v>79165708</v>
          </cell>
          <cell r="AJ932">
            <v>0</v>
          </cell>
          <cell r="AK932">
            <v>79165708</v>
          </cell>
          <cell r="AL932">
            <v>79165708</v>
          </cell>
          <cell r="AM932">
            <v>79165708</v>
          </cell>
          <cell r="AN932">
            <v>0</v>
          </cell>
          <cell r="AO932">
            <v>0</v>
          </cell>
          <cell r="AP932">
            <v>0</v>
          </cell>
          <cell r="AQ932">
            <v>0</v>
          </cell>
          <cell r="AR932">
            <v>79165708</v>
          </cell>
          <cell r="AS932">
            <v>0</v>
          </cell>
        </row>
        <row r="933">
          <cell r="D933" t="str">
            <v>7401190702-C</v>
          </cell>
          <cell r="E933" t="str">
            <v>LINARES</v>
          </cell>
          <cell r="F933" t="str">
            <v>07401</v>
          </cell>
          <cell r="G933" t="str">
            <v>074</v>
          </cell>
          <cell r="H933" t="str">
            <v>07</v>
          </cell>
          <cell r="I933" t="str">
            <v>OBRA (Otros)</v>
          </cell>
          <cell r="J933">
            <v>13</v>
          </cell>
          <cell r="K933" t="str">
            <v>PMB</v>
          </cell>
          <cell r="L933" t="str">
            <v>PMB</v>
          </cell>
          <cell r="M933" t="str">
            <v>PROYECTOS 2019</v>
          </cell>
          <cell r="N933" t="str">
            <v>PROYECTOS PMB</v>
          </cell>
          <cell r="O933" t="str">
            <v>AMPLIACIÓN RED PÚBLICA DE AGUA POTABLE Y ALCANTARILLADO SECTOR VILLA PARAISO, LINARES</v>
          </cell>
          <cell r="P933" t="str">
            <v>16594/2019</v>
          </cell>
          <cell r="Q933">
            <v>43817</v>
          </cell>
          <cell r="R933">
            <v>43749753</v>
          </cell>
          <cell r="S933">
            <v>0</v>
          </cell>
          <cell r="X933">
            <v>0</v>
          </cell>
          <cell r="AA933">
            <v>0</v>
          </cell>
          <cell r="AF933">
            <v>0</v>
          </cell>
          <cell r="AI933">
            <v>43749753</v>
          </cell>
          <cell r="AJ933">
            <v>0</v>
          </cell>
          <cell r="AK933">
            <v>43749753</v>
          </cell>
          <cell r="AL933">
            <v>43749753</v>
          </cell>
          <cell r="AM933">
            <v>43749753</v>
          </cell>
          <cell r="AN933">
            <v>0</v>
          </cell>
          <cell r="AO933">
            <v>0</v>
          </cell>
          <cell r="AP933">
            <v>0</v>
          </cell>
          <cell r="AQ933">
            <v>0</v>
          </cell>
          <cell r="AR933">
            <v>43749753</v>
          </cell>
          <cell r="AS933">
            <v>0</v>
          </cell>
        </row>
        <row r="934">
          <cell r="D934" t="str">
            <v>8313180709-C</v>
          </cell>
          <cell r="E934" t="str">
            <v>YUMBEL</v>
          </cell>
          <cell r="F934" t="str">
            <v>08313</v>
          </cell>
          <cell r="G934" t="str">
            <v>083</v>
          </cell>
          <cell r="H934" t="str">
            <v>08</v>
          </cell>
          <cell r="I934" t="str">
            <v>OBRA (Otros)</v>
          </cell>
          <cell r="J934">
            <v>13</v>
          </cell>
          <cell r="K934" t="str">
            <v>PMB</v>
          </cell>
          <cell r="L934" t="str">
            <v>PMB</v>
          </cell>
          <cell r="M934" t="str">
            <v>PROYECTOS 2019</v>
          </cell>
          <cell r="N934" t="str">
            <v>PROYECTOS PMB</v>
          </cell>
          <cell r="O934" t="str">
            <v>EXTENSIÓN RED AGUA POTABLE RURAL DE RÍO CLARO, SECTOR EL PINO, 33 VIVIENDAS, YUMBEL</v>
          </cell>
          <cell r="P934" t="str">
            <v>16632/2019</v>
          </cell>
          <cell r="Q934">
            <v>43817</v>
          </cell>
          <cell r="R934">
            <v>195488352</v>
          </cell>
          <cell r="S934">
            <v>0</v>
          </cell>
          <cell r="X934">
            <v>0</v>
          </cell>
          <cell r="AA934">
            <v>0</v>
          </cell>
          <cell r="AF934">
            <v>0</v>
          </cell>
          <cell r="AI934">
            <v>195488352</v>
          </cell>
          <cell r="AJ934">
            <v>0</v>
          </cell>
          <cell r="AK934">
            <v>195488352</v>
          </cell>
          <cell r="AL934">
            <v>195488352</v>
          </cell>
          <cell r="AM934">
            <v>195488352</v>
          </cell>
          <cell r="AN934">
            <v>0</v>
          </cell>
          <cell r="AO934">
            <v>0</v>
          </cell>
          <cell r="AP934">
            <v>0</v>
          </cell>
          <cell r="AQ934">
            <v>0</v>
          </cell>
          <cell r="AR934">
            <v>195488352</v>
          </cell>
          <cell r="AS934">
            <v>0</v>
          </cell>
        </row>
        <row r="935">
          <cell r="D935" t="str">
            <v>8201181001-C</v>
          </cell>
          <cell r="E935" t="str">
            <v>LEBU</v>
          </cell>
          <cell r="F935" t="str">
            <v>08201</v>
          </cell>
          <cell r="G935" t="str">
            <v>082</v>
          </cell>
          <cell r="H935" t="str">
            <v>08</v>
          </cell>
          <cell r="I935" t="str">
            <v>ASISTENCIA TÉCNICA</v>
          </cell>
          <cell r="J935">
            <v>10</v>
          </cell>
          <cell r="K935" t="str">
            <v>PMB</v>
          </cell>
          <cell r="L935" t="str">
            <v>PMB</v>
          </cell>
          <cell r="M935" t="str">
            <v>PROYECTOS 2019</v>
          </cell>
          <cell r="N935" t="str">
            <v>PROYECTOS PMB</v>
          </cell>
          <cell r="O935" t="str">
            <v>CONTRATACION DE DOS PROFESIONALES PARA SANEAMIENTO SANITARIO EN DIVERSOS SECTORES RURALES E INFRAESTRUCTURA PUBLICA, COMUNA DE LEBU.</v>
          </cell>
          <cell r="P935" t="str">
            <v>16633/2019</v>
          </cell>
          <cell r="Q935">
            <v>43817</v>
          </cell>
          <cell r="R935">
            <v>31389852</v>
          </cell>
          <cell r="S935">
            <v>0</v>
          </cell>
          <cell r="X935">
            <v>0</v>
          </cell>
          <cell r="AA935">
            <v>0</v>
          </cell>
          <cell r="AF935">
            <v>0</v>
          </cell>
          <cell r="AI935">
            <v>31389852</v>
          </cell>
          <cell r="AJ935">
            <v>0</v>
          </cell>
          <cell r="AK935">
            <v>31389852</v>
          </cell>
          <cell r="AL935">
            <v>31389852</v>
          </cell>
          <cell r="AM935">
            <v>31389852</v>
          </cell>
          <cell r="AN935">
            <v>0</v>
          </cell>
          <cell r="AO935">
            <v>0</v>
          </cell>
          <cell r="AP935">
            <v>0</v>
          </cell>
          <cell r="AQ935">
            <v>0</v>
          </cell>
          <cell r="AR935">
            <v>31389852</v>
          </cell>
          <cell r="AS935">
            <v>0</v>
          </cell>
        </row>
        <row r="936">
          <cell r="D936" t="str">
            <v>8201191001-C</v>
          </cell>
          <cell r="E936" t="str">
            <v>LEBU</v>
          </cell>
          <cell r="F936" t="str">
            <v>08201</v>
          </cell>
          <cell r="G936" t="str">
            <v>082</v>
          </cell>
          <cell r="H936" t="str">
            <v>08</v>
          </cell>
          <cell r="I936" t="str">
            <v>ASISTENCIA TÉCNICA</v>
          </cell>
          <cell r="J936">
            <v>10</v>
          </cell>
          <cell r="K936" t="str">
            <v>PMB</v>
          </cell>
          <cell r="L936" t="str">
            <v>PMB</v>
          </cell>
          <cell r="M936" t="str">
            <v>PROYECTOS 2019</v>
          </cell>
          <cell r="N936" t="str">
            <v>PROYECTOS PMB</v>
          </cell>
          <cell r="O936" t="str">
            <v>SANEAMIENTO SANITARIO YENECO, PANGUILEMU Y OTROS SECTORES RURALES DE LA COMUNA DE LEBU</v>
          </cell>
          <cell r="P936" t="str">
            <v xml:space="preserve"> 16633/2019</v>
          </cell>
          <cell r="Q936">
            <v>43817</v>
          </cell>
          <cell r="R936">
            <v>40904208</v>
          </cell>
          <cell r="S936">
            <v>0</v>
          </cell>
          <cell r="X936">
            <v>0</v>
          </cell>
          <cell r="AA936">
            <v>0</v>
          </cell>
          <cell r="AF936">
            <v>0</v>
          </cell>
          <cell r="AI936">
            <v>40904208</v>
          </cell>
          <cell r="AJ936">
            <v>0</v>
          </cell>
          <cell r="AK936">
            <v>40904208</v>
          </cell>
          <cell r="AL936">
            <v>40904208</v>
          </cell>
          <cell r="AM936">
            <v>40904208</v>
          </cell>
          <cell r="AN936">
            <v>0</v>
          </cell>
          <cell r="AO936">
            <v>0</v>
          </cell>
          <cell r="AP936">
            <v>0</v>
          </cell>
          <cell r="AQ936">
            <v>0</v>
          </cell>
          <cell r="AR936">
            <v>40904208</v>
          </cell>
          <cell r="AS936">
            <v>0</v>
          </cell>
        </row>
        <row r="937">
          <cell r="D937" t="str">
            <v>5804180801-C</v>
          </cell>
          <cell r="E937" t="str">
            <v>VILLA ALEMANA</v>
          </cell>
          <cell r="F937" t="str">
            <v>05804</v>
          </cell>
          <cell r="G937" t="str">
            <v>058</v>
          </cell>
          <cell r="H937" t="str">
            <v>05</v>
          </cell>
          <cell r="I937" t="str">
            <v>ADQUISICIÓN TERRENO (MINVU)</v>
          </cell>
          <cell r="J937">
            <v>12</v>
          </cell>
          <cell r="K937" t="str">
            <v>PMB</v>
          </cell>
          <cell r="L937" t="str">
            <v>PMB</v>
          </cell>
          <cell r="M937" t="str">
            <v>PROYECTOS 2019</v>
          </cell>
          <cell r="N937" t="str">
            <v>PROYECTOS PMB</v>
          </cell>
          <cell r="O937" t="str">
            <v>ADQUISICIÓN DE TERRENO PARA COMITÉ DE VIVIENDA COMULVI, VILLA ALEMANA</v>
          </cell>
          <cell r="P937" t="str">
            <v>16589/2019</v>
          </cell>
          <cell r="Q937">
            <v>43817</v>
          </cell>
          <cell r="R937">
            <v>195039890</v>
          </cell>
          <cell r="S937">
            <v>0</v>
          </cell>
          <cell r="X937">
            <v>0</v>
          </cell>
          <cell r="AA937">
            <v>0</v>
          </cell>
          <cell r="AF937">
            <v>0</v>
          </cell>
          <cell r="AI937">
            <v>195039890</v>
          </cell>
          <cell r="AJ937">
            <v>0</v>
          </cell>
          <cell r="AK937">
            <v>195039890</v>
          </cell>
          <cell r="AL937">
            <v>195039890</v>
          </cell>
          <cell r="AM937">
            <v>195039890</v>
          </cell>
          <cell r="AN937">
            <v>0</v>
          </cell>
          <cell r="AO937">
            <v>0</v>
          </cell>
          <cell r="AP937">
            <v>0</v>
          </cell>
          <cell r="AQ937">
            <v>195039890</v>
          </cell>
          <cell r="AR937">
            <v>0</v>
          </cell>
          <cell r="AS937">
            <v>0</v>
          </cell>
        </row>
        <row r="938">
          <cell r="D938" t="str">
            <v>9119150717-C</v>
          </cell>
          <cell r="E938" t="str">
            <v>VILCÚN</v>
          </cell>
          <cell r="F938" t="str">
            <v>09119</v>
          </cell>
          <cell r="G938" t="str">
            <v>091</v>
          </cell>
          <cell r="H938" t="str">
            <v>09</v>
          </cell>
          <cell r="I938" t="str">
            <v>OBRA (Otros)</v>
          </cell>
          <cell r="J938">
            <v>13</v>
          </cell>
          <cell r="K938" t="str">
            <v>PMB</v>
          </cell>
          <cell r="L938" t="str">
            <v>PMB</v>
          </cell>
          <cell r="M938" t="str">
            <v>PROYECTOS 2019</v>
          </cell>
          <cell r="N938" t="str">
            <v>PROYECTOS PMB</v>
          </cell>
          <cell r="O938" t="str">
            <v>ABASTO DE AGUA POTABLE COMUNIDAD SEGUNDO LEVIÚ</v>
          </cell>
          <cell r="P938" t="str">
            <v>16640/2019</v>
          </cell>
          <cell r="Q938">
            <v>43817</v>
          </cell>
          <cell r="R938">
            <v>109943056</v>
          </cell>
          <cell r="S938">
            <v>0</v>
          </cell>
          <cell r="X938">
            <v>0</v>
          </cell>
          <cell r="AA938">
            <v>0</v>
          </cell>
          <cell r="AF938">
            <v>0</v>
          </cell>
          <cell r="AI938">
            <v>109943056</v>
          </cell>
          <cell r="AJ938">
            <v>0</v>
          </cell>
          <cell r="AK938">
            <v>109943056</v>
          </cell>
          <cell r="AL938">
            <v>109943056</v>
          </cell>
          <cell r="AM938">
            <v>109943056</v>
          </cell>
          <cell r="AN938">
            <v>0</v>
          </cell>
          <cell r="AO938">
            <v>0</v>
          </cell>
          <cell r="AP938">
            <v>0</v>
          </cell>
          <cell r="AQ938">
            <v>0</v>
          </cell>
          <cell r="AR938">
            <v>109943056</v>
          </cell>
          <cell r="AS938">
            <v>0</v>
          </cell>
        </row>
        <row r="939">
          <cell r="D939" t="str">
            <v>7308191001-C</v>
          </cell>
          <cell r="E939" t="str">
            <v>TENO</v>
          </cell>
          <cell r="F939" t="str">
            <v>07308</v>
          </cell>
          <cell r="G939" t="str">
            <v>073</v>
          </cell>
          <cell r="H939" t="str">
            <v>07</v>
          </cell>
          <cell r="I939" t="str">
            <v>ASISTENCIA TÉCNICA</v>
          </cell>
          <cell r="J939">
            <v>10</v>
          </cell>
          <cell r="K939" t="str">
            <v>PMB</v>
          </cell>
          <cell r="L939" t="str">
            <v>PMB</v>
          </cell>
          <cell r="M939" t="str">
            <v>PROYECTOS 2019</v>
          </cell>
          <cell r="N939" t="str">
            <v>PROYECTOS PMB</v>
          </cell>
          <cell r="O939" t="str">
            <v>ASISTENCIA TÉCNICA PARA PROYECTOS DE AGUA POTABLE RURAL Y SANEAMIENTO SANITARIO, COMUNA DE TENO</v>
          </cell>
          <cell r="P939" t="str">
            <v>16601/2019</v>
          </cell>
          <cell r="Q939">
            <v>43817</v>
          </cell>
          <cell r="R939">
            <v>40800000</v>
          </cell>
          <cell r="S939">
            <v>0</v>
          </cell>
          <cell r="X939">
            <v>0</v>
          </cell>
          <cell r="AA939">
            <v>0</v>
          </cell>
          <cell r="AF939">
            <v>0</v>
          </cell>
          <cell r="AI939">
            <v>40800000</v>
          </cell>
          <cell r="AJ939">
            <v>0</v>
          </cell>
          <cell r="AK939">
            <v>40800000</v>
          </cell>
          <cell r="AL939">
            <v>40800000</v>
          </cell>
          <cell r="AM939">
            <v>40800000</v>
          </cell>
          <cell r="AN939">
            <v>0</v>
          </cell>
          <cell r="AO939">
            <v>0</v>
          </cell>
          <cell r="AP939">
            <v>0</v>
          </cell>
          <cell r="AQ939">
            <v>0</v>
          </cell>
          <cell r="AR939">
            <v>40800000</v>
          </cell>
          <cell r="AS939">
            <v>0</v>
          </cell>
        </row>
        <row r="940">
          <cell r="D940" t="str">
            <v>7308190703-C</v>
          </cell>
          <cell r="E940" t="str">
            <v>TENO</v>
          </cell>
          <cell r="F940" t="str">
            <v>07308</v>
          </cell>
          <cell r="G940" t="str">
            <v>073</v>
          </cell>
          <cell r="H940" t="str">
            <v>07</v>
          </cell>
          <cell r="I940" t="str">
            <v>OBRA (Otros)</v>
          </cell>
          <cell r="J940">
            <v>13</v>
          </cell>
          <cell r="K940" t="str">
            <v>PMB</v>
          </cell>
          <cell r="L940" t="str">
            <v>PMB</v>
          </cell>
          <cell r="M940" t="str">
            <v>PROYECTOS 2019</v>
          </cell>
          <cell r="N940" t="str">
            <v>PROYECTOS PMB</v>
          </cell>
          <cell r="O940" t="str">
            <v>MEJORAMIENTO PLANTA DE TRATAMIENTO DE AGUAS SERVIDAS SECTOR SANTA REBECA, COMUNA DE TENO</v>
          </cell>
          <cell r="P940" t="str">
            <v>16601/2019</v>
          </cell>
          <cell r="Q940">
            <v>43817</v>
          </cell>
          <cell r="R940">
            <v>161817670</v>
          </cell>
          <cell r="S940">
            <v>0</v>
          </cell>
          <cell r="X940">
            <v>0</v>
          </cell>
          <cell r="AA940">
            <v>0</v>
          </cell>
          <cell r="AF940">
            <v>0</v>
          </cell>
          <cell r="AI940">
            <v>161817670</v>
          </cell>
          <cell r="AJ940">
            <v>0</v>
          </cell>
          <cell r="AK940">
            <v>161817670</v>
          </cell>
          <cell r="AL940">
            <v>161817670</v>
          </cell>
          <cell r="AM940">
            <v>161817670</v>
          </cell>
          <cell r="AN940">
            <v>0</v>
          </cell>
          <cell r="AO940">
            <v>0</v>
          </cell>
          <cell r="AP940">
            <v>0</v>
          </cell>
          <cell r="AQ940">
            <v>0</v>
          </cell>
          <cell r="AR940">
            <v>161817670</v>
          </cell>
          <cell r="AS940">
            <v>0</v>
          </cell>
        </row>
        <row r="941">
          <cell r="D941" t="str">
            <v>7309191001-C</v>
          </cell>
          <cell r="E941" t="str">
            <v>VICHUQUÉN</v>
          </cell>
          <cell r="F941" t="str">
            <v>07309</v>
          </cell>
          <cell r="G941" t="str">
            <v>073</v>
          </cell>
          <cell r="H941" t="str">
            <v>07</v>
          </cell>
          <cell r="I941" t="str">
            <v>ASISTENCIA TÉCNICA</v>
          </cell>
          <cell r="J941">
            <v>10</v>
          </cell>
          <cell r="K941" t="str">
            <v>PMB</v>
          </cell>
          <cell r="L941" t="str">
            <v>PMB</v>
          </cell>
          <cell r="M941" t="str">
            <v>PROYECTOS 2019</v>
          </cell>
          <cell r="N941" t="str">
            <v>PROYECTOS PMB</v>
          </cell>
          <cell r="O941" t="str">
            <v>ASISTENCIA TÉCNICA PARA PROYECTOS DE SANEAMIENTO SANITARIO</v>
          </cell>
          <cell r="P941" t="str">
            <v>16602/2019</v>
          </cell>
          <cell r="Q941">
            <v>43817</v>
          </cell>
          <cell r="R941">
            <v>43800000</v>
          </cell>
          <cell r="S941">
            <v>0</v>
          </cell>
          <cell r="X941">
            <v>0</v>
          </cell>
          <cell r="AA941">
            <v>0</v>
          </cell>
          <cell r="AF941">
            <v>0</v>
          </cell>
          <cell r="AI941">
            <v>43800000</v>
          </cell>
          <cell r="AJ941">
            <v>0</v>
          </cell>
          <cell r="AK941">
            <v>43800000</v>
          </cell>
          <cell r="AL941">
            <v>43800000</v>
          </cell>
          <cell r="AM941">
            <v>43800000</v>
          </cell>
          <cell r="AN941">
            <v>0</v>
          </cell>
          <cell r="AO941">
            <v>0</v>
          </cell>
          <cell r="AP941">
            <v>0</v>
          </cell>
          <cell r="AQ941">
            <v>0</v>
          </cell>
          <cell r="AR941">
            <v>43800000</v>
          </cell>
          <cell r="AS941">
            <v>0</v>
          </cell>
        </row>
        <row r="942">
          <cell r="D942" t="str">
            <v>10307180401-C</v>
          </cell>
          <cell r="E942" t="str">
            <v>SAN PABLO</v>
          </cell>
          <cell r="F942">
            <v>10307</v>
          </cell>
          <cell r="G942">
            <v>103</v>
          </cell>
          <cell r="H942">
            <v>10</v>
          </cell>
          <cell r="I942" t="str">
            <v>ESTUDIO</v>
          </cell>
          <cell r="J942">
            <v>15</v>
          </cell>
          <cell r="K942" t="str">
            <v>PMB</v>
          </cell>
          <cell r="L942" t="str">
            <v>PMB</v>
          </cell>
          <cell r="M942" t="str">
            <v>PROYECTOS 2019</v>
          </cell>
          <cell r="N942" t="str">
            <v>PROYECTOS PMB</v>
          </cell>
          <cell r="O942" t="str">
            <v>ESTUDIO DE INGENERIA PARA INSTALACION DE LOS SERVICIOS DE AGUA POTABLE RURAL DE LOS SECTORES BELLAVISTA Y LA POZA , COMUNA DE SAN PABLO</v>
          </cell>
          <cell r="P942" t="str">
            <v>16654/2019</v>
          </cell>
          <cell r="Q942">
            <v>43817</v>
          </cell>
          <cell r="R942">
            <v>44723000</v>
          </cell>
          <cell r="S942">
            <v>0</v>
          </cell>
          <cell r="X942">
            <v>0</v>
          </cell>
          <cell r="AA942">
            <v>0</v>
          </cell>
          <cell r="AF942">
            <v>0</v>
          </cell>
          <cell r="AI942">
            <v>44723000</v>
          </cell>
          <cell r="AJ942">
            <v>0</v>
          </cell>
          <cell r="AK942">
            <v>44723000</v>
          </cell>
          <cell r="AL942">
            <v>44723000</v>
          </cell>
          <cell r="AM942">
            <v>44723000</v>
          </cell>
          <cell r="AN942">
            <v>0</v>
          </cell>
          <cell r="AO942">
            <v>0</v>
          </cell>
          <cell r="AP942">
            <v>0</v>
          </cell>
          <cell r="AQ942">
            <v>0</v>
          </cell>
          <cell r="AR942">
            <v>44723000</v>
          </cell>
          <cell r="AS942">
            <v>0</v>
          </cell>
        </row>
        <row r="943">
          <cell r="D943" t="str">
            <v>10307191001-C</v>
          </cell>
          <cell r="E943" t="str">
            <v>SAN PABLO</v>
          </cell>
          <cell r="F943">
            <v>10307</v>
          </cell>
          <cell r="G943">
            <v>103</v>
          </cell>
          <cell r="H943">
            <v>10</v>
          </cell>
          <cell r="I943" t="str">
            <v>ASISTENCIA TÉCNICA</v>
          </cell>
          <cell r="J943">
            <v>10</v>
          </cell>
          <cell r="K943" t="str">
            <v>PMB</v>
          </cell>
          <cell r="L943" t="str">
            <v>PMB</v>
          </cell>
          <cell r="M943" t="str">
            <v>PROYECTOS 2019</v>
          </cell>
          <cell r="N943" t="str">
            <v>PROYECTOS PMB</v>
          </cell>
          <cell r="O943" t="str">
            <v>ASISTENCIA TÉCNICA CONTRATACIÓN DE PROFESIONALES PARA APOYO TÉCNICO MUNICIPAL</v>
          </cell>
          <cell r="P943" t="str">
            <v>16654/2019</v>
          </cell>
          <cell r="Q943">
            <v>43817</v>
          </cell>
          <cell r="R943">
            <v>38400000</v>
          </cell>
          <cell r="S943">
            <v>0</v>
          </cell>
          <cell r="X943">
            <v>0</v>
          </cell>
          <cell r="AA943">
            <v>0</v>
          </cell>
          <cell r="AF943">
            <v>0</v>
          </cell>
          <cell r="AI943">
            <v>38400000</v>
          </cell>
          <cell r="AJ943">
            <v>0</v>
          </cell>
          <cell r="AK943">
            <v>38400000</v>
          </cell>
          <cell r="AL943">
            <v>38400000</v>
          </cell>
          <cell r="AM943">
            <v>38400000</v>
          </cell>
          <cell r="AN943">
            <v>0</v>
          </cell>
          <cell r="AO943">
            <v>0</v>
          </cell>
          <cell r="AP943">
            <v>0</v>
          </cell>
          <cell r="AQ943">
            <v>0</v>
          </cell>
          <cell r="AR943">
            <v>38400000</v>
          </cell>
          <cell r="AS943">
            <v>0</v>
          </cell>
        </row>
        <row r="944">
          <cell r="D944" t="str">
            <v>14101191001-C</v>
          </cell>
          <cell r="E944" t="str">
            <v>VALDIVIA</v>
          </cell>
          <cell r="F944">
            <v>14101</v>
          </cell>
          <cell r="G944">
            <v>141</v>
          </cell>
          <cell r="H944">
            <v>14</v>
          </cell>
          <cell r="I944" t="str">
            <v>ASISTENCIA TÉCNICA</v>
          </cell>
          <cell r="J944">
            <v>10</v>
          </cell>
          <cell r="K944" t="str">
            <v>PMB</v>
          </cell>
          <cell r="L944" t="str">
            <v>PMB</v>
          </cell>
          <cell r="M944" t="str">
            <v>PROYECTOS 2019</v>
          </cell>
          <cell r="N944" t="str">
            <v>PROYECTOS PMB</v>
          </cell>
          <cell r="O944" t="str">
            <v>ASISTENCIA TÉCNICA PROFESIONALES PARA PROYECTOS DE SANEAMIENTO SANITARIO EN LA COMUNA DE VALDIVIA, SEXTA ETAPA</v>
          </cell>
          <cell r="P944" t="str">
            <v>17228/2019</v>
          </cell>
          <cell r="Q944">
            <v>43823</v>
          </cell>
          <cell r="R944">
            <v>57600000</v>
          </cell>
          <cell r="S944">
            <v>0</v>
          </cell>
          <cell r="X944">
            <v>0</v>
          </cell>
          <cell r="AA944">
            <v>0</v>
          </cell>
          <cell r="AF944">
            <v>0</v>
          </cell>
          <cell r="AI944">
            <v>57600000</v>
          </cell>
          <cell r="AJ944">
            <v>0</v>
          </cell>
          <cell r="AK944">
            <v>57600000</v>
          </cell>
          <cell r="AL944">
            <v>57600000</v>
          </cell>
          <cell r="AM944">
            <v>57600000</v>
          </cell>
          <cell r="AN944">
            <v>0</v>
          </cell>
          <cell r="AO944">
            <v>0</v>
          </cell>
          <cell r="AP944">
            <v>0</v>
          </cell>
          <cell r="AQ944">
            <v>0</v>
          </cell>
          <cell r="AR944">
            <v>57600000</v>
          </cell>
          <cell r="AS944">
            <v>0</v>
          </cell>
        </row>
        <row r="945">
          <cell r="D945" t="str">
            <v>9210191001-C</v>
          </cell>
          <cell r="E945" t="str">
            <v>TRAIGUÉN</v>
          </cell>
          <cell r="F945" t="str">
            <v>09210</v>
          </cell>
          <cell r="G945" t="str">
            <v>092</v>
          </cell>
          <cell r="H945" t="str">
            <v>09</v>
          </cell>
          <cell r="I945" t="str">
            <v>ASISTENCIA TÉCNICA</v>
          </cell>
          <cell r="J945">
            <v>10</v>
          </cell>
          <cell r="K945" t="str">
            <v>PMB</v>
          </cell>
          <cell r="L945" t="str">
            <v>PMB</v>
          </cell>
          <cell r="M945" t="str">
            <v>PROYECTOS 2019</v>
          </cell>
          <cell r="N945" t="str">
            <v>PROYECTOS PMB</v>
          </cell>
          <cell r="O945" t="str">
            <v>ASISTENCIA TÉCNICA PARA DESARROLLAR PROYECTOS DE SANEAMIENTO SANITARIO EN LA COMUNA DE TRAIGUÉN</v>
          </cell>
          <cell r="P945" t="str">
            <v>16646/2019</v>
          </cell>
          <cell r="Q945">
            <v>43817</v>
          </cell>
          <cell r="R945">
            <v>54960000</v>
          </cell>
          <cell r="S945">
            <v>0</v>
          </cell>
          <cell r="X945">
            <v>0</v>
          </cell>
          <cell r="AA945">
            <v>0</v>
          </cell>
          <cell r="AF945">
            <v>0</v>
          </cell>
          <cell r="AI945">
            <v>54960000</v>
          </cell>
          <cell r="AJ945">
            <v>0</v>
          </cell>
          <cell r="AK945">
            <v>54960000</v>
          </cell>
          <cell r="AL945">
            <v>54960000</v>
          </cell>
          <cell r="AM945">
            <v>54960000</v>
          </cell>
          <cell r="AN945">
            <v>0</v>
          </cell>
          <cell r="AO945">
            <v>0</v>
          </cell>
          <cell r="AP945">
            <v>0</v>
          </cell>
          <cell r="AQ945">
            <v>0</v>
          </cell>
          <cell r="AR945">
            <v>54960000</v>
          </cell>
          <cell r="AS945">
            <v>0</v>
          </cell>
        </row>
        <row r="946">
          <cell r="D946" t="str">
            <v>12101190401-C</v>
          </cell>
          <cell r="E946" t="str">
            <v>PUNTA ARENAS</v>
          </cell>
          <cell r="F946">
            <v>12101</v>
          </cell>
          <cell r="G946">
            <v>121</v>
          </cell>
          <cell r="H946">
            <v>12</v>
          </cell>
          <cell r="I946" t="str">
            <v>ESTUDIO</v>
          </cell>
          <cell r="J946">
            <v>15</v>
          </cell>
          <cell r="K946" t="str">
            <v>PMB</v>
          </cell>
          <cell r="L946" t="str">
            <v>PMB</v>
          </cell>
          <cell r="M946" t="str">
            <v>PROYECTOS 2019</v>
          </cell>
          <cell r="N946" t="str">
            <v>PROYECTOS PMB</v>
          </cell>
          <cell r="O946" t="str">
            <v>ESTUDIO FACTIBILIDAD AMPLIACION COLECTOR AGUAS SERVIDAS SECTOR PAMPA REDONDA, PUNTA ARENAS</v>
          </cell>
          <cell r="P946" t="str">
            <v>16658/2019</v>
          </cell>
          <cell r="Q946">
            <v>43817</v>
          </cell>
          <cell r="R946">
            <v>49947275</v>
          </cell>
          <cell r="S946">
            <v>0</v>
          </cell>
          <cell r="X946">
            <v>0</v>
          </cell>
          <cell r="AA946">
            <v>0</v>
          </cell>
          <cell r="AF946">
            <v>0</v>
          </cell>
          <cell r="AI946">
            <v>49947275</v>
          </cell>
          <cell r="AJ946">
            <v>0</v>
          </cell>
          <cell r="AK946">
            <v>49947275</v>
          </cell>
          <cell r="AL946">
            <v>49947275</v>
          </cell>
          <cell r="AM946">
            <v>49947275</v>
          </cell>
          <cell r="AN946">
            <v>0</v>
          </cell>
          <cell r="AO946">
            <v>0</v>
          </cell>
          <cell r="AP946">
            <v>0</v>
          </cell>
          <cell r="AQ946">
            <v>0</v>
          </cell>
          <cell r="AR946">
            <v>49947275</v>
          </cell>
          <cell r="AS946">
            <v>0</v>
          </cell>
        </row>
        <row r="947">
          <cell r="D947" t="str">
            <v>12101190402-C</v>
          </cell>
          <cell r="E947" t="str">
            <v>PUNTA ARENAS</v>
          </cell>
          <cell r="F947">
            <v>12101</v>
          </cell>
          <cell r="G947">
            <v>121</v>
          </cell>
          <cell r="H947">
            <v>12</v>
          </cell>
          <cell r="I947" t="str">
            <v>ESTUDIO</v>
          </cell>
          <cell r="J947">
            <v>15</v>
          </cell>
          <cell r="K947" t="str">
            <v>PMB</v>
          </cell>
          <cell r="L947" t="str">
            <v>PMB</v>
          </cell>
          <cell r="M947" t="str">
            <v>PROYECTOS 2019</v>
          </cell>
          <cell r="N947" t="str">
            <v>PROYECTOS PMB</v>
          </cell>
          <cell r="O947" t="str">
            <v>CONTRATACION PROFESIONAL PARA PROYECTO DE ESTRATEGIA ENERGÉTICA LOCAL DE LA COMUNA DE PUNTA ARENAS</v>
          </cell>
          <cell r="P947" t="str">
            <v>16658/2019</v>
          </cell>
          <cell r="Q947">
            <v>43817</v>
          </cell>
          <cell r="R947">
            <v>15000000</v>
          </cell>
          <cell r="S947">
            <v>0</v>
          </cell>
          <cell r="X947">
            <v>0</v>
          </cell>
          <cell r="AA947">
            <v>0</v>
          </cell>
          <cell r="AF947">
            <v>0</v>
          </cell>
          <cell r="AI947">
            <v>15000000</v>
          </cell>
          <cell r="AJ947">
            <v>0</v>
          </cell>
          <cell r="AK947">
            <v>15000000</v>
          </cell>
          <cell r="AL947">
            <v>15000000</v>
          </cell>
          <cell r="AM947">
            <v>15000000</v>
          </cell>
          <cell r="AN947">
            <v>0</v>
          </cell>
          <cell r="AO947">
            <v>0</v>
          </cell>
          <cell r="AP947">
            <v>0</v>
          </cell>
          <cell r="AQ947">
            <v>0</v>
          </cell>
          <cell r="AR947">
            <v>15000000</v>
          </cell>
          <cell r="AS947">
            <v>0</v>
          </cell>
        </row>
        <row r="948">
          <cell r="D948" t="str">
            <v>8207190701-C</v>
          </cell>
          <cell r="E948" t="str">
            <v>TIRÚA</v>
          </cell>
          <cell r="F948" t="str">
            <v>08207</v>
          </cell>
          <cell r="G948" t="str">
            <v>082</v>
          </cell>
          <cell r="H948" t="str">
            <v>08</v>
          </cell>
          <cell r="I948" t="str">
            <v>OBRA (Otros)</v>
          </cell>
          <cell r="J948">
            <v>13</v>
          </cell>
          <cell r="K948" t="str">
            <v>PMB</v>
          </cell>
          <cell r="L948" t="str">
            <v>PMB</v>
          </cell>
          <cell r="M948" t="str">
            <v>PROYECTOS 2019</v>
          </cell>
          <cell r="N948" t="str">
            <v>PROYECTOS PMB</v>
          </cell>
          <cell r="O948" t="str">
            <v>CONSTRUCCIÓN ABASTO DE AGUA DE COLCUMA</v>
          </cell>
          <cell r="P948" t="str">
            <v>16631/2019</v>
          </cell>
          <cell r="Q948">
            <v>43817</v>
          </cell>
          <cell r="R948">
            <v>240947985</v>
          </cell>
          <cell r="S948">
            <v>0</v>
          </cell>
          <cell r="X948">
            <v>0</v>
          </cell>
          <cell r="AA948">
            <v>0</v>
          </cell>
          <cell r="AF948">
            <v>0</v>
          </cell>
          <cell r="AI948">
            <v>240947985</v>
          </cell>
          <cell r="AJ948">
            <v>0</v>
          </cell>
          <cell r="AK948">
            <v>240947985</v>
          </cell>
          <cell r="AL948">
            <v>240947985</v>
          </cell>
          <cell r="AM948">
            <v>240947985</v>
          </cell>
          <cell r="AN948">
            <v>0</v>
          </cell>
          <cell r="AO948">
            <v>0</v>
          </cell>
          <cell r="AP948">
            <v>0</v>
          </cell>
          <cell r="AQ948">
            <v>0</v>
          </cell>
          <cell r="AR948">
            <v>240947985</v>
          </cell>
          <cell r="AS948">
            <v>0</v>
          </cell>
        </row>
        <row r="949">
          <cell r="D949" t="str">
            <v>8310190701-C</v>
          </cell>
          <cell r="E949" t="str">
            <v>SAN ROSENDO</v>
          </cell>
          <cell r="F949" t="str">
            <v>08310</v>
          </cell>
          <cell r="G949" t="str">
            <v>083</v>
          </cell>
          <cell r="H949" t="str">
            <v>08</v>
          </cell>
          <cell r="I949" t="str">
            <v>OBRA (Otros)</v>
          </cell>
          <cell r="J949">
            <v>13</v>
          </cell>
          <cell r="K949" t="str">
            <v>PMB</v>
          </cell>
          <cell r="L949" t="str">
            <v>PMB</v>
          </cell>
          <cell r="M949" t="str">
            <v>PROYECTOS 2019</v>
          </cell>
          <cell r="N949" t="str">
            <v>PROYECTOS PMB</v>
          </cell>
          <cell r="O949" t="str">
            <v>“CONSTRUCCIÓN Y HABILITACIÓN DE SISTEMA DE AGUA POTABLE RURAL EN SECTOR CAMPAMENTO ANTENA, COMUNA DE SAN ROSENDO</v>
          </cell>
          <cell r="P949" t="str">
            <v>16630/2019</v>
          </cell>
          <cell r="Q949">
            <v>43817</v>
          </cell>
          <cell r="R949">
            <v>59999990</v>
          </cell>
          <cell r="S949">
            <v>0</v>
          </cell>
          <cell r="X949">
            <v>0</v>
          </cell>
          <cell r="AA949">
            <v>0</v>
          </cell>
          <cell r="AF949">
            <v>0</v>
          </cell>
          <cell r="AI949">
            <v>59999990</v>
          </cell>
          <cell r="AJ949">
            <v>0</v>
          </cell>
          <cell r="AK949">
            <v>59999990</v>
          </cell>
          <cell r="AL949">
            <v>59999990</v>
          </cell>
          <cell r="AM949">
            <v>59999990</v>
          </cell>
          <cell r="AN949">
            <v>0</v>
          </cell>
          <cell r="AO949">
            <v>0</v>
          </cell>
          <cell r="AP949">
            <v>0</v>
          </cell>
          <cell r="AQ949">
            <v>0</v>
          </cell>
          <cell r="AR949">
            <v>59999990</v>
          </cell>
          <cell r="AS949">
            <v>0</v>
          </cell>
        </row>
        <row r="950">
          <cell r="D950" t="str">
            <v>8310191001-C</v>
          </cell>
          <cell r="E950" t="str">
            <v>SAN ROSENDO</v>
          </cell>
          <cell r="F950" t="str">
            <v>08310</v>
          </cell>
          <cell r="G950" t="str">
            <v>083</v>
          </cell>
          <cell r="H950" t="str">
            <v>08</v>
          </cell>
          <cell r="I950" t="str">
            <v>ASISTENCIA TÉCNICA</v>
          </cell>
          <cell r="J950">
            <v>10</v>
          </cell>
          <cell r="K950" t="str">
            <v>PMB</v>
          </cell>
          <cell r="L950" t="str">
            <v>PMB</v>
          </cell>
          <cell r="M950" t="str">
            <v>PROYECTOS 2019</v>
          </cell>
          <cell r="N950" t="str">
            <v>PROYECTOS PMB</v>
          </cell>
          <cell r="O950" t="str">
            <v>ASISTENCIA TECNICA PARA EL MEJORAMIENTO DE SECTORES CON DÉFICIT DE SERVICIOS BÁSICOS Y OTROS, SAN ROSENDO</v>
          </cell>
          <cell r="P950" t="str">
            <v>16630/2019</v>
          </cell>
          <cell r="Q950">
            <v>43817</v>
          </cell>
          <cell r="R950">
            <v>68880000</v>
          </cell>
          <cell r="S950">
            <v>0</v>
          </cell>
          <cell r="X950">
            <v>0</v>
          </cell>
          <cell r="AA950">
            <v>0</v>
          </cell>
          <cell r="AF950">
            <v>0</v>
          </cell>
          <cell r="AI950">
            <v>68880000</v>
          </cell>
          <cell r="AJ950">
            <v>0</v>
          </cell>
          <cell r="AK950">
            <v>68880000</v>
          </cell>
          <cell r="AL950">
            <v>68880000</v>
          </cell>
          <cell r="AM950">
            <v>68880000</v>
          </cell>
          <cell r="AN950">
            <v>0</v>
          </cell>
          <cell r="AO950">
            <v>0</v>
          </cell>
          <cell r="AP950">
            <v>0</v>
          </cell>
          <cell r="AQ950">
            <v>0</v>
          </cell>
          <cell r="AR950">
            <v>68880000</v>
          </cell>
          <cell r="AS950">
            <v>0</v>
          </cell>
        </row>
        <row r="951">
          <cell r="D951" t="str">
            <v>9101170715-C</v>
          </cell>
          <cell r="E951" t="str">
            <v>TEMUCO</v>
          </cell>
          <cell r="F951" t="str">
            <v>09101</v>
          </cell>
          <cell r="G951" t="str">
            <v>091</v>
          </cell>
          <cell r="H951" t="str">
            <v>09</v>
          </cell>
          <cell r="I951" t="str">
            <v>OBRA (Otros)</v>
          </cell>
          <cell r="J951">
            <v>13</v>
          </cell>
          <cell r="K951" t="str">
            <v>PMB</v>
          </cell>
          <cell r="L951" t="str">
            <v>PMB</v>
          </cell>
          <cell r="M951" t="str">
            <v>PROYECTOS 2019</v>
          </cell>
          <cell r="N951" t="str">
            <v>PROYECTOS PMB</v>
          </cell>
          <cell r="O951" t="str">
            <v>CONSTRUCCIÓN RED DE AGUA POTABLE Y UNIONES DOMICILIARIAS VILLA EL BOSQUE, TEMUCO</v>
          </cell>
          <cell r="P951" t="str">
            <v>16644/2019</v>
          </cell>
          <cell r="Q951">
            <v>43817</v>
          </cell>
          <cell r="R951">
            <v>85641276</v>
          </cell>
          <cell r="S951">
            <v>0</v>
          </cell>
          <cell r="X951">
            <v>0</v>
          </cell>
          <cell r="AA951">
            <v>0</v>
          </cell>
          <cell r="AF951">
            <v>0</v>
          </cell>
          <cell r="AI951">
            <v>85641276</v>
          </cell>
          <cell r="AJ951">
            <v>0</v>
          </cell>
          <cell r="AK951">
            <v>85641276</v>
          </cell>
          <cell r="AL951">
            <v>85641276</v>
          </cell>
          <cell r="AM951">
            <v>85641276</v>
          </cell>
          <cell r="AN951">
            <v>0</v>
          </cell>
          <cell r="AO951">
            <v>0</v>
          </cell>
          <cell r="AP951">
            <v>0</v>
          </cell>
          <cell r="AQ951">
            <v>0</v>
          </cell>
          <cell r="AR951">
            <v>85641276</v>
          </cell>
          <cell r="AS951">
            <v>0</v>
          </cell>
        </row>
        <row r="952">
          <cell r="D952" t="str">
            <v>7109180410-C</v>
          </cell>
          <cell r="E952" t="str">
            <v>SAN CLEMENTE</v>
          </cell>
          <cell r="F952" t="str">
            <v>07109</v>
          </cell>
          <cell r="G952" t="str">
            <v>071</v>
          </cell>
          <cell r="H952" t="str">
            <v>07</v>
          </cell>
          <cell r="I952" t="str">
            <v>ESTUDIO</v>
          </cell>
          <cell r="J952">
            <v>15</v>
          </cell>
          <cell r="K952" t="str">
            <v>PMB</v>
          </cell>
          <cell r="L952" t="str">
            <v>PMB</v>
          </cell>
          <cell r="M952" t="str">
            <v>PROYECTOS 2019</v>
          </cell>
          <cell r="N952" t="str">
            <v>PROYECTOS PMB</v>
          </cell>
          <cell r="O952" t="str">
            <v>ACTUALIZACIÓN CSS, ALCANTARILLADO Y AGUA POTABLE EL COLORADO Y BRAMADERO</v>
          </cell>
          <cell r="P952" t="str">
            <v>16600/2019</v>
          </cell>
          <cell r="Q952">
            <v>43817</v>
          </cell>
          <cell r="R952">
            <v>70790000</v>
          </cell>
          <cell r="S952">
            <v>0</v>
          </cell>
          <cell r="X952">
            <v>0</v>
          </cell>
          <cell r="AA952">
            <v>0</v>
          </cell>
          <cell r="AF952">
            <v>0</v>
          </cell>
          <cell r="AI952">
            <v>70790000</v>
          </cell>
          <cell r="AJ952">
            <v>0</v>
          </cell>
          <cell r="AK952">
            <v>70790000</v>
          </cell>
          <cell r="AL952">
            <v>70790000</v>
          </cell>
          <cell r="AM952">
            <v>70790000</v>
          </cell>
          <cell r="AN952">
            <v>0</v>
          </cell>
          <cell r="AO952">
            <v>0</v>
          </cell>
          <cell r="AP952">
            <v>0</v>
          </cell>
          <cell r="AQ952">
            <v>0</v>
          </cell>
          <cell r="AR952">
            <v>70790000</v>
          </cell>
          <cell r="AS952">
            <v>0</v>
          </cell>
        </row>
        <row r="953">
          <cell r="D953" t="str">
            <v>13603190702-B</v>
          </cell>
          <cell r="E953" t="str">
            <v>ISLA DE MAIPO</v>
          </cell>
          <cell r="F953">
            <v>13603</v>
          </cell>
          <cell r="G953">
            <v>136</v>
          </cell>
          <cell r="H953">
            <v>13</v>
          </cell>
          <cell r="I953" t="str">
            <v>OBRA IRAL</v>
          </cell>
          <cell r="J953">
            <v>16</v>
          </cell>
          <cell r="K953" t="str">
            <v>GORE METROPOLITANO</v>
          </cell>
          <cell r="L953" t="str">
            <v>IRAL</v>
          </cell>
          <cell r="M953" t="str">
            <v>PROYECTOS 2019</v>
          </cell>
          <cell r="N953" t="str">
            <v>PROYECTOS PMB</v>
          </cell>
          <cell r="O953" t="str">
            <v>MEJORAMIENTO Y MODERNIZACIÓN AGUA POTABLE RURAL GACITÚA, COMUNA ISLA DE MAIPO</v>
          </cell>
          <cell r="P953" t="str">
            <v>16731/2019</v>
          </cell>
          <cell r="Q953">
            <v>43818</v>
          </cell>
          <cell r="R953">
            <v>94052865</v>
          </cell>
          <cell r="S953">
            <v>0</v>
          </cell>
          <cell r="X953">
            <v>0</v>
          </cell>
          <cell r="AA953">
            <v>0</v>
          </cell>
          <cell r="AF953">
            <v>0</v>
          </cell>
          <cell r="AI953">
            <v>94052865</v>
          </cell>
          <cell r="AJ953">
            <v>0</v>
          </cell>
          <cell r="AK953">
            <v>94052865</v>
          </cell>
          <cell r="AL953">
            <v>94052865</v>
          </cell>
          <cell r="AM953">
            <v>94052865</v>
          </cell>
          <cell r="AN953">
            <v>0</v>
          </cell>
          <cell r="AO953">
            <v>0</v>
          </cell>
          <cell r="AP953">
            <v>0</v>
          </cell>
          <cell r="AQ953">
            <v>0</v>
          </cell>
          <cell r="AR953">
            <v>94052865</v>
          </cell>
          <cell r="AS953">
            <v>0</v>
          </cell>
        </row>
        <row r="954">
          <cell r="D954" t="str">
            <v>13502190701-B</v>
          </cell>
          <cell r="E954" t="str">
            <v>ALHUÉ</v>
          </cell>
          <cell r="F954">
            <v>13502</v>
          </cell>
          <cell r="G954">
            <v>135</v>
          </cell>
          <cell r="H954">
            <v>13</v>
          </cell>
          <cell r="I954" t="str">
            <v>INSPECCIÓN TÉCNICA (Otros) Terremoto sept 2015</v>
          </cell>
          <cell r="J954">
            <v>13</v>
          </cell>
          <cell r="K954" t="str">
            <v>GORE METROPOLITANO</v>
          </cell>
          <cell r="L954" t="str">
            <v>IRAL</v>
          </cell>
          <cell r="M954" t="str">
            <v>PROYECTOS 2019</v>
          </cell>
          <cell r="N954" t="str">
            <v>PROYECTOS PMB</v>
          </cell>
          <cell r="O954" t="str">
            <v>CONSTRUCCIÓN ESTANQUE DE REGULACIÓN APR SANTA MARÍA DE LONCHA</v>
          </cell>
          <cell r="P954" t="str">
            <v>16732/2019</v>
          </cell>
          <cell r="Q954">
            <v>43818</v>
          </cell>
          <cell r="R954">
            <v>82000000</v>
          </cell>
          <cell r="S954">
            <v>0</v>
          </cell>
          <cell r="X954">
            <v>0</v>
          </cell>
          <cell r="AA954">
            <v>0</v>
          </cell>
          <cell r="AF954">
            <v>0</v>
          </cell>
          <cell r="AI954">
            <v>82000000</v>
          </cell>
          <cell r="AJ954">
            <v>0</v>
          </cell>
          <cell r="AK954">
            <v>82000000</v>
          </cell>
          <cell r="AL954">
            <v>82000000</v>
          </cell>
          <cell r="AM954">
            <v>82000000</v>
          </cell>
          <cell r="AN954">
            <v>0</v>
          </cell>
          <cell r="AO954">
            <v>0</v>
          </cell>
          <cell r="AP954">
            <v>0</v>
          </cell>
          <cell r="AQ954">
            <v>0</v>
          </cell>
          <cell r="AR954">
            <v>82000000</v>
          </cell>
          <cell r="AS954">
            <v>0</v>
          </cell>
        </row>
        <row r="955">
          <cell r="D955" t="str">
            <v>11402190402-C</v>
          </cell>
          <cell r="E955" t="str">
            <v>RÍO IBÁÑEZ</v>
          </cell>
          <cell r="F955">
            <v>11402</v>
          </cell>
          <cell r="G955">
            <v>114</v>
          </cell>
          <cell r="H955">
            <v>11</v>
          </cell>
          <cell r="I955" t="str">
            <v>ESTUDIO</v>
          </cell>
          <cell r="J955">
            <v>15</v>
          </cell>
          <cell r="K955" t="str">
            <v>PMB</v>
          </cell>
          <cell r="L955" t="str">
            <v>PMB</v>
          </cell>
          <cell r="M955" t="str">
            <v>PROYECTOS 2019</v>
          </cell>
          <cell r="N955" t="str">
            <v>PROYECTOS PMB</v>
          </cell>
          <cell r="O955" t="str">
            <v>ESTUDIO TÉCNICO PARA EL MEJORAMIENTO DE LA P.E.A.S. Y P.T.A.S. DE PUERTO RÍO TRANQUILO</v>
          </cell>
          <cell r="P955" t="str">
            <v>16656/2019</v>
          </cell>
          <cell r="Q955">
            <v>43817</v>
          </cell>
          <cell r="R955">
            <v>52285260</v>
          </cell>
          <cell r="S955">
            <v>0</v>
          </cell>
          <cell r="X955">
            <v>0</v>
          </cell>
          <cell r="AA955">
            <v>0</v>
          </cell>
          <cell r="AF955">
            <v>0</v>
          </cell>
          <cell r="AI955">
            <v>52285260</v>
          </cell>
          <cell r="AJ955">
            <v>0</v>
          </cell>
          <cell r="AK955">
            <v>52285260</v>
          </cell>
          <cell r="AL955">
            <v>52285260</v>
          </cell>
          <cell r="AM955">
            <v>52285260</v>
          </cell>
          <cell r="AN955">
            <v>0</v>
          </cell>
          <cell r="AO955">
            <v>0</v>
          </cell>
          <cell r="AP955">
            <v>0</v>
          </cell>
          <cell r="AQ955">
            <v>0</v>
          </cell>
          <cell r="AR955">
            <v>52285260</v>
          </cell>
          <cell r="AS955">
            <v>0</v>
          </cell>
        </row>
        <row r="956">
          <cell r="D956" t="str">
            <v>13501190701-B</v>
          </cell>
          <cell r="E956" t="str">
            <v>MELIPILLA</v>
          </cell>
          <cell r="F956">
            <v>13501</v>
          </cell>
          <cell r="G956">
            <v>135</v>
          </cell>
          <cell r="H956">
            <v>13</v>
          </cell>
          <cell r="I956" t="str">
            <v>OBRA IRAL</v>
          </cell>
          <cell r="J956">
            <v>16</v>
          </cell>
          <cell r="K956" t="str">
            <v>GORE METROPOLITANO</v>
          </cell>
          <cell r="L956" t="str">
            <v>IRAL</v>
          </cell>
          <cell r="M956" t="str">
            <v>PROYECTOS 2019</v>
          </cell>
          <cell r="N956" t="str">
            <v>PROYECTOS PMB</v>
          </cell>
          <cell r="O956" t="str">
            <v>“CONSTRUCCION ALCANTARILLADO DE EMERGENCIA LOTEO SAN JOSE DE CODIGUA"</v>
          </cell>
          <cell r="P956" t="str">
            <v>16734/2019</v>
          </cell>
          <cell r="Q956">
            <v>43818</v>
          </cell>
          <cell r="R956">
            <v>164000000</v>
          </cell>
          <cell r="S956">
            <v>0</v>
          </cell>
          <cell r="X956">
            <v>0</v>
          </cell>
          <cell r="AA956">
            <v>0</v>
          </cell>
          <cell r="AF956">
            <v>0</v>
          </cell>
          <cell r="AI956">
            <v>164000000</v>
          </cell>
          <cell r="AJ956">
            <v>0</v>
          </cell>
          <cell r="AK956">
            <v>164000000</v>
          </cell>
          <cell r="AL956">
            <v>164000000</v>
          </cell>
          <cell r="AM956">
            <v>164000000</v>
          </cell>
          <cell r="AN956">
            <v>0</v>
          </cell>
          <cell r="AO956">
            <v>0</v>
          </cell>
          <cell r="AP956">
            <v>0</v>
          </cell>
          <cell r="AQ956">
            <v>0</v>
          </cell>
          <cell r="AR956">
            <v>164000000</v>
          </cell>
          <cell r="AS956">
            <v>0</v>
          </cell>
        </row>
        <row r="957">
          <cell r="D957" t="str">
            <v>8414180713-C</v>
          </cell>
          <cell r="E957" t="str">
            <v>QUIRIHUE</v>
          </cell>
          <cell r="F957" t="str">
            <v>08414</v>
          </cell>
          <cell r="G957" t="str">
            <v>084</v>
          </cell>
          <cell r="H957" t="str">
            <v>16</v>
          </cell>
          <cell r="I957" t="str">
            <v>OBRA (Otros)</v>
          </cell>
          <cell r="J957">
            <v>13</v>
          </cell>
          <cell r="K957" t="str">
            <v>PMB</v>
          </cell>
          <cell r="L957" t="str">
            <v>PMB</v>
          </cell>
          <cell r="M957" t="str">
            <v>PROYECTOS 2019</v>
          </cell>
          <cell r="N957" t="str">
            <v>PROYECTOS PMB</v>
          </cell>
          <cell r="O957" t="str">
            <v>SOLUCIONES INDIVIDUALES DE AGUA POTABLE, SECTOR LOS REMATES</v>
          </cell>
          <cell r="P957" t="str">
            <v>16621/2019</v>
          </cell>
          <cell r="Q957">
            <v>43817</v>
          </cell>
          <cell r="R957">
            <v>197533807</v>
          </cell>
          <cell r="S957">
            <v>0</v>
          </cell>
          <cell r="X957">
            <v>0</v>
          </cell>
          <cell r="AA957">
            <v>0</v>
          </cell>
          <cell r="AF957">
            <v>0</v>
          </cell>
          <cell r="AI957">
            <v>197533807</v>
          </cell>
          <cell r="AJ957">
            <v>0</v>
          </cell>
          <cell r="AK957">
            <v>197533807</v>
          </cell>
          <cell r="AL957">
            <v>197533807</v>
          </cell>
          <cell r="AM957">
            <v>197533807</v>
          </cell>
          <cell r="AN957">
            <v>0</v>
          </cell>
          <cell r="AO957">
            <v>0</v>
          </cell>
          <cell r="AP957">
            <v>0</v>
          </cell>
          <cell r="AQ957">
            <v>0</v>
          </cell>
          <cell r="AR957">
            <v>197533807</v>
          </cell>
          <cell r="AS957">
            <v>0</v>
          </cell>
        </row>
        <row r="958">
          <cell r="D958" t="str">
            <v>10207191001-C</v>
          </cell>
          <cell r="E958" t="str">
            <v>QUEILÉN</v>
          </cell>
          <cell r="F958">
            <v>10207</v>
          </cell>
          <cell r="G958">
            <v>102</v>
          </cell>
          <cell r="H958">
            <v>10</v>
          </cell>
          <cell r="I958" t="str">
            <v>ASISTENCIA TÉCNICA</v>
          </cell>
          <cell r="J958">
            <v>10</v>
          </cell>
          <cell r="K958" t="str">
            <v>PMB</v>
          </cell>
          <cell r="L958" t="str">
            <v>PMB</v>
          </cell>
          <cell r="M958" t="str">
            <v>PROYECTOS 2019</v>
          </cell>
          <cell r="N958" t="str">
            <v>PROYECTOS PMB</v>
          </cell>
          <cell r="O958" t="str">
            <v>GENERACIÓN PROYECTOS SANEAMIENTO SANITARIOS DIVERSOS SECTORES, COMUNA DE QUEILEN</v>
          </cell>
          <cell r="P958" t="str">
            <v>16653/2019</v>
          </cell>
          <cell r="Q958">
            <v>43817</v>
          </cell>
          <cell r="R958">
            <v>55999992</v>
          </cell>
          <cell r="S958">
            <v>0</v>
          </cell>
          <cell r="X958">
            <v>0</v>
          </cell>
          <cell r="AA958">
            <v>0</v>
          </cell>
          <cell r="AF958">
            <v>0</v>
          </cell>
          <cell r="AI958">
            <v>55999992</v>
          </cell>
          <cell r="AJ958">
            <v>0</v>
          </cell>
          <cell r="AK958">
            <v>55999992</v>
          </cell>
          <cell r="AL958">
            <v>55999992</v>
          </cell>
          <cell r="AM958">
            <v>55999992</v>
          </cell>
          <cell r="AN958">
            <v>0</v>
          </cell>
          <cell r="AO958">
            <v>0</v>
          </cell>
          <cell r="AP958">
            <v>0</v>
          </cell>
          <cell r="AQ958">
            <v>0</v>
          </cell>
          <cell r="AR958">
            <v>55999992</v>
          </cell>
          <cell r="AS958">
            <v>0</v>
          </cell>
        </row>
        <row r="959">
          <cell r="D959" t="str">
            <v>4304190701-C</v>
          </cell>
          <cell r="E959" t="str">
            <v>PUNITAQUI</v>
          </cell>
          <cell r="F959" t="str">
            <v>04304</v>
          </cell>
          <cell r="G959" t="str">
            <v>043</v>
          </cell>
          <cell r="H959" t="str">
            <v>04</v>
          </cell>
          <cell r="I959" t="str">
            <v>OBRA (Otros)</v>
          </cell>
          <cell r="J959">
            <v>13</v>
          </cell>
          <cell r="K959" t="str">
            <v>PMB</v>
          </cell>
          <cell r="L959" t="str">
            <v>PMB</v>
          </cell>
          <cell r="M959" t="str">
            <v>PROYECTOS 2019</v>
          </cell>
          <cell r="N959" t="str">
            <v>PROYECTOS PMB</v>
          </cell>
          <cell r="O959" t="str">
            <v>CONSTRUCCIÓN SISTEMA DE AGUA POTABLE EL ALTAR BAJO, COMUNA DE PUNITAQUI</v>
          </cell>
          <cell r="P959" t="str">
            <v>16587/2019</v>
          </cell>
          <cell r="Q959">
            <v>43817</v>
          </cell>
          <cell r="R959">
            <v>81355586</v>
          </cell>
          <cell r="S959">
            <v>0</v>
          </cell>
          <cell r="X959">
            <v>0</v>
          </cell>
          <cell r="AA959">
            <v>0</v>
          </cell>
          <cell r="AF959">
            <v>0</v>
          </cell>
          <cell r="AI959">
            <v>81355586</v>
          </cell>
          <cell r="AJ959">
            <v>0</v>
          </cell>
          <cell r="AK959">
            <v>81355586</v>
          </cell>
          <cell r="AL959">
            <v>81355586</v>
          </cell>
          <cell r="AM959">
            <v>81355586</v>
          </cell>
          <cell r="AN959">
            <v>0</v>
          </cell>
          <cell r="AO959">
            <v>0</v>
          </cell>
          <cell r="AP959">
            <v>0</v>
          </cell>
          <cell r="AQ959">
            <v>0</v>
          </cell>
          <cell r="AR959">
            <v>81355586</v>
          </cell>
          <cell r="AS959">
            <v>0</v>
          </cell>
        </row>
        <row r="960">
          <cell r="D960" t="str">
            <v>3302180711-C</v>
          </cell>
          <cell r="E960" t="str">
            <v>ALTO DEL CARMEN</v>
          </cell>
          <cell r="F960" t="str">
            <v>03302</v>
          </cell>
          <cell r="G960" t="str">
            <v>033</v>
          </cell>
          <cell r="H960" t="str">
            <v>03</v>
          </cell>
          <cell r="I960" t="str">
            <v>OBRA (Otros)</v>
          </cell>
          <cell r="J960">
            <v>13</v>
          </cell>
          <cell r="K960" t="str">
            <v>PMB</v>
          </cell>
          <cell r="L960" t="str">
            <v>PMB</v>
          </cell>
          <cell r="M960" t="str">
            <v>PROYECTOS 2019</v>
          </cell>
          <cell r="N960" t="str">
            <v>PROYECTOS PMB</v>
          </cell>
          <cell r="O960" t="str">
            <v>MEJORAMIENTO SISTEMA DE AGUA POTABLE RURAL CHIGUINTO.</v>
          </cell>
          <cell r="P960" t="str">
            <v>16584/2019</v>
          </cell>
          <cell r="Q960">
            <v>43817</v>
          </cell>
          <cell r="R960">
            <v>184615603</v>
          </cell>
          <cell r="S960">
            <v>0</v>
          </cell>
          <cell r="X960">
            <v>0</v>
          </cell>
          <cell r="AA960">
            <v>0</v>
          </cell>
          <cell r="AF960">
            <v>0</v>
          </cell>
          <cell r="AI960">
            <v>184615603</v>
          </cell>
          <cell r="AJ960">
            <v>0</v>
          </cell>
          <cell r="AK960">
            <v>184615603</v>
          </cell>
          <cell r="AL960">
            <v>184615603</v>
          </cell>
          <cell r="AM960">
            <v>184615603</v>
          </cell>
          <cell r="AN960">
            <v>0</v>
          </cell>
          <cell r="AO960">
            <v>0</v>
          </cell>
          <cell r="AP960">
            <v>0</v>
          </cell>
          <cell r="AQ960">
            <v>0</v>
          </cell>
          <cell r="AR960">
            <v>184615603</v>
          </cell>
          <cell r="AS960">
            <v>0</v>
          </cell>
        </row>
        <row r="961">
          <cell r="D961" t="str">
            <v>9108190701-B</v>
          </cell>
          <cell r="E961" t="str">
            <v>LAUTARO</v>
          </cell>
          <cell r="F961" t="str">
            <v>09108</v>
          </cell>
          <cell r="G961" t="str">
            <v>091</v>
          </cell>
          <cell r="H961" t="str">
            <v>09</v>
          </cell>
          <cell r="I961" t="str">
            <v>OBRA IRAL (Abastos)</v>
          </cell>
          <cell r="J961">
            <v>16</v>
          </cell>
          <cell r="K961" t="str">
            <v>GORE ARAUCANIA</v>
          </cell>
          <cell r="L961" t="str">
            <v>IRAL</v>
          </cell>
          <cell r="M961" t="str">
            <v>PROYECTOS 2019</v>
          </cell>
          <cell r="N961" t="str">
            <v>PROYECTOS PMB</v>
          </cell>
          <cell r="O961" t="str">
            <v>ABASTO DE AGUA POTABLE COMUNIDAD INDIGENA MIGUEL CHEUQUEPAN 3, LAUTARO</v>
          </cell>
          <cell r="P961" t="str">
            <v>16736/2019</v>
          </cell>
          <cell r="Q961">
            <v>43818</v>
          </cell>
          <cell r="R961">
            <v>43130957</v>
          </cell>
          <cell r="S961">
            <v>0</v>
          </cell>
          <cell r="X961">
            <v>0</v>
          </cell>
          <cell r="AA961">
            <v>0</v>
          </cell>
          <cell r="AF961">
            <v>0</v>
          </cell>
          <cell r="AI961">
            <v>43130957</v>
          </cell>
          <cell r="AJ961">
            <v>0</v>
          </cell>
          <cell r="AK961">
            <v>43130957</v>
          </cell>
          <cell r="AL961">
            <v>43130957</v>
          </cell>
          <cell r="AM961">
            <v>43130957</v>
          </cell>
          <cell r="AN961">
            <v>0</v>
          </cell>
          <cell r="AO961">
            <v>0</v>
          </cell>
          <cell r="AP961">
            <v>0</v>
          </cell>
          <cell r="AQ961">
            <v>0</v>
          </cell>
          <cell r="AR961">
            <v>43130957</v>
          </cell>
          <cell r="AS961">
            <v>0</v>
          </cell>
        </row>
        <row r="962">
          <cell r="D962" t="str">
            <v>8202140713-C</v>
          </cell>
          <cell r="E962" t="str">
            <v>ARAUCO</v>
          </cell>
          <cell r="F962" t="str">
            <v>08202</v>
          </cell>
          <cell r="G962" t="str">
            <v>082</v>
          </cell>
          <cell r="H962" t="str">
            <v>08</v>
          </cell>
          <cell r="I962" t="str">
            <v>OBRA (Otros)</v>
          </cell>
          <cell r="J962">
            <v>13</v>
          </cell>
          <cell r="K962" t="str">
            <v>PMB</v>
          </cell>
          <cell r="L962" t="str">
            <v>PMB</v>
          </cell>
          <cell r="M962" t="str">
            <v>PROYECTOS 2019</v>
          </cell>
          <cell r="N962" t="str">
            <v>PROYECTOS PMB</v>
          </cell>
          <cell r="O962" t="str">
            <v>CONSTRUCCIÓN SISTEMA DE AGUA POTABLE EN SECTOR LOMA LARGA, COMUNA DE ARAUCO</v>
          </cell>
          <cell r="P962" t="str">
            <v>16627/2019</v>
          </cell>
          <cell r="Q962">
            <v>43817</v>
          </cell>
          <cell r="R962">
            <v>152344352</v>
          </cell>
          <cell r="S962">
            <v>0</v>
          </cell>
          <cell r="X962">
            <v>0</v>
          </cell>
          <cell r="AA962">
            <v>0</v>
          </cell>
          <cell r="AF962">
            <v>0</v>
          </cell>
          <cell r="AI962">
            <v>152344352</v>
          </cell>
          <cell r="AJ962">
            <v>0</v>
          </cell>
          <cell r="AK962">
            <v>152344352</v>
          </cell>
          <cell r="AL962">
            <v>152344352</v>
          </cell>
          <cell r="AM962">
            <v>152344352</v>
          </cell>
          <cell r="AN962">
            <v>0</v>
          </cell>
          <cell r="AO962">
            <v>0</v>
          </cell>
          <cell r="AP962">
            <v>0</v>
          </cell>
          <cell r="AQ962">
            <v>0</v>
          </cell>
          <cell r="AR962">
            <v>152344352</v>
          </cell>
          <cell r="AS962">
            <v>0</v>
          </cell>
        </row>
        <row r="963">
          <cell r="D963" t="str">
            <v>8402180704-C</v>
          </cell>
          <cell r="E963" t="str">
            <v>BULNES</v>
          </cell>
          <cell r="F963" t="str">
            <v>08402</v>
          </cell>
          <cell r="G963" t="str">
            <v>084</v>
          </cell>
          <cell r="H963" t="str">
            <v>16</v>
          </cell>
          <cell r="I963" t="str">
            <v>OBRA (Otros)</v>
          </cell>
          <cell r="J963">
            <v>13</v>
          </cell>
          <cell r="K963" t="str">
            <v>PMB</v>
          </cell>
          <cell r="L963" t="str">
            <v>PMB</v>
          </cell>
          <cell r="M963" t="str">
            <v>PROYECTOS 2019</v>
          </cell>
          <cell r="N963" t="str">
            <v>PROYECTOS PMB</v>
          </cell>
          <cell r="O963" t="str">
            <v>REPOSICIÓN ILUMINACIÓN PUBLICA A LUMINARIAS LED, DIVERSAS CALLES DE LA COMUNA DE BULNES.</v>
          </cell>
          <cell r="P963" t="str">
            <v>16622/2019</v>
          </cell>
          <cell r="Q963">
            <v>43817</v>
          </cell>
          <cell r="R963">
            <v>209726700</v>
          </cell>
          <cell r="S963">
            <v>0</v>
          </cell>
          <cell r="X963">
            <v>0</v>
          </cell>
          <cell r="AA963">
            <v>0</v>
          </cell>
          <cell r="AF963">
            <v>0</v>
          </cell>
          <cell r="AI963">
            <v>209726700</v>
          </cell>
          <cell r="AJ963">
            <v>0</v>
          </cell>
          <cell r="AK963">
            <v>209726700</v>
          </cell>
          <cell r="AL963">
            <v>209726700</v>
          </cell>
          <cell r="AM963">
            <v>209726700</v>
          </cell>
          <cell r="AN963">
            <v>0</v>
          </cell>
          <cell r="AO963">
            <v>0</v>
          </cell>
          <cell r="AP963">
            <v>0</v>
          </cell>
          <cell r="AQ963">
            <v>0</v>
          </cell>
          <cell r="AR963">
            <v>209726700</v>
          </cell>
          <cell r="AS963">
            <v>0</v>
          </cell>
        </row>
        <row r="964">
          <cell r="D964" t="str">
            <v>5402190701-C</v>
          </cell>
          <cell r="E964" t="str">
            <v>CABILDO</v>
          </cell>
          <cell r="F964" t="str">
            <v>05402</v>
          </cell>
          <cell r="G964" t="str">
            <v>054</v>
          </cell>
          <cell r="H964" t="str">
            <v>05</v>
          </cell>
          <cell r="I964" t="str">
            <v>OBRA (Otros)</v>
          </cell>
          <cell r="J964">
            <v>13</v>
          </cell>
          <cell r="K964" t="str">
            <v>PMB</v>
          </cell>
          <cell r="L964" t="str">
            <v>PMB</v>
          </cell>
          <cell r="M964" t="str">
            <v>PROYECTOS 2019</v>
          </cell>
          <cell r="N964" t="str">
            <v>PROYECTOS PMB</v>
          </cell>
          <cell r="O964" t="str">
            <v>OBRAS MEJORAMIENTO EN SISTEMA DE TRANQUE GUAYACAN.</v>
          </cell>
          <cell r="P964" t="str">
            <v>16590/2019</v>
          </cell>
          <cell r="Q964">
            <v>43817</v>
          </cell>
          <cell r="R964">
            <v>233625824</v>
          </cell>
          <cell r="S964">
            <v>0</v>
          </cell>
          <cell r="X964">
            <v>0</v>
          </cell>
          <cell r="AA964">
            <v>0</v>
          </cell>
          <cell r="AF964">
            <v>0</v>
          </cell>
          <cell r="AI964">
            <v>233625824</v>
          </cell>
          <cell r="AJ964">
            <v>0</v>
          </cell>
          <cell r="AK964">
            <v>233625824</v>
          </cell>
          <cell r="AL964">
            <v>233625824</v>
          </cell>
          <cell r="AM964">
            <v>233625824</v>
          </cell>
          <cell r="AN964">
            <v>0</v>
          </cell>
          <cell r="AO964">
            <v>0</v>
          </cell>
          <cell r="AP964">
            <v>0</v>
          </cell>
          <cell r="AQ964">
            <v>0</v>
          </cell>
          <cell r="AR964">
            <v>233625824</v>
          </cell>
          <cell r="AS964">
            <v>0</v>
          </cell>
        </row>
        <row r="965">
          <cell r="D965" t="str">
            <v>4202190702-C</v>
          </cell>
          <cell r="E965" t="str">
            <v>CANELA</v>
          </cell>
          <cell r="F965" t="str">
            <v>04202</v>
          </cell>
          <cell r="G965" t="str">
            <v>042</v>
          </cell>
          <cell r="H965" t="str">
            <v>04</v>
          </cell>
          <cell r="I965" t="str">
            <v>OBRA (Otros)</v>
          </cell>
          <cell r="J965">
            <v>13</v>
          </cell>
          <cell r="K965" t="str">
            <v>PMB</v>
          </cell>
          <cell r="L965" t="str">
            <v>PMB</v>
          </cell>
          <cell r="M965" t="str">
            <v>PROYECTOS 2019</v>
          </cell>
          <cell r="N965" t="str">
            <v>PROYECTOS PMB</v>
          </cell>
          <cell r="O965" t="str">
            <v>AMPLIACIÓN Y MEJORAMIENTO SISTEMA APR CARQUINDAÑO - EL ZAPALLO</v>
          </cell>
          <cell r="P965" t="str">
            <v>16586/2019</v>
          </cell>
          <cell r="Q965">
            <v>43817</v>
          </cell>
          <cell r="R965">
            <v>241412000</v>
          </cell>
          <cell r="S965">
            <v>0</v>
          </cell>
          <cell r="X965">
            <v>0</v>
          </cell>
          <cell r="AA965">
            <v>0</v>
          </cell>
          <cell r="AF965">
            <v>0</v>
          </cell>
          <cell r="AI965">
            <v>241412000</v>
          </cell>
          <cell r="AJ965">
            <v>0</v>
          </cell>
          <cell r="AK965">
            <v>241412000</v>
          </cell>
          <cell r="AL965">
            <v>241412000</v>
          </cell>
          <cell r="AM965">
            <v>241412000</v>
          </cell>
          <cell r="AN965">
            <v>0</v>
          </cell>
          <cell r="AO965">
            <v>0</v>
          </cell>
          <cell r="AP965">
            <v>0</v>
          </cell>
          <cell r="AQ965">
            <v>0</v>
          </cell>
          <cell r="AR965">
            <v>241412000</v>
          </cell>
          <cell r="AS965">
            <v>0</v>
          </cell>
        </row>
        <row r="966">
          <cell r="D966" t="str">
            <v>6303190702-C</v>
          </cell>
          <cell r="E966" t="str">
            <v>CHIMBARONGO</v>
          </cell>
          <cell r="F966" t="str">
            <v>06303</v>
          </cell>
          <cell r="G966" t="str">
            <v>063</v>
          </cell>
          <cell r="H966" t="str">
            <v>06</v>
          </cell>
          <cell r="I966" t="str">
            <v>OBRA (Otros)</v>
          </cell>
          <cell r="J966">
            <v>13</v>
          </cell>
          <cell r="K966" t="str">
            <v>PMB</v>
          </cell>
          <cell r="L966" t="str">
            <v>PMB</v>
          </cell>
          <cell r="M966" t="str">
            <v>PROYECTOS 2019</v>
          </cell>
          <cell r="N966" t="str">
            <v>PROYECTOS PMB</v>
          </cell>
          <cell r="O966" t="str">
            <v>EXTENSION DE RED AGUA POTALE CALLEJON LO APABLAZA LAS TUNAS</v>
          </cell>
          <cell r="P966" t="str">
            <v>16592/2019</v>
          </cell>
          <cell r="Q966">
            <v>43817</v>
          </cell>
          <cell r="R966">
            <v>90748827</v>
          </cell>
          <cell r="S966">
            <v>0</v>
          </cell>
          <cell r="X966">
            <v>0</v>
          </cell>
          <cell r="AA966">
            <v>0</v>
          </cell>
          <cell r="AF966">
            <v>0</v>
          </cell>
          <cell r="AI966">
            <v>90748827</v>
          </cell>
          <cell r="AJ966">
            <v>0</v>
          </cell>
          <cell r="AK966">
            <v>90748827</v>
          </cell>
          <cell r="AL966">
            <v>90748827</v>
          </cell>
          <cell r="AM966">
            <v>90748827</v>
          </cell>
          <cell r="AN966">
            <v>0</v>
          </cell>
          <cell r="AO966">
            <v>0</v>
          </cell>
          <cell r="AP966">
            <v>0</v>
          </cell>
          <cell r="AQ966">
            <v>0</v>
          </cell>
          <cell r="AR966">
            <v>90748827</v>
          </cell>
          <cell r="AS966">
            <v>0</v>
          </cell>
        </row>
        <row r="967">
          <cell r="D967" t="str">
            <v>9121130721-C</v>
          </cell>
          <cell r="E967" t="str">
            <v>CHOLCHOL</v>
          </cell>
          <cell r="F967" t="str">
            <v>09121</v>
          </cell>
          <cell r="G967" t="str">
            <v>091</v>
          </cell>
          <cell r="H967" t="str">
            <v>09</v>
          </cell>
          <cell r="I967" t="str">
            <v>OBRA (Otros)</v>
          </cell>
          <cell r="J967">
            <v>13</v>
          </cell>
          <cell r="K967" t="str">
            <v>PMB</v>
          </cell>
          <cell r="L967" t="str">
            <v>PMB</v>
          </cell>
          <cell r="M967" t="str">
            <v>PROYECTOS 2019</v>
          </cell>
          <cell r="N967" t="str">
            <v>PROYECTOS PMB</v>
          </cell>
          <cell r="O967" t="str">
            <v>ABASTOS DE AGUA POTABLE COMUNIDAD HUINCA HUENCHULEO</v>
          </cell>
          <cell r="P967" t="str">
            <v>16642/2019</v>
          </cell>
          <cell r="Q967">
            <v>43817</v>
          </cell>
          <cell r="R967">
            <v>108205347</v>
          </cell>
          <cell r="S967">
            <v>0</v>
          </cell>
          <cell r="X967">
            <v>0</v>
          </cell>
          <cell r="AA967">
            <v>0</v>
          </cell>
          <cell r="AF967">
            <v>0</v>
          </cell>
          <cell r="AI967">
            <v>108205347</v>
          </cell>
          <cell r="AJ967">
            <v>0</v>
          </cell>
          <cell r="AK967">
            <v>108205347</v>
          </cell>
          <cell r="AL967">
            <v>108205347</v>
          </cell>
          <cell r="AM967">
            <v>108205347</v>
          </cell>
          <cell r="AN967">
            <v>0</v>
          </cell>
          <cell r="AO967">
            <v>0</v>
          </cell>
          <cell r="AP967">
            <v>0</v>
          </cell>
          <cell r="AQ967">
            <v>0</v>
          </cell>
          <cell r="AR967">
            <v>108205347</v>
          </cell>
          <cell r="AS967">
            <v>0</v>
          </cell>
        </row>
        <row r="968">
          <cell r="D968" t="str">
            <v>8404180707-C</v>
          </cell>
          <cell r="E968" t="str">
            <v>COELEMU</v>
          </cell>
          <cell r="F968" t="str">
            <v>08404</v>
          </cell>
          <cell r="G968" t="str">
            <v>084</v>
          </cell>
          <cell r="H968" t="str">
            <v>16</v>
          </cell>
          <cell r="I968" t="str">
            <v>OBRA (Otros)</v>
          </cell>
          <cell r="J968">
            <v>13</v>
          </cell>
          <cell r="K968" t="str">
            <v>PMB</v>
          </cell>
          <cell r="L968" t="str">
            <v>PMB</v>
          </cell>
          <cell r="M968" t="str">
            <v>PROYECTOS 2019</v>
          </cell>
          <cell r="N968" t="str">
            <v>PROYECTOS PMB</v>
          </cell>
          <cell r="O968" t="str">
            <v>CONSTRUCCIÓN RED DE AGUA POTABLE SECTOR ALTO PERALES, COMUNA DE COELEMU</v>
          </cell>
          <cell r="P968" t="str">
            <v>16603/2019</v>
          </cell>
          <cell r="Q968">
            <v>43817</v>
          </cell>
          <cell r="R968">
            <v>123674805</v>
          </cell>
          <cell r="S968">
            <v>0</v>
          </cell>
          <cell r="X968">
            <v>0</v>
          </cell>
          <cell r="AA968">
            <v>0</v>
          </cell>
          <cell r="AF968">
            <v>0</v>
          </cell>
          <cell r="AI968">
            <v>123674805</v>
          </cell>
          <cell r="AJ968">
            <v>0</v>
          </cell>
          <cell r="AK968">
            <v>123674805</v>
          </cell>
          <cell r="AL968">
            <v>123674805</v>
          </cell>
          <cell r="AM968">
            <v>123674805</v>
          </cell>
          <cell r="AN968">
            <v>0</v>
          </cell>
          <cell r="AO968">
            <v>0</v>
          </cell>
          <cell r="AP968">
            <v>0</v>
          </cell>
          <cell r="AQ968">
            <v>0</v>
          </cell>
          <cell r="AR968">
            <v>123674805</v>
          </cell>
          <cell r="AS968">
            <v>0</v>
          </cell>
        </row>
        <row r="969">
          <cell r="D969" t="str">
            <v>10204191001-C</v>
          </cell>
          <cell r="E969" t="str">
            <v>CURACO DE VÉLEZ</v>
          </cell>
          <cell r="F969">
            <v>10204</v>
          </cell>
          <cell r="G969">
            <v>102</v>
          </cell>
          <cell r="H969">
            <v>10</v>
          </cell>
          <cell r="I969" t="str">
            <v>ASISTENCIA TÉCNICA</v>
          </cell>
          <cell r="J969">
            <v>10</v>
          </cell>
          <cell r="K969" t="str">
            <v>PMB</v>
          </cell>
          <cell r="L969" t="str">
            <v>PMB</v>
          </cell>
          <cell r="M969" t="str">
            <v>PROYECTOS 2019</v>
          </cell>
          <cell r="N969" t="str">
            <v>PROYECTOS PMB</v>
          </cell>
          <cell r="O969" t="str">
            <v>ASISTENCIA TÉCNICA PARA CATASTRO, ANÁLISIS Y FORMULACIÓN DE PROYECTOS DE AGUA POTABLE Y SANEAMIENTO SANITARIO COMUNA DE CURACO DE VELEZ</v>
          </cell>
          <cell r="P969" t="str">
            <v>16651/2019</v>
          </cell>
          <cell r="Q969">
            <v>43817</v>
          </cell>
          <cell r="R969">
            <v>58800000</v>
          </cell>
          <cell r="S969">
            <v>0</v>
          </cell>
          <cell r="X969">
            <v>0</v>
          </cell>
          <cell r="AA969">
            <v>0</v>
          </cell>
          <cell r="AF969">
            <v>0</v>
          </cell>
          <cell r="AI969">
            <v>58800000</v>
          </cell>
          <cell r="AJ969">
            <v>0</v>
          </cell>
          <cell r="AK969">
            <v>58800000</v>
          </cell>
          <cell r="AL969">
            <v>58800000</v>
          </cell>
          <cell r="AM969">
            <v>58800000</v>
          </cell>
          <cell r="AN969">
            <v>0</v>
          </cell>
          <cell r="AO969">
            <v>0</v>
          </cell>
          <cell r="AP969">
            <v>0</v>
          </cell>
          <cell r="AQ969">
            <v>0</v>
          </cell>
          <cell r="AR969">
            <v>58800000</v>
          </cell>
          <cell r="AS969">
            <v>0</v>
          </cell>
        </row>
        <row r="970">
          <cell r="D970" t="str">
            <v>11301191002-C</v>
          </cell>
          <cell r="E970" t="str">
            <v>COCHRANE</v>
          </cell>
          <cell r="F970">
            <v>11301</v>
          </cell>
          <cell r="G970">
            <v>113</v>
          </cell>
          <cell r="H970">
            <v>11</v>
          </cell>
          <cell r="I970" t="str">
            <v>ASISTENCIA TÉCNICA</v>
          </cell>
          <cell r="J970">
            <v>10</v>
          </cell>
          <cell r="K970" t="str">
            <v>PMB</v>
          </cell>
          <cell r="L970" t="str">
            <v>PMB</v>
          </cell>
          <cell r="M970" t="str">
            <v>PROYECTOS 2019</v>
          </cell>
          <cell r="N970" t="str">
            <v>PROYECTOS PMB</v>
          </cell>
          <cell r="O970" t="str">
            <v>SANEAMIENTO SANITARIO URBANO Y RURAL DE COCHRANE</v>
          </cell>
          <cell r="P970" t="str">
            <v>16655/2019</v>
          </cell>
          <cell r="Q970">
            <v>43817</v>
          </cell>
          <cell r="R970">
            <v>67487175</v>
          </cell>
          <cell r="S970">
            <v>0</v>
          </cell>
          <cell r="X970">
            <v>0</v>
          </cell>
          <cell r="AA970">
            <v>0</v>
          </cell>
          <cell r="AF970">
            <v>0</v>
          </cell>
          <cell r="AI970">
            <v>67487175</v>
          </cell>
          <cell r="AJ970">
            <v>0</v>
          </cell>
          <cell r="AK970">
            <v>67487175</v>
          </cell>
          <cell r="AL970">
            <v>67487175</v>
          </cell>
          <cell r="AM970">
            <v>67487175</v>
          </cell>
          <cell r="AN970">
            <v>0</v>
          </cell>
          <cell r="AO970">
            <v>0</v>
          </cell>
          <cell r="AP970">
            <v>0</v>
          </cell>
          <cell r="AQ970">
            <v>0</v>
          </cell>
          <cell r="AR970">
            <v>67487175</v>
          </cell>
          <cell r="AS970">
            <v>0</v>
          </cell>
        </row>
        <row r="971">
          <cell r="D971" t="str">
            <v>13201190703-C</v>
          </cell>
          <cell r="E971" t="str">
            <v>PUENTE ALTO</v>
          </cell>
          <cell r="F971">
            <v>13201</v>
          </cell>
          <cell r="G971">
            <v>132</v>
          </cell>
          <cell r="H971">
            <v>13</v>
          </cell>
          <cell r="I971" t="str">
            <v>OBRA (Otros)</v>
          </cell>
          <cell r="J971">
            <v>13</v>
          </cell>
          <cell r="K971" t="str">
            <v>PMB</v>
          </cell>
          <cell r="L971" t="str">
            <v>PMB</v>
          </cell>
          <cell r="M971" t="str">
            <v>PROYECTOS 2019</v>
          </cell>
          <cell r="N971" t="str">
            <v>PROYECTOS PMB</v>
          </cell>
          <cell r="O971" t="str">
            <v>MEJORAMIENTO ILUMINACIÓN PEATONAL EJES LOS ROBLES, LOS MAÑIOS, ANGEL PIMENTEL, DOMINGO TOCORNAL, JORGE ROSS OSSA Y ERNESTO ALVEAR EN PUENTE ALTO</v>
          </cell>
          <cell r="P971" t="str">
            <v>16591/2019</v>
          </cell>
          <cell r="Q971">
            <v>43817</v>
          </cell>
          <cell r="R971">
            <v>199549261</v>
          </cell>
          <cell r="S971">
            <v>0</v>
          </cell>
          <cell r="X971">
            <v>0</v>
          </cell>
          <cell r="AA971">
            <v>0</v>
          </cell>
          <cell r="AF971">
            <v>0</v>
          </cell>
          <cell r="AI971">
            <v>199549261</v>
          </cell>
          <cell r="AJ971">
            <v>0</v>
          </cell>
          <cell r="AK971">
            <v>199549261</v>
          </cell>
          <cell r="AL971">
            <v>199549261</v>
          </cell>
          <cell r="AM971">
            <v>199549261</v>
          </cell>
          <cell r="AN971">
            <v>0</v>
          </cell>
          <cell r="AO971">
            <v>0</v>
          </cell>
          <cell r="AP971">
            <v>0</v>
          </cell>
          <cell r="AQ971">
            <v>0</v>
          </cell>
          <cell r="AR971">
            <v>199549261</v>
          </cell>
          <cell r="AS971">
            <v>0</v>
          </cell>
        </row>
        <row r="972">
          <cell r="D972" t="str">
            <v>1404180707-C</v>
          </cell>
          <cell r="E972" t="str">
            <v>HUARA</v>
          </cell>
          <cell r="F972" t="str">
            <v>01404</v>
          </cell>
          <cell r="G972" t="str">
            <v>014</v>
          </cell>
          <cell r="H972" t="str">
            <v>01</v>
          </cell>
          <cell r="I972" t="str">
            <v>OBRA (Otros)</v>
          </cell>
          <cell r="J972">
            <v>13</v>
          </cell>
          <cell r="K972" t="str">
            <v>PMB</v>
          </cell>
          <cell r="L972" t="str">
            <v>PMB</v>
          </cell>
          <cell r="M972" t="str">
            <v>PROYECTOS 2019</v>
          </cell>
          <cell r="N972" t="str">
            <v>PROYECTOS PMB</v>
          </cell>
          <cell r="O972" t="str">
            <v>SISTEMA FOTOVOLTAICO INDIVIDUALES, QUEBRADA TARAPACA COMUNA DE HUARA</v>
          </cell>
          <cell r="P972" t="str">
            <v xml:space="preserve"> 16583/2019</v>
          </cell>
          <cell r="Q972">
            <v>43817</v>
          </cell>
          <cell r="R972">
            <v>141459842</v>
          </cell>
          <cell r="S972">
            <v>0</v>
          </cell>
          <cell r="X972">
            <v>0</v>
          </cell>
          <cell r="AA972">
            <v>0</v>
          </cell>
          <cell r="AF972">
            <v>0</v>
          </cell>
          <cell r="AI972">
            <v>141459842</v>
          </cell>
          <cell r="AJ972">
            <v>0</v>
          </cell>
          <cell r="AK972">
            <v>141459842</v>
          </cell>
          <cell r="AL972">
            <v>141459842</v>
          </cell>
          <cell r="AM972">
            <v>141459842</v>
          </cell>
          <cell r="AN972">
            <v>0</v>
          </cell>
          <cell r="AO972">
            <v>0</v>
          </cell>
          <cell r="AP972">
            <v>0</v>
          </cell>
          <cell r="AQ972">
            <v>0</v>
          </cell>
          <cell r="AR972">
            <v>141459842</v>
          </cell>
          <cell r="AS972">
            <v>0</v>
          </cell>
        </row>
        <row r="973">
          <cell r="D973" t="str">
            <v>14104191001-C</v>
          </cell>
          <cell r="E973" t="str">
            <v>LOS LAGOS</v>
          </cell>
          <cell r="F973">
            <v>14104</v>
          </cell>
          <cell r="G973">
            <v>141</v>
          </cell>
          <cell r="H973">
            <v>14</v>
          </cell>
          <cell r="I973" t="str">
            <v>ASISTENCIA TÉCNICA</v>
          </cell>
          <cell r="J973">
            <v>10</v>
          </cell>
          <cell r="K973" t="str">
            <v>PMB</v>
          </cell>
          <cell r="L973" t="str">
            <v>PMB</v>
          </cell>
          <cell r="M973" t="str">
            <v>PROYECTOS 2019</v>
          </cell>
          <cell r="N973" t="str">
            <v>PROYECTOS PMB</v>
          </cell>
          <cell r="O973" t="str">
            <v>ASISTENCIA TÉCNICA PROFESIONALES PARA PROYECTOS CON FINANCIAMIENTO SUBDERE 2020-2021, LOS LAGOS.</v>
          </cell>
          <cell r="P973" t="str">
            <v>16648/2019</v>
          </cell>
          <cell r="Q973">
            <v>43817</v>
          </cell>
          <cell r="R973">
            <v>60669000</v>
          </cell>
          <cell r="S973">
            <v>0</v>
          </cell>
          <cell r="X973">
            <v>0</v>
          </cell>
          <cell r="AA973">
            <v>0</v>
          </cell>
          <cell r="AF973">
            <v>0</v>
          </cell>
          <cell r="AI973">
            <v>60669000</v>
          </cell>
          <cell r="AJ973">
            <v>0</v>
          </cell>
          <cell r="AK973">
            <v>60669000</v>
          </cell>
          <cell r="AL973">
            <v>60669000</v>
          </cell>
          <cell r="AM973">
            <v>60669000</v>
          </cell>
          <cell r="AN973">
            <v>0</v>
          </cell>
          <cell r="AO973">
            <v>0</v>
          </cell>
          <cell r="AP973">
            <v>0</v>
          </cell>
          <cell r="AQ973">
            <v>0</v>
          </cell>
          <cell r="AR973">
            <v>60669000</v>
          </cell>
          <cell r="AS973">
            <v>0</v>
          </cell>
        </row>
        <row r="974">
          <cell r="D974" t="str">
            <v>14108191001-C</v>
          </cell>
          <cell r="E974" t="str">
            <v>PANGUIPULLI</v>
          </cell>
          <cell r="F974">
            <v>14108</v>
          </cell>
          <cell r="G974">
            <v>141</v>
          </cell>
          <cell r="H974">
            <v>14</v>
          </cell>
          <cell r="I974" t="str">
            <v>ASISTENCIA TÉCNICA</v>
          </cell>
          <cell r="J974">
            <v>10</v>
          </cell>
          <cell r="K974" t="str">
            <v>PMB</v>
          </cell>
          <cell r="L974" t="str">
            <v>PMB</v>
          </cell>
          <cell r="M974" t="str">
            <v>PROYECTOS 2019</v>
          </cell>
          <cell r="N974" t="str">
            <v>PROYECTOS PMB</v>
          </cell>
          <cell r="O974" t="str">
            <v>ASISTENCIA TÉCNICA PARA APOYO A PROYECTOS CON FINANCIAMIENTO DE LA SUBDERE, COMUNA DE PANGUIPULLI</v>
          </cell>
          <cell r="P974" t="str">
            <v>16649/2019</v>
          </cell>
          <cell r="Q974">
            <v>43817</v>
          </cell>
          <cell r="R974">
            <v>50000000</v>
          </cell>
          <cell r="S974">
            <v>0</v>
          </cell>
          <cell r="X974">
            <v>0</v>
          </cell>
          <cell r="AA974">
            <v>0</v>
          </cell>
          <cell r="AF974">
            <v>0</v>
          </cell>
          <cell r="AI974">
            <v>50000000</v>
          </cell>
          <cell r="AJ974">
            <v>0</v>
          </cell>
          <cell r="AK974">
            <v>50000000</v>
          </cell>
          <cell r="AL974">
            <v>50000000</v>
          </cell>
          <cell r="AM974">
            <v>50000000</v>
          </cell>
          <cell r="AN974">
            <v>0</v>
          </cell>
          <cell r="AO974">
            <v>0</v>
          </cell>
          <cell r="AP974">
            <v>0</v>
          </cell>
          <cell r="AQ974">
            <v>0</v>
          </cell>
          <cell r="AR974">
            <v>50000000</v>
          </cell>
          <cell r="AS974">
            <v>0</v>
          </cell>
        </row>
        <row r="975">
          <cell r="D975" t="str">
            <v>15202180703-C</v>
          </cell>
          <cell r="E975" t="str">
            <v>GENERAL LAGOS</v>
          </cell>
          <cell r="F975">
            <v>15202</v>
          </cell>
          <cell r="G975">
            <v>152</v>
          </cell>
          <cell r="H975">
            <v>15</v>
          </cell>
          <cell r="I975" t="str">
            <v>OBRA (Otros)</v>
          </cell>
          <cell r="J975">
            <v>13</v>
          </cell>
          <cell r="K975" t="str">
            <v>PMB</v>
          </cell>
          <cell r="L975" t="str">
            <v>PMB</v>
          </cell>
          <cell r="M975" t="str">
            <v>PROYECTOS 2019</v>
          </cell>
          <cell r="N975" t="str">
            <v>PROYECTOS PMB</v>
          </cell>
          <cell r="O975" t="str">
            <v>CONSTRUCCIÓN DE 10 SOLUCIONES SANITARIAS PARA POBLADORES LOCALIDAD DE VISVIRI.-</v>
          </cell>
          <cell r="P975" t="str">
            <v>16582/2019</v>
          </cell>
          <cell r="Q975">
            <v>43817</v>
          </cell>
          <cell r="R975">
            <v>59996986</v>
          </cell>
          <cell r="S975">
            <v>0</v>
          </cell>
          <cell r="X975">
            <v>0</v>
          </cell>
          <cell r="AA975">
            <v>0</v>
          </cell>
          <cell r="AF975">
            <v>0</v>
          </cell>
          <cell r="AI975">
            <v>59996986</v>
          </cell>
          <cell r="AJ975">
            <v>0</v>
          </cell>
          <cell r="AK975">
            <v>59996986</v>
          </cell>
          <cell r="AL975">
            <v>59996986</v>
          </cell>
          <cell r="AM975">
            <v>59996986</v>
          </cell>
          <cell r="AN975">
            <v>0</v>
          </cell>
          <cell r="AO975">
            <v>0</v>
          </cell>
          <cell r="AP975">
            <v>0</v>
          </cell>
          <cell r="AQ975">
            <v>0</v>
          </cell>
          <cell r="AR975">
            <v>59996986</v>
          </cell>
          <cell r="AS975">
            <v>0</v>
          </cell>
        </row>
        <row r="976">
          <cell r="D976" t="str">
            <v>16106180702-C</v>
          </cell>
          <cell r="E976" t="str">
            <v>PINTO</v>
          </cell>
          <cell r="F976" t="str">
            <v>08411</v>
          </cell>
          <cell r="G976" t="str">
            <v>084</v>
          </cell>
          <cell r="H976" t="str">
            <v>16</v>
          </cell>
          <cell r="I976" t="str">
            <v>OBRA (Otros)</v>
          </cell>
          <cell r="J976">
            <v>13</v>
          </cell>
          <cell r="K976" t="str">
            <v>PMB</v>
          </cell>
          <cell r="L976" t="str">
            <v>PMB</v>
          </cell>
          <cell r="M976" t="str">
            <v>PROYECTOS 2019</v>
          </cell>
          <cell r="N976" t="str">
            <v>PROYECTOS PMB</v>
          </cell>
          <cell r="O976" t="str">
            <v>ABASTO INDIVIDUAL DE AGUA POTABLE SECTOR EL SANDIAL, COMUNA DE PINTO</v>
          </cell>
          <cell r="P976" t="str">
            <v>16617/2019</v>
          </cell>
          <cell r="Q976">
            <v>43817</v>
          </cell>
          <cell r="R976">
            <v>190930086</v>
          </cell>
          <cell r="S976">
            <v>0</v>
          </cell>
          <cell r="X976">
            <v>0</v>
          </cell>
          <cell r="AA976">
            <v>0</v>
          </cell>
          <cell r="AF976">
            <v>0</v>
          </cell>
          <cell r="AI976">
            <v>190930086</v>
          </cell>
          <cell r="AJ976">
            <v>0</v>
          </cell>
          <cell r="AK976">
            <v>190930086</v>
          </cell>
          <cell r="AL976">
            <v>190930086</v>
          </cell>
          <cell r="AM976">
            <v>190930086</v>
          </cell>
          <cell r="AN976">
            <v>0</v>
          </cell>
          <cell r="AO976">
            <v>0</v>
          </cell>
          <cell r="AP976">
            <v>0</v>
          </cell>
          <cell r="AQ976">
            <v>0</v>
          </cell>
          <cell r="AR976">
            <v>190930086</v>
          </cell>
          <cell r="AS976">
            <v>0</v>
          </cell>
        </row>
        <row r="977">
          <cell r="D977" t="str">
            <v>16202181001-C</v>
          </cell>
          <cell r="E977" t="str">
            <v>COBQUECURA</v>
          </cell>
          <cell r="F977" t="str">
            <v>08403</v>
          </cell>
          <cell r="G977" t="str">
            <v>084</v>
          </cell>
          <cell r="H977" t="str">
            <v>16</v>
          </cell>
          <cell r="I977" t="str">
            <v>ASISTENCIA TÉCNICA</v>
          </cell>
          <cell r="J977">
            <v>10</v>
          </cell>
          <cell r="K977" t="str">
            <v>PMB</v>
          </cell>
          <cell r="L977" t="str">
            <v>PMB</v>
          </cell>
          <cell r="M977" t="str">
            <v>PROYECTOS 2019</v>
          </cell>
          <cell r="N977" t="str">
            <v>PROYECTOS PMB</v>
          </cell>
          <cell r="O977" t="str">
            <v>ASISTENCIA PARA SOLUCIONES SANITARIAS DIVERSOS SECTORES RURALES DE LA COMUNA DE COBQUECURA 2018-2019</v>
          </cell>
          <cell r="P977" t="str">
            <v>16623/2019</v>
          </cell>
          <cell r="Q977">
            <v>43817</v>
          </cell>
          <cell r="R977">
            <v>58200000</v>
          </cell>
          <cell r="S977">
            <v>0</v>
          </cell>
          <cell r="X977">
            <v>0</v>
          </cell>
          <cell r="AA977">
            <v>0</v>
          </cell>
          <cell r="AF977">
            <v>0</v>
          </cell>
          <cell r="AI977">
            <v>58200000</v>
          </cell>
          <cell r="AJ977">
            <v>0</v>
          </cell>
          <cell r="AK977">
            <v>58200000</v>
          </cell>
          <cell r="AL977">
            <v>58200000</v>
          </cell>
          <cell r="AM977">
            <v>58200000</v>
          </cell>
          <cell r="AN977">
            <v>0</v>
          </cell>
          <cell r="AO977">
            <v>0</v>
          </cell>
          <cell r="AP977">
            <v>0</v>
          </cell>
          <cell r="AQ977">
            <v>0</v>
          </cell>
          <cell r="AR977">
            <v>58200000</v>
          </cell>
          <cell r="AS977">
            <v>0</v>
          </cell>
        </row>
        <row r="978">
          <cell r="D978" t="str">
            <v>16303190701-C</v>
          </cell>
          <cell r="E978" t="str">
            <v>ÑIQUÉN</v>
          </cell>
          <cell r="F978" t="str">
            <v>08409</v>
          </cell>
          <cell r="G978" t="str">
            <v>084</v>
          </cell>
          <cell r="H978" t="str">
            <v>16</v>
          </cell>
          <cell r="I978" t="str">
            <v>OBRA (Otros)</v>
          </cell>
          <cell r="J978">
            <v>13</v>
          </cell>
          <cell r="K978" t="str">
            <v>PMB</v>
          </cell>
          <cell r="L978" t="str">
            <v>PMB</v>
          </cell>
          <cell r="M978" t="str">
            <v>PROYECTOS 2019</v>
          </cell>
          <cell r="N978" t="str">
            <v>PROYECTOS PMB</v>
          </cell>
          <cell r="O978" t="str">
            <v>SOLUCIONES INDIVIDUALES DE AGUA POTABLE RURAL SECTORES OTINGUE Y FLOR DE ÑIQUÉN, COMUNA DE ÑIQUÉN.</v>
          </cell>
          <cell r="P978" t="str">
            <v>16604/2019</v>
          </cell>
          <cell r="Q978">
            <v>43817</v>
          </cell>
          <cell r="R978">
            <v>178434922</v>
          </cell>
          <cell r="S978">
            <v>0</v>
          </cell>
          <cell r="X978">
            <v>0</v>
          </cell>
          <cell r="AA978">
            <v>0</v>
          </cell>
          <cell r="AF978">
            <v>0</v>
          </cell>
          <cell r="AI978">
            <v>178434922</v>
          </cell>
          <cell r="AJ978">
            <v>0</v>
          </cell>
          <cell r="AK978">
            <v>178434922</v>
          </cell>
          <cell r="AL978">
            <v>178434922</v>
          </cell>
          <cell r="AM978">
            <v>178434922</v>
          </cell>
          <cell r="AN978">
            <v>0</v>
          </cell>
          <cell r="AO978">
            <v>0</v>
          </cell>
          <cell r="AP978">
            <v>0</v>
          </cell>
          <cell r="AQ978">
            <v>0</v>
          </cell>
          <cell r="AR978">
            <v>178434922</v>
          </cell>
          <cell r="AS978">
            <v>0</v>
          </cell>
        </row>
        <row r="979">
          <cell r="D979" t="str">
            <v>4203180710-C</v>
          </cell>
          <cell r="E979" t="str">
            <v>LOS VILOS</v>
          </cell>
          <cell r="F979" t="str">
            <v>04203</v>
          </cell>
          <cell r="G979" t="str">
            <v>042</v>
          </cell>
          <cell r="H979" t="str">
            <v>04</v>
          </cell>
          <cell r="I979" t="str">
            <v>OBRA (Otros)</v>
          </cell>
          <cell r="J979">
            <v>13</v>
          </cell>
          <cell r="K979" t="str">
            <v>PMB</v>
          </cell>
          <cell r="L979" t="str">
            <v>PMB</v>
          </cell>
          <cell r="M979" t="str">
            <v>PROYECTOS 2019</v>
          </cell>
          <cell r="N979" t="str">
            <v>PROYECTOS PMB</v>
          </cell>
          <cell r="O979" t="str">
            <v>MEJORAMIENTO SISTEMA APR QUILIMARÍ</v>
          </cell>
          <cell r="P979" t="str">
            <v>16749/2019</v>
          </cell>
          <cell r="Q979">
            <v>43818</v>
          </cell>
          <cell r="R979">
            <v>217400000</v>
          </cell>
          <cell r="S979">
            <v>0</v>
          </cell>
          <cell r="X979">
            <v>0</v>
          </cell>
          <cell r="AA979">
            <v>0</v>
          </cell>
          <cell r="AF979">
            <v>0</v>
          </cell>
          <cell r="AI979">
            <v>217400000</v>
          </cell>
          <cell r="AJ979">
            <v>0</v>
          </cell>
          <cell r="AK979">
            <v>217400000</v>
          </cell>
          <cell r="AL979">
            <v>217400000</v>
          </cell>
          <cell r="AM979">
            <v>217400000</v>
          </cell>
          <cell r="AN979">
            <v>0</v>
          </cell>
          <cell r="AO979">
            <v>0</v>
          </cell>
          <cell r="AP979">
            <v>0</v>
          </cell>
          <cell r="AQ979">
            <v>0</v>
          </cell>
          <cell r="AR979">
            <v>217400000</v>
          </cell>
          <cell r="AS979">
            <v>0</v>
          </cell>
        </row>
        <row r="980">
          <cell r="D980" t="str">
            <v>5506190701-C</v>
          </cell>
          <cell r="E980" t="str">
            <v>NOGALES</v>
          </cell>
          <cell r="F980" t="str">
            <v>05506</v>
          </cell>
          <cell r="G980" t="str">
            <v>055</v>
          </cell>
          <cell r="H980" t="str">
            <v>05</v>
          </cell>
          <cell r="I980" t="str">
            <v>OBRA (Otros)</v>
          </cell>
          <cell r="J980">
            <v>13</v>
          </cell>
          <cell r="K980" t="str">
            <v>PMB</v>
          </cell>
          <cell r="L980" t="str">
            <v>PMB</v>
          </cell>
          <cell r="M980" t="str">
            <v>PROYECTOS 2019</v>
          </cell>
          <cell r="N980" t="str">
            <v>PROYECTOS PMB</v>
          </cell>
          <cell r="O980" t="str">
            <v>MEJORAMIENTO SISTEMA DE AGUA POTABLE RURAL LOS CALEOS, COMUNA DE NOGALES</v>
          </cell>
          <cell r="P980" t="str">
            <v>17185/2019</v>
          </cell>
          <cell r="Q980">
            <v>43823</v>
          </cell>
          <cell r="R980">
            <v>60000000</v>
          </cell>
          <cell r="S980">
            <v>0</v>
          </cell>
          <cell r="X980">
            <v>0</v>
          </cell>
          <cell r="AA980">
            <v>0</v>
          </cell>
          <cell r="AF980">
            <v>0</v>
          </cell>
          <cell r="AI980">
            <v>60000000</v>
          </cell>
          <cell r="AJ980">
            <v>0</v>
          </cell>
          <cell r="AK980">
            <v>60000000</v>
          </cell>
          <cell r="AL980">
            <v>60000000</v>
          </cell>
          <cell r="AM980">
            <v>60000000</v>
          </cell>
          <cell r="AN980">
            <v>0</v>
          </cell>
          <cell r="AO980">
            <v>0</v>
          </cell>
          <cell r="AP980">
            <v>0</v>
          </cell>
          <cell r="AQ980">
            <v>0</v>
          </cell>
          <cell r="AR980">
            <v>60000000</v>
          </cell>
          <cell r="AS980">
            <v>0</v>
          </cell>
        </row>
        <row r="981">
          <cell r="D981" t="str">
            <v>6305190701-C</v>
          </cell>
          <cell r="E981" t="str">
            <v>NANCAGUA</v>
          </cell>
          <cell r="F981" t="str">
            <v>06305</v>
          </cell>
          <cell r="G981" t="str">
            <v>063</v>
          </cell>
          <cell r="H981" t="str">
            <v>06</v>
          </cell>
          <cell r="I981" t="str">
            <v>OBRA (Otros)</v>
          </cell>
          <cell r="J981">
            <v>13</v>
          </cell>
          <cell r="K981" t="str">
            <v>PMB</v>
          </cell>
          <cell r="L981" t="str">
            <v>PMB</v>
          </cell>
          <cell r="M981" t="str">
            <v>PROYECTOS 2019</v>
          </cell>
          <cell r="N981" t="str">
            <v>PROYECTOS PMB</v>
          </cell>
          <cell r="O981" t="str">
            <v>EXTENSIÓN DE RED AGUA POTABLE VILLA CORDILLERA COMUNA DE NANCAGUA</v>
          </cell>
          <cell r="P981" t="str">
            <v>16593/2019</v>
          </cell>
          <cell r="Q981">
            <v>43817</v>
          </cell>
          <cell r="R981">
            <v>158321832</v>
          </cell>
          <cell r="S981">
            <v>0</v>
          </cell>
          <cell r="X981">
            <v>0</v>
          </cell>
          <cell r="AA981">
            <v>0</v>
          </cell>
          <cell r="AF981">
            <v>0</v>
          </cell>
          <cell r="AI981">
            <v>158321832</v>
          </cell>
          <cell r="AJ981">
            <v>0</v>
          </cell>
          <cell r="AK981">
            <v>158321832</v>
          </cell>
          <cell r="AL981">
            <v>158321832</v>
          </cell>
          <cell r="AM981">
            <v>158321832</v>
          </cell>
          <cell r="AN981">
            <v>0</v>
          </cell>
          <cell r="AO981">
            <v>0</v>
          </cell>
          <cell r="AP981">
            <v>0</v>
          </cell>
          <cell r="AQ981">
            <v>0</v>
          </cell>
          <cell r="AR981">
            <v>158321832</v>
          </cell>
          <cell r="AS981">
            <v>0</v>
          </cell>
        </row>
        <row r="982">
          <cell r="D982" t="str">
            <v>7103190701-C</v>
          </cell>
          <cell r="E982" t="str">
            <v>CUREPTO</v>
          </cell>
          <cell r="F982" t="str">
            <v>07103</v>
          </cell>
          <cell r="G982" t="str">
            <v>071</v>
          </cell>
          <cell r="H982" t="str">
            <v>07</v>
          </cell>
          <cell r="I982" t="str">
            <v>OBRA (Otros)</v>
          </cell>
          <cell r="J982">
            <v>13</v>
          </cell>
          <cell r="K982" t="str">
            <v>PMB</v>
          </cell>
          <cell r="L982" t="str">
            <v>PMB</v>
          </cell>
          <cell r="M982" t="str">
            <v>PROYECTOS 2019</v>
          </cell>
          <cell r="N982" t="str">
            <v>PROYECTOS PMB</v>
          </cell>
          <cell r="O982" t="str">
            <v>EXTENSIÓN DE REDES DE AGUA POTABLE Y AGUAS SERVIDAS CALLE LISANDRO GAJARDO Y PASAJES OSCAR GONZALEZ Y GABRIELA MISTRAL,CUREPTO.</v>
          </cell>
          <cell r="P982" t="str">
            <v>16599/2019</v>
          </cell>
          <cell r="Q982">
            <v>43817</v>
          </cell>
          <cell r="R982">
            <v>116552697</v>
          </cell>
          <cell r="S982">
            <v>0</v>
          </cell>
          <cell r="X982">
            <v>0</v>
          </cell>
          <cell r="AA982">
            <v>0</v>
          </cell>
          <cell r="AF982">
            <v>0</v>
          </cell>
          <cell r="AI982">
            <v>116552697</v>
          </cell>
          <cell r="AJ982">
            <v>0</v>
          </cell>
          <cell r="AK982">
            <v>116552697</v>
          </cell>
          <cell r="AL982">
            <v>116552697</v>
          </cell>
          <cell r="AM982">
            <v>116552697</v>
          </cell>
          <cell r="AN982">
            <v>0</v>
          </cell>
          <cell r="AO982">
            <v>0</v>
          </cell>
          <cell r="AP982">
            <v>0</v>
          </cell>
          <cell r="AQ982">
            <v>0</v>
          </cell>
          <cell r="AR982">
            <v>116552697</v>
          </cell>
          <cell r="AS982">
            <v>0</v>
          </cell>
        </row>
        <row r="983">
          <cell r="D983" t="str">
            <v>7301180701-C</v>
          </cell>
          <cell r="E983" t="str">
            <v>CURICÓ</v>
          </cell>
          <cell r="F983" t="str">
            <v>07301</v>
          </cell>
          <cell r="G983" t="str">
            <v>073</v>
          </cell>
          <cell r="H983" t="str">
            <v>07</v>
          </cell>
          <cell r="I983" t="str">
            <v>OBRA (Otros)</v>
          </cell>
          <cell r="J983">
            <v>13</v>
          </cell>
          <cell r="K983" t="str">
            <v>PMB</v>
          </cell>
          <cell r="L983" t="str">
            <v>PMB</v>
          </cell>
          <cell r="M983" t="str">
            <v>PROYECTOS 2019</v>
          </cell>
          <cell r="N983" t="str">
            <v>PROYECTOS PMB</v>
          </cell>
          <cell r="O983" t="str">
            <v>CONSTRUCCIÓN ESTANQUE SISTEMA A.P.R. CORDILLERILLA, COMUNA DE CURICÓ.</v>
          </cell>
          <cell r="P983" t="str">
            <v>16595/2019</v>
          </cell>
          <cell r="Q983">
            <v>43817</v>
          </cell>
          <cell r="R983">
            <v>182316215</v>
          </cell>
          <cell r="S983">
            <v>0</v>
          </cell>
          <cell r="X983">
            <v>0</v>
          </cell>
          <cell r="AA983">
            <v>0</v>
          </cell>
          <cell r="AF983">
            <v>0</v>
          </cell>
          <cell r="AI983">
            <v>182316215</v>
          </cell>
          <cell r="AJ983">
            <v>0</v>
          </cell>
          <cell r="AK983">
            <v>182316215</v>
          </cell>
          <cell r="AL983">
            <v>182316215</v>
          </cell>
          <cell r="AM983">
            <v>182316215</v>
          </cell>
          <cell r="AN983">
            <v>0</v>
          </cell>
          <cell r="AO983">
            <v>0</v>
          </cell>
          <cell r="AP983">
            <v>0</v>
          </cell>
          <cell r="AQ983">
            <v>0</v>
          </cell>
          <cell r="AR983">
            <v>182316215</v>
          </cell>
          <cell r="AS983">
            <v>0</v>
          </cell>
        </row>
        <row r="984">
          <cell r="D984" t="str">
            <v>7302170713-C</v>
          </cell>
          <cell r="E984" t="str">
            <v>HUALAÑÉ</v>
          </cell>
          <cell r="F984" t="str">
            <v>07302</v>
          </cell>
          <cell r="G984" t="str">
            <v>073</v>
          </cell>
          <cell r="H984" t="str">
            <v>07</v>
          </cell>
          <cell r="I984" t="str">
            <v>OBRA (Otros)</v>
          </cell>
          <cell r="J984">
            <v>13</v>
          </cell>
          <cell r="K984" t="str">
            <v>PMB</v>
          </cell>
          <cell r="L984" t="str">
            <v>PMB</v>
          </cell>
          <cell r="M984" t="str">
            <v>PROYECTOS 2019</v>
          </cell>
          <cell r="N984" t="str">
            <v>PROYECTOS PMB</v>
          </cell>
          <cell r="O984" t="str">
            <v>HABILITACION PLANTA TRATAMIENTOAGUA POTABLE EMERGENCIA HIDRICA POR ESCASEZ, ESTADIO MUNICIPAL HUALAÑÉ, COMUNA DE HUALAÑÉ</v>
          </cell>
          <cell r="P984" t="str">
            <v>16597/2019</v>
          </cell>
          <cell r="Q984">
            <v>43817</v>
          </cell>
          <cell r="R984">
            <v>231062895</v>
          </cell>
          <cell r="S984">
            <v>0</v>
          </cell>
          <cell r="X984">
            <v>0</v>
          </cell>
          <cell r="AA984">
            <v>0</v>
          </cell>
          <cell r="AF984">
            <v>0</v>
          </cell>
          <cell r="AI984">
            <v>231062895</v>
          </cell>
          <cell r="AJ984">
            <v>0</v>
          </cell>
          <cell r="AK984">
            <v>231062895</v>
          </cell>
          <cell r="AL984">
            <v>231062895</v>
          </cell>
          <cell r="AM984">
            <v>231062895</v>
          </cell>
          <cell r="AN984">
            <v>0</v>
          </cell>
          <cell r="AO984">
            <v>0</v>
          </cell>
          <cell r="AP984">
            <v>0</v>
          </cell>
          <cell r="AQ984">
            <v>0</v>
          </cell>
          <cell r="AR984">
            <v>231062895</v>
          </cell>
          <cell r="AS984">
            <v>0</v>
          </cell>
        </row>
        <row r="985">
          <cell r="D985" t="str">
            <v>8204191001-C</v>
          </cell>
          <cell r="E985" t="str">
            <v>CONTULMO</v>
          </cell>
          <cell r="F985" t="str">
            <v>08204</v>
          </cell>
          <cell r="G985" t="str">
            <v>082</v>
          </cell>
          <cell r="H985" t="str">
            <v>08</v>
          </cell>
          <cell r="I985" t="str">
            <v>ASISTENCIA TÉCNICA</v>
          </cell>
          <cell r="J985">
            <v>10</v>
          </cell>
          <cell r="K985" t="str">
            <v>PMB</v>
          </cell>
          <cell r="L985" t="str">
            <v>PMB</v>
          </cell>
          <cell r="M985" t="str">
            <v>PROYECTOS 2019</v>
          </cell>
          <cell r="N985" t="str">
            <v>PROYECTOS PMB</v>
          </cell>
          <cell r="O985" t="str">
            <v>ASISTENCIA TECNICA PMB DIVERSOS SECTORES URBANOS Y RURALES DE CONTULMO</v>
          </cell>
          <cell r="P985" t="str">
            <v>16639/2019</v>
          </cell>
          <cell r="Q985">
            <v>43817</v>
          </cell>
          <cell r="R985">
            <v>60000000</v>
          </cell>
          <cell r="S985">
            <v>0</v>
          </cell>
          <cell r="X985">
            <v>0</v>
          </cell>
          <cell r="AA985">
            <v>0</v>
          </cell>
          <cell r="AF985">
            <v>0</v>
          </cell>
          <cell r="AI985">
            <v>60000000</v>
          </cell>
          <cell r="AJ985">
            <v>0</v>
          </cell>
          <cell r="AK985">
            <v>60000000</v>
          </cell>
          <cell r="AL985">
            <v>60000000</v>
          </cell>
          <cell r="AM985">
            <v>60000000</v>
          </cell>
          <cell r="AN985">
            <v>0</v>
          </cell>
          <cell r="AO985">
            <v>0</v>
          </cell>
          <cell r="AP985">
            <v>0</v>
          </cell>
          <cell r="AQ985">
            <v>0</v>
          </cell>
          <cell r="AR985">
            <v>60000000</v>
          </cell>
          <cell r="AS985">
            <v>0</v>
          </cell>
        </row>
        <row r="986">
          <cell r="D986" t="str">
            <v>8206191002-C</v>
          </cell>
          <cell r="E986" t="str">
            <v>LOS ÁLAMOS</v>
          </cell>
          <cell r="F986" t="str">
            <v>08206</v>
          </cell>
          <cell r="G986" t="str">
            <v>082</v>
          </cell>
          <cell r="H986" t="str">
            <v>08</v>
          </cell>
          <cell r="I986" t="str">
            <v>ASISTENCIA TÉCNICA</v>
          </cell>
          <cell r="J986">
            <v>10</v>
          </cell>
          <cell r="K986" t="str">
            <v>PMB</v>
          </cell>
          <cell r="L986" t="str">
            <v>PMB</v>
          </cell>
          <cell r="M986" t="str">
            <v>PROYECTOS 2019</v>
          </cell>
          <cell r="N986" t="str">
            <v>PROYECTOS PMB</v>
          </cell>
          <cell r="O986" t="str">
            <v>ASISTENCIA TÉCNICA PARA CATRASTOS, GESTIÓN Y URBANIZACIÓN DE ASENTAMIENTOS IRREGULARES FAJA VIA LOS ÁLAMOS-PEHUÉN LOTE A2 DE LA COMUNA DE LOS ÁLAMOS</v>
          </cell>
          <cell r="P986" t="str">
            <v>16634/2019</v>
          </cell>
          <cell r="Q986">
            <v>43817</v>
          </cell>
          <cell r="R986">
            <v>49920000</v>
          </cell>
          <cell r="S986">
            <v>0</v>
          </cell>
          <cell r="X986">
            <v>0</v>
          </cell>
          <cell r="AA986">
            <v>0</v>
          </cell>
          <cell r="AF986">
            <v>0</v>
          </cell>
          <cell r="AI986">
            <v>49920000</v>
          </cell>
          <cell r="AJ986">
            <v>0</v>
          </cell>
          <cell r="AK986">
            <v>49920000</v>
          </cell>
          <cell r="AL986">
            <v>49920000</v>
          </cell>
          <cell r="AM986">
            <v>49920000</v>
          </cell>
          <cell r="AN986">
            <v>0</v>
          </cell>
          <cell r="AO986">
            <v>0</v>
          </cell>
          <cell r="AP986">
            <v>0</v>
          </cell>
          <cell r="AQ986">
            <v>0</v>
          </cell>
          <cell r="AR986">
            <v>49920000</v>
          </cell>
          <cell r="AS986">
            <v>0</v>
          </cell>
        </row>
        <row r="987">
          <cell r="D987" t="str">
            <v>8305170704-C</v>
          </cell>
          <cell r="E987" t="str">
            <v>MULCHÉN</v>
          </cell>
          <cell r="F987" t="str">
            <v>08305</v>
          </cell>
          <cell r="G987" t="str">
            <v>083</v>
          </cell>
          <cell r="H987" t="str">
            <v>08</v>
          </cell>
          <cell r="I987" t="str">
            <v>OBRA (Otros)</v>
          </cell>
          <cell r="J987">
            <v>13</v>
          </cell>
          <cell r="K987" t="str">
            <v>PMB</v>
          </cell>
          <cell r="L987" t="str">
            <v>PMB</v>
          </cell>
          <cell r="M987" t="str">
            <v>PROYECTOS 2019</v>
          </cell>
          <cell r="N987" t="str">
            <v>PROYECTOS PMB</v>
          </cell>
          <cell r="O987" t="str">
            <v>CONSTRUCCIÖN POZO PROFUNDO DE EMERGENCIA SECTOR EL CISNE COMUNA DE MULCHËN</v>
          </cell>
          <cell r="P987" t="str">
            <v>16628/2019</v>
          </cell>
          <cell r="Q987">
            <v>43817</v>
          </cell>
          <cell r="R987">
            <v>34982162</v>
          </cell>
          <cell r="S987">
            <v>0</v>
          </cell>
          <cell r="X987">
            <v>0</v>
          </cell>
          <cell r="AA987">
            <v>0</v>
          </cell>
          <cell r="AF987">
            <v>0</v>
          </cell>
          <cell r="AI987">
            <v>34982162</v>
          </cell>
          <cell r="AJ987">
            <v>0</v>
          </cell>
          <cell r="AK987">
            <v>34982162</v>
          </cell>
          <cell r="AL987">
            <v>34982162</v>
          </cell>
          <cell r="AM987">
            <v>34982162</v>
          </cell>
          <cell r="AN987">
            <v>0</v>
          </cell>
          <cell r="AO987">
            <v>0</v>
          </cell>
          <cell r="AP987">
            <v>0</v>
          </cell>
          <cell r="AQ987">
            <v>0</v>
          </cell>
          <cell r="AR987">
            <v>34982162</v>
          </cell>
          <cell r="AS987">
            <v>0</v>
          </cell>
        </row>
        <row r="988">
          <cell r="D988" t="str">
            <v>8412180708-C</v>
          </cell>
          <cell r="E988" t="str">
            <v>PORTEZUELO</v>
          </cell>
          <cell r="F988" t="str">
            <v>08412</v>
          </cell>
          <cell r="G988" t="str">
            <v>084</v>
          </cell>
          <cell r="H988" t="str">
            <v>16</v>
          </cell>
          <cell r="I988" t="str">
            <v>OBRA (Otros)</v>
          </cell>
          <cell r="J988">
            <v>13</v>
          </cell>
          <cell r="K988" t="str">
            <v>PMB</v>
          </cell>
          <cell r="L988" t="str">
            <v>PMB</v>
          </cell>
          <cell r="M988" t="str">
            <v>PROYECTOS 2019</v>
          </cell>
          <cell r="N988" t="str">
            <v>PROYECTOS PMB</v>
          </cell>
          <cell r="O988" t="str">
            <v>CONSTRUCCIÓN SISTEMA DE ABASTECIMIENTO DE AGUA POTABLE RURAL SECTOR LOS MAQUIS</v>
          </cell>
          <cell r="P988" t="str">
            <v>16620/2019</v>
          </cell>
          <cell r="Q988">
            <v>43817</v>
          </cell>
          <cell r="R988">
            <v>225442009</v>
          </cell>
          <cell r="S988">
            <v>0</v>
          </cell>
          <cell r="X988">
            <v>0</v>
          </cell>
          <cell r="AA988">
            <v>0</v>
          </cell>
          <cell r="AF988">
            <v>0</v>
          </cell>
          <cell r="AI988">
            <v>225442009</v>
          </cell>
          <cell r="AJ988">
            <v>0</v>
          </cell>
          <cell r="AK988">
            <v>225442009</v>
          </cell>
          <cell r="AL988">
            <v>225442009</v>
          </cell>
          <cell r="AM988">
            <v>225442009</v>
          </cell>
          <cell r="AN988">
            <v>0</v>
          </cell>
          <cell r="AO988">
            <v>0</v>
          </cell>
          <cell r="AP988">
            <v>0</v>
          </cell>
          <cell r="AQ988">
            <v>0</v>
          </cell>
          <cell r="AR988">
            <v>225442009</v>
          </cell>
          <cell r="AS988">
            <v>0</v>
          </cell>
        </row>
        <row r="989">
          <cell r="D989" t="str">
            <v>9201190701-C</v>
          </cell>
          <cell r="E989" t="str">
            <v>ANGOL</v>
          </cell>
          <cell r="F989" t="str">
            <v>09201</v>
          </cell>
          <cell r="G989" t="str">
            <v>092</v>
          </cell>
          <cell r="H989" t="str">
            <v>09</v>
          </cell>
          <cell r="I989" t="str">
            <v>OBRA (Otros)</v>
          </cell>
          <cell r="J989">
            <v>13</v>
          </cell>
          <cell r="K989" t="str">
            <v>PMB</v>
          </cell>
          <cell r="L989" t="str">
            <v>PMB</v>
          </cell>
          <cell r="M989" t="str">
            <v>PROYECTOS 2019</v>
          </cell>
          <cell r="N989" t="str">
            <v>PROYECTOS PMB</v>
          </cell>
          <cell r="O989" t="str">
            <v>CONSTRUCCIÓN SISTEMA INDIVIDUAL DE AGUA POTABLE, SECTOR ROBLE BONITO</v>
          </cell>
          <cell r="P989" t="str">
            <v>16641/2019</v>
          </cell>
          <cell r="Q989">
            <v>43817</v>
          </cell>
          <cell r="R989">
            <v>63705646</v>
          </cell>
          <cell r="S989">
            <v>0</v>
          </cell>
          <cell r="X989">
            <v>0</v>
          </cell>
          <cell r="AA989">
            <v>0</v>
          </cell>
          <cell r="AF989">
            <v>0</v>
          </cell>
          <cell r="AI989">
            <v>63705646</v>
          </cell>
          <cell r="AJ989">
            <v>0</v>
          </cell>
          <cell r="AK989">
            <v>63705646</v>
          </cell>
          <cell r="AL989">
            <v>63705646</v>
          </cell>
          <cell r="AM989">
            <v>63705646</v>
          </cell>
          <cell r="AN989">
            <v>0</v>
          </cell>
          <cell r="AO989">
            <v>0</v>
          </cell>
          <cell r="AP989">
            <v>0</v>
          </cell>
          <cell r="AQ989">
            <v>0</v>
          </cell>
          <cell r="AR989">
            <v>63705646</v>
          </cell>
          <cell r="AS989">
            <v>0</v>
          </cell>
        </row>
        <row r="990">
          <cell r="D990" t="str">
            <v>9205170716-C</v>
          </cell>
          <cell r="E990" t="str">
            <v>LONQUIMAY</v>
          </cell>
          <cell r="F990" t="str">
            <v>09205</v>
          </cell>
          <cell r="G990" t="str">
            <v>092</v>
          </cell>
          <cell r="H990" t="str">
            <v>09</v>
          </cell>
          <cell r="I990" t="str">
            <v>OBRA (Otros)</v>
          </cell>
          <cell r="J990">
            <v>13</v>
          </cell>
          <cell r="K990" t="str">
            <v>PMB</v>
          </cell>
          <cell r="L990" t="str">
            <v>PMB</v>
          </cell>
          <cell r="M990" t="str">
            <v>PROYECTOS 2019</v>
          </cell>
          <cell r="N990" t="str">
            <v>PROYECTOS PMB</v>
          </cell>
          <cell r="O990" t="str">
            <v>ABASTO DE AGUA POTABLE SECTOR RUCAÑANCO ALTO</v>
          </cell>
          <cell r="P990" t="str">
            <v>16643/2019</v>
          </cell>
          <cell r="Q990">
            <v>43817</v>
          </cell>
          <cell r="R990">
            <v>227297619</v>
          </cell>
          <cell r="S990">
            <v>0</v>
          </cell>
          <cell r="X990">
            <v>0</v>
          </cell>
          <cell r="AA990">
            <v>0</v>
          </cell>
          <cell r="AF990">
            <v>0</v>
          </cell>
          <cell r="AI990">
            <v>227297619</v>
          </cell>
          <cell r="AJ990">
            <v>0</v>
          </cell>
          <cell r="AK990">
            <v>227297619</v>
          </cell>
          <cell r="AL990">
            <v>227297619</v>
          </cell>
          <cell r="AM990">
            <v>227297619</v>
          </cell>
          <cell r="AN990">
            <v>0</v>
          </cell>
          <cell r="AO990">
            <v>0</v>
          </cell>
          <cell r="AP990">
            <v>0</v>
          </cell>
          <cell r="AQ990">
            <v>0</v>
          </cell>
          <cell r="AR990">
            <v>227297619</v>
          </cell>
          <cell r="AS990">
            <v>0</v>
          </cell>
        </row>
        <row r="991">
          <cell r="D991" t="str">
            <v>14101190701-B</v>
          </cell>
          <cell r="E991" t="str">
            <v>VALDIVIA</v>
          </cell>
          <cell r="F991">
            <v>14101</v>
          </cell>
          <cell r="G991">
            <v>141</v>
          </cell>
          <cell r="H991">
            <v>14</v>
          </cell>
          <cell r="I991" t="str">
            <v>OBRA IRAL</v>
          </cell>
          <cell r="J991">
            <v>16</v>
          </cell>
          <cell r="K991" t="str">
            <v>GORE LOS RÍOS</v>
          </cell>
          <cell r="L991" t="str">
            <v>IRAL</v>
          </cell>
          <cell r="M991" t="str">
            <v>PROYECTOS 2019</v>
          </cell>
          <cell r="N991" t="str">
            <v>REGIONAL</v>
          </cell>
          <cell r="O991" t="str">
            <v>CONSTRUCCIÓN POZO PROFUNDO Y TORRE CON ESTANQUE DE AGUA PARA SEDE COMUNITARIA COMITÉ PRO ADELANTO LOMAS DEL SOL</v>
          </cell>
          <cell r="P991" t="str">
            <v>16650/2019</v>
          </cell>
          <cell r="Q991">
            <v>43817</v>
          </cell>
          <cell r="R991">
            <v>21537881</v>
          </cell>
          <cell r="S991">
            <v>0</v>
          </cell>
          <cell r="X991">
            <v>0</v>
          </cell>
          <cell r="AA991">
            <v>0</v>
          </cell>
          <cell r="AF991">
            <v>0</v>
          </cell>
          <cell r="AI991">
            <v>21537881</v>
          </cell>
          <cell r="AJ991">
            <v>0</v>
          </cell>
          <cell r="AK991">
            <v>21537881</v>
          </cell>
          <cell r="AL991">
            <v>21537881</v>
          </cell>
          <cell r="AM991">
            <v>21537881</v>
          </cell>
          <cell r="AN991">
            <v>0</v>
          </cell>
          <cell r="AO991">
            <v>0</v>
          </cell>
          <cell r="AP991">
            <v>0</v>
          </cell>
          <cell r="AQ991">
            <v>0</v>
          </cell>
          <cell r="AR991">
            <v>21537881</v>
          </cell>
          <cell r="AS991">
            <v>0</v>
          </cell>
        </row>
        <row r="992">
          <cell r="D992" t="str">
            <v>15102190702-B</v>
          </cell>
          <cell r="E992" t="str">
            <v>CAMARONES</v>
          </cell>
          <cell r="F992">
            <v>15102</v>
          </cell>
          <cell r="G992">
            <v>151</v>
          </cell>
          <cell r="H992">
            <v>15</v>
          </cell>
          <cell r="I992" t="str">
            <v>OBRA IRAL</v>
          </cell>
          <cell r="J992">
            <v>16</v>
          </cell>
          <cell r="K992" t="str">
            <v>GORE ARICA-PARINACOTA</v>
          </cell>
          <cell r="L992" t="str">
            <v>IRAL</v>
          </cell>
          <cell r="M992" t="str">
            <v>PROYECTOS 2019</v>
          </cell>
          <cell r="N992" t="str">
            <v>REGIONAL</v>
          </cell>
          <cell r="O992" t="str">
            <v>EXTENSIÓN DE RED AGUA POTABLE RURAL, LOCALIDAD DE CHITITA</v>
          </cell>
          <cell r="P992" t="str">
            <v>16783/2019</v>
          </cell>
          <cell r="Q992">
            <v>43818</v>
          </cell>
          <cell r="R992">
            <v>25105000</v>
          </cell>
          <cell r="S992">
            <v>0</v>
          </cell>
          <cell r="X992">
            <v>0</v>
          </cell>
          <cell r="AA992">
            <v>0</v>
          </cell>
          <cell r="AF992">
            <v>0</v>
          </cell>
          <cell r="AI992">
            <v>25105000</v>
          </cell>
          <cell r="AJ992">
            <v>0</v>
          </cell>
          <cell r="AK992">
            <v>25105000</v>
          </cell>
          <cell r="AL992">
            <v>25105000</v>
          </cell>
          <cell r="AM992">
            <v>25105000</v>
          </cell>
          <cell r="AN992">
            <v>0</v>
          </cell>
          <cell r="AO992">
            <v>0</v>
          </cell>
          <cell r="AP992">
            <v>0</v>
          </cell>
          <cell r="AQ992">
            <v>0</v>
          </cell>
          <cell r="AR992">
            <v>25105000</v>
          </cell>
          <cell r="AS992">
            <v>0</v>
          </cell>
        </row>
        <row r="993">
          <cell r="D993" t="str">
            <v>4104190701-B</v>
          </cell>
          <cell r="E993" t="str">
            <v>LA HIGUERA</v>
          </cell>
          <cell r="F993" t="str">
            <v>04104</v>
          </cell>
          <cell r="G993" t="str">
            <v>041</v>
          </cell>
          <cell r="H993" t="str">
            <v>04</v>
          </cell>
          <cell r="I993" t="str">
            <v>OBRA IRAL</v>
          </cell>
          <cell r="J993">
            <v>16</v>
          </cell>
          <cell r="K993" t="str">
            <v>GORE COQUIMBO</v>
          </cell>
          <cell r="L993" t="str">
            <v>IRAL</v>
          </cell>
          <cell r="M993" t="str">
            <v>PROYECTOS 2019</v>
          </cell>
          <cell r="N993" t="str">
            <v>REGIONAL</v>
          </cell>
          <cell r="O993" t="str">
            <v>HABILITACION POZO PROFUNDO COMITE APR QUEBRADA HONDA, COMUNA DE LA HIGUERA</v>
          </cell>
          <cell r="P993" t="str">
            <v>16784/2019</v>
          </cell>
          <cell r="Q993">
            <v>43818</v>
          </cell>
          <cell r="R993">
            <v>72860000</v>
          </cell>
          <cell r="S993">
            <v>0</v>
          </cell>
          <cell r="X993">
            <v>0</v>
          </cell>
          <cell r="AA993">
            <v>0</v>
          </cell>
          <cell r="AF993">
            <v>0</v>
          </cell>
          <cell r="AI993">
            <v>72860000</v>
          </cell>
          <cell r="AJ993">
            <v>0</v>
          </cell>
          <cell r="AK993">
            <v>72860000</v>
          </cell>
          <cell r="AL993">
            <v>72860000</v>
          </cell>
          <cell r="AM993">
            <v>72860000</v>
          </cell>
          <cell r="AN993">
            <v>0</v>
          </cell>
          <cell r="AO993">
            <v>0</v>
          </cell>
          <cell r="AP993">
            <v>0</v>
          </cell>
          <cell r="AQ993">
            <v>0</v>
          </cell>
          <cell r="AR993">
            <v>72860000</v>
          </cell>
          <cell r="AS993">
            <v>0</v>
          </cell>
        </row>
        <row r="994">
          <cell r="D994" t="str">
            <v>4302190701-B</v>
          </cell>
          <cell r="E994" t="str">
            <v>COMBARBALÁ</v>
          </cell>
          <cell r="F994" t="str">
            <v>04302</v>
          </cell>
          <cell r="G994" t="str">
            <v>043</v>
          </cell>
          <cell r="H994" t="str">
            <v>04</v>
          </cell>
          <cell r="I994" t="str">
            <v>OBRA IRAL</v>
          </cell>
          <cell r="J994">
            <v>16</v>
          </cell>
          <cell r="K994" t="str">
            <v>GORE COQUIMBO</v>
          </cell>
          <cell r="L994" t="str">
            <v>IRAL</v>
          </cell>
          <cell r="M994" t="str">
            <v>PROYECTOS 2019</v>
          </cell>
          <cell r="N994" t="str">
            <v>REGIONAL</v>
          </cell>
          <cell r="O994" t="str">
            <v>MEJORAMIENTO VARIAS PLANTAS DE TRATAMIENTO DE AGUAS SERVIDAS COMUNALES</v>
          </cell>
          <cell r="P994" t="str">
            <v xml:space="preserve"> 16779/2019</v>
          </cell>
          <cell r="Q994">
            <v>43818</v>
          </cell>
          <cell r="R994">
            <v>72860000</v>
          </cell>
          <cell r="S994">
            <v>0</v>
          </cell>
          <cell r="X994">
            <v>0</v>
          </cell>
          <cell r="AA994">
            <v>0</v>
          </cell>
          <cell r="AF994">
            <v>0</v>
          </cell>
          <cell r="AI994">
            <v>72860000</v>
          </cell>
          <cell r="AJ994">
            <v>0</v>
          </cell>
          <cell r="AK994">
            <v>72860000</v>
          </cell>
          <cell r="AL994">
            <v>72860000</v>
          </cell>
          <cell r="AM994">
            <v>72860000</v>
          </cell>
          <cell r="AN994">
            <v>0</v>
          </cell>
          <cell r="AO994">
            <v>0</v>
          </cell>
          <cell r="AP994">
            <v>0</v>
          </cell>
          <cell r="AQ994">
            <v>0</v>
          </cell>
          <cell r="AR994">
            <v>72860000</v>
          </cell>
          <cell r="AS994">
            <v>0</v>
          </cell>
        </row>
        <row r="995">
          <cell r="D995" t="str">
            <v>9109190701-B</v>
          </cell>
          <cell r="E995" t="str">
            <v>LONCOCHE</v>
          </cell>
          <cell r="F995" t="str">
            <v>09109</v>
          </cell>
          <cell r="G995" t="str">
            <v>091</v>
          </cell>
          <cell r="H995" t="str">
            <v>09</v>
          </cell>
          <cell r="I995" t="str">
            <v>OBRA IRAL</v>
          </cell>
          <cell r="J995">
            <v>16</v>
          </cell>
          <cell r="K995" t="str">
            <v>GORE ARAUCANIA</v>
          </cell>
          <cell r="L995" t="str">
            <v>IRAL</v>
          </cell>
          <cell r="M995" t="str">
            <v>PROYECTOS 2019</v>
          </cell>
          <cell r="N995" t="str">
            <v>REGIONAL</v>
          </cell>
          <cell r="O995" t="str">
            <v>CONSTRUCCIÓN Y MEJORAMIENTO SANITARIO ESCUELA Y OTROS, LONCOCHE</v>
          </cell>
          <cell r="P995" t="str">
            <v>16785/2019</v>
          </cell>
          <cell r="Q995">
            <v>43818</v>
          </cell>
          <cell r="R995">
            <v>142161137</v>
          </cell>
          <cell r="S995">
            <v>0</v>
          </cell>
          <cell r="X995">
            <v>0</v>
          </cell>
          <cell r="AA995">
            <v>0</v>
          </cell>
          <cell r="AF995">
            <v>0</v>
          </cell>
          <cell r="AI995">
            <v>142161137</v>
          </cell>
          <cell r="AJ995">
            <v>0</v>
          </cell>
          <cell r="AK995">
            <v>142161137</v>
          </cell>
          <cell r="AL995">
            <v>142161137</v>
          </cell>
          <cell r="AM995">
            <v>142161137</v>
          </cell>
          <cell r="AN995">
            <v>0</v>
          </cell>
          <cell r="AO995">
            <v>0</v>
          </cell>
          <cell r="AP995">
            <v>0</v>
          </cell>
          <cell r="AQ995">
            <v>0</v>
          </cell>
          <cell r="AR995">
            <v>142161137</v>
          </cell>
          <cell r="AS995">
            <v>0</v>
          </cell>
        </row>
        <row r="996">
          <cell r="D996" t="str">
            <v>9114190701-B</v>
          </cell>
          <cell r="E996" t="str">
            <v>PITRUFQUÉN</v>
          </cell>
          <cell r="F996" t="str">
            <v>09114</v>
          </cell>
          <cell r="G996" t="str">
            <v>091</v>
          </cell>
          <cell r="H996" t="str">
            <v>09</v>
          </cell>
          <cell r="I996" t="str">
            <v>OBRA IRAL</v>
          </cell>
          <cell r="J996">
            <v>16</v>
          </cell>
          <cell r="K996" t="str">
            <v>GORE ARAUCANIA</v>
          </cell>
          <cell r="L996" t="str">
            <v>IRAL</v>
          </cell>
          <cell r="M996" t="str">
            <v>PROYECTOS 2019</v>
          </cell>
          <cell r="N996" t="str">
            <v>REGIONAL</v>
          </cell>
          <cell r="O996" t="str">
            <v>CONSTRUCCIÓN INSTALACIÓN DE ARRANQUES EN SISTEMA DE AGUA POTABLE RURAL PURAQUINA ALTO Y ALTO MIRADOR, PITRUFQUEN</v>
          </cell>
          <cell r="P996" t="str">
            <v>16787/2019</v>
          </cell>
          <cell r="Q996">
            <v>43818</v>
          </cell>
          <cell r="R996">
            <v>46978460</v>
          </cell>
          <cell r="S996">
            <v>0</v>
          </cell>
          <cell r="X996">
            <v>0</v>
          </cell>
          <cell r="AA996">
            <v>0</v>
          </cell>
          <cell r="AF996">
            <v>0</v>
          </cell>
          <cell r="AI996">
            <v>46978460</v>
          </cell>
          <cell r="AJ996">
            <v>0</v>
          </cell>
          <cell r="AK996">
            <v>46978460</v>
          </cell>
          <cell r="AL996">
            <v>46978460</v>
          </cell>
          <cell r="AM996">
            <v>46978460</v>
          </cell>
          <cell r="AN996">
            <v>0</v>
          </cell>
          <cell r="AO996">
            <v>0</v>
          </cell>
          <cell r="AP996">
            <v>0</v>
          </cell>
          <cell r="AQ996">
            <v>0</v>
          </cell>
          <cell r="AR996">
            <v>46978460</v>
          </cell>
          <cell r="AS996">
            <v>0</v>
          </cell>
        </row>
        <row r="997">
          <cell r="D997" t="str">
            <v>10105191003-C</v>
          </cell>
          <cell r="E997" t="str">
            <v>FRUTILLAR</v>
          </cell>
          <cell r="F997">
            <v>10105</v>
          </cell>
          <cell r="G997">
            <v>101</v>
          </cell>
          <cell r="H997">
            <v>10</v>
          </cell>
          <cell r="I997" t="str">
            <v>ASISTENCIA TÉCNICA</v>
          </cell>
          <cell r="J997">
            <v>10</v>
          </cell>
          <cell r="K997" t="str">
            <v>PMB</v>
          </cell>
          <cell r="L997" t="str">
            <v>PMB</v>
          </cell>
          <cell r="M997" t="str">
            <v>PROYECTOS 2019</v>
          </cell>
          <cell r="N997" t="str">
            <v>PROYECTOS PMB</v>
          </cell>
          <cell r="O997" t="str">
            <v>ASESORÍA PROFESIONAL PROYECTOS PMB SANEAMIENTO SANITARIO DE SECTORES ALEJADOS DE LA COMUNA DE FRUTILLAR</v>
          </cell>
          <cell r="P997" t="str">
            <v>16652/2019</v>
          </cell>
          <cell r="Q997">
            <v>43817</v>
          </cell>
          <cell r="R997">
            <v>57600000</v>
          </cell>
          <cell r="S997">
            <v>0</v>
          </cell>
          <cell r="X997">
            <v>0</v>
          </cell>
          <cell r="AA997">
            <v>0</v>
          </cell>
          <cell r="AF997">
            <v>0</v>
          </cell>
          <cell r="AI997">
            <v>57600000</v>
          </cell>
          <cell r="AJ997">
            <v>0</v>
          </cell>
          <cell r="AK997">
            <v>57600000</v>
          </cell>
          <cell r="AL997">
            <v>57600000</v>
          </cell>
          <cell r="AM997">
            <v>57600000</v>
          </cell>
          <cell r="AN997">
            <v>0</v>
          </cell>
          <cell r="AO997">
            <v>0</v>
          </cell>
          <cell r="AP997">
            <v>0</v>
          </cell>
          <cell r="AQ997">
            <v>0</v>
          </cell>
          <cell r="AR997">
            <v>57600000</v>
          </cell>
          <cell r="AS997">
            <v>0</v>
          </cell>
        </row>
        <row r="998">
          <cell r="D998" t="str">
            <v>14103191001-C</v>
          </cell>
          <cell r="E998" t="str">
            <v>LANCO</v>
          </cell>
          <cell r="F998">
            <v>14103</v>
          </cell>
          <cell r="G998">
            <v>141</v>
          </cell>
          <cell r="H998">
            <v>14</v>
          </cell>
          <cell r="I998" t="str">
            <v>ASISTENCIA TÉCNICA</v>
          </cell>
          <cell r="J998">
            <v>10</v>
          </cell>
          <cell r="K998" t="str">
            <v>PMB</v>
          </cell>
          <cell r="L998" t="str">
            <v>PMB</v>
          </cell>
          <cell r="M998" t="str">
            <v>PROYECTOS 2019</v>
          </cell>
          <cell r="N998" t="str">
            <v>PROYECTOS PMB</v>
          </cell>
          <cell r="O998" t="str">
            <v>CONTINUACIÓN V ASISTENCIA TÉCNICA PROFESIONALES PARA PROYECTOS CON FINANCIAMIENTO DE LA SUBDERE EN LA COMUNA DE LANCO.</v>
          </cell>
          <cell r="P998" t="str">
            <v>16647/2019</v>
          </cell>
          <cell r="Q998">
            <v>43817</v>
          </cell>
          <cell r="R998">
            <v>44040000</v>
          </cell>
          <cell r="S998">
            <v>0</v>
          </cell>
          <cell r="X998">
            <v>0</v>
          </cell>
          <cell r="AA998">
            <v>0</v>
          </cell>
          <cell r="AF998">
            <v>0</v>
          </cell>
          <cell r="AI998">
            <v>44040000</v>
          </cell>
          <cell r="AJ998">
            <v>0</v>
          </cell>
          <cell r="AK998">
            <v>44040000</v>
          </cell>
          <cell r="AL998">
            <v>44040000</v>
          </cell>
          <cell r="AM998">
            <v>44040000</v>
          </cell>
          <cell r="AN998">
            <v>0</v>
          </cell>
          <cell r="AO998">
            <v>0</v>
          </cell>
          <cell r="AP998">
            <v>0</v>
          </cell>
          <cell r="AQ998">
            <v>0</v>
          </cell>
          <cell r="AR998">
            <v>44040000</v>
          </cell>
          <cell r="AS998">
            <v>0</v>
          </cell>
        </row>
        <row r="999">
          <cell r="D999" t="str">
            <v>9904191001-C</v>
          </cell>
          <cell r="E999" t="str">
            <v>A.M. MALLECO NORTE</v>
          </cell>
          <cell r="F999" t="str">
            <v>09202</v>
          </cell>
          <cell r="G999" t="str">
            <v>0</v>
          </cell>
          <cell r="H999" t="str">
            <v>09</v>
          </cell>
          <cell r="I999" t="str">
            <v>ASISTENCIA TÉCNICA</v>
          </cell>
          <cell r="J999">
            <v>10</v>
          </cell>
          <cell r="K999" t="str">
            <v>PMB</v>
          </cell>
          <cell r="L999" t="str">
            <v>PMB</v>
          </cell>
          <cell r="M999" t="str">
            <v>PROYECTOS 2019</v>
          </cell>
          <cell r="N999" t="str">
            <v>PROYECTOS PMB</v>
          </cell>
          <cell r="O999" t="str">
            <v>ASISTENCIA TÉCNICA PARA ELABORACIÓN DE CARTERA DE PROYECTOS EN EL MARCO DEL PROGRAMA DE MEJORAMIENTO DE BARRIOS PARA LAS COMUNAS DE LA ASOCIACIÓN DE M</v>
          </cell>
          <cell r="P999" t="str">
            <v>16645/2019</v>
          </cell>
          <cell r="Q999">
            <v>43817</v>
          </cell>
          <cell r="R999">
            <v>241200000</v>
          </cell>
          <cell r="S999">
            <v>0</v>
          </cell>
          <cell r="X999">
            <v>0</v>
          </cell>
          <cell r="AA999">
            <v>0</v>
          </cell>
          <cell r="AF999">
            <v>0</v>
          </cell>
          <cell r="AI999">
            <v>241200000</v>
          </cell>
          <cell r="AJ999">
            <v>0</v>
          </cell>
          <cell r="AK999">
            <v>241200000</v>
          </cell>
          <cell r="AL999">
            <v>241200000</v>
          </cell>
          <cell r="AM999">
            <v>241200000</v>
          </cell>
          <cell r="AN999">
            <v>0</v>
          </cell>
          <cell r="AO999">
            <v>0</v>
          </cell>
          <cell r="AP999">
            <v>0</v>
          </cell>
          <cell r="AQ999">
            <v>0</v>
          </cell>
          <cell r="AR999">
            <v>241200000</v>
          </cell>
          <cell r="AS999">
            <v>0</v>
          </cell>
        </row>
        <row r="1000">
          <cell r="D1000" t="str">
            <v>13901191001-C</v>
          </cell>
          <cell r="E1000" t="str">
            <v>A.M. RURALES METROPOLITANA (AMUR)</v>
          </cell>
          <cell r="F1000" t="str">
            <v>13101</v>
          </cell>
          <cell r="G1000" t="str">
            <v>0</v>
          </cell>
          <cell r="H1000">
            <v>13</v>
          </cell>
          <cell r="I1000" t="str">
            <v>ASISTENCIA TÉCNICA</v>
          </cell>
          <cell r="J1000">
            <v>10</v>
          </cell>
          <cell r="K1000" t="str">
            <v>PMB</v>
          </cell>
          <cell r="L1000" t="str">
            <v>PMB</v>
          </cell>
          <cell r="M1000" t="str">
            <v>PROYECTOS 2019</v>
          </cell>
          <cell r="N1000" t="str">
            <v>PROYECTOS PMB</v>
          </cell>
          <cell r="O1000" t="str">
            <v>ASISTENCIA TÉCNICA PARA GENERAR CARTERA DE PROYECTOS : LAMPA, TIL TIL, COLINA, PIRQUE, SAN JOSE DE MAIPO, BUIN, PAINE, CALERA DE TANGO E ISLA DE MAIPO</v>
          </cell>
          <cell r="P1000" t="str">
            <v>16751/2019</v>
          </cell>
          <cell r="Q1000">
            <v>43818</v>
          </cell>
          <cell r="R1000">
            <v>110400000</v>
          </cell>
          <cell r="S1000">
            <v>0</v>
          </cell>
          <cell r="X1000">
            <v>0</v>
          </cell>
          <cell r="AA1000">
            <v>0</v>
          </cell>
          <cell r="AF1000">
            <v>0</v>
          </cell>
          <cell r="AI1000">
            <v>110400000</v>
          </cell>
          <cell r="AJ1000">
            <v>0</v>
          </cell>
          <cell r="AK1000">
            <v>110400000</v>
          </cell>
          <cell r="AL1000">
            <v>110400000</v>
          </cell>
          <cell r="AM1000">
            <v>110400000</v>
          </cell>
          <cell r="AN1000">
            <v>0</v>
          </cell>
          <cell r="AO1000">
            <v>0</v>
          </cell>
          <cell r="AP1000">
            <v>0</v>
          </cell>
          <cell r="AQ1000">
            <v>0</v>
          </cell>
          <cell r="AR1000">
            <v>110400000</v>
          </cell>
          <cell r="AS1000">
            <v>0</v>
          </cell>
        </row>
        <row r="1001">
          <cell r="D1001" t="str">
            <v>14901190401-C</v>
          </cell>
          <cell r="E1001" t="str">
            <v>A.M. DE LOS RÍOS DE RS</v>
          </cell>
          <cell r="F1001" t="str">
            <v>14101</v>
          </cell>
          <cell r="G1001" t="str">
            <v>0</v>
          </cell>
          <cell r="H1001">
            <v>14</v>
          </cell>
          <cell r="I1001" t="str">
            <v>ESTUDIO</v>
          </cell>
          <cell r="J1001">
            <v>15</v>
          </cell>
          <cell r="K1001" t="str">
            <v>PMB</v>
          </cell>
          <cell r="L1001" t="str">
            <v>PMB</v>
          </cell>
          <cell r="M1001" t="str">
            <v>PROYECTOS 2019</v>
          </cell>
          <cell r="N1001" t="str">
            <v>PROYECTOS PMB</v>
          </cell>
          <cell r="O1001" t="str">
            <v>ACTUALIZACIÓN MODELO DE GESTIÓN PROYECTO CENTRO DE VALORIZACIÓN DE RESIDUOS, REGIÓN DE LOS RÍOS.</v>
          </cell>
          <cell r="P1001" t="str">
            <v>16657/2019</v>
          </cell>
          <cell r="Q1001">
            <v>43817</v>
          </cell>
          <cell r="R1001">
            <v>40000000</v>
          </cell>
          <cell r="S1001">
            <v>0</v>
          </cell>
          <cell r="X1001">
            <v>0</v>
          </cell>
          <cell r="AA1001">
            <v>0</v>
          </cell>
          <cell r="AF1001">
            <v>0</v>
          </cell>
          <cell r="AI1001">
            <v>40000000</v>
          </cell>
          <cell r="AJ1001">
            <v>0</v>
          </cell>
          <cell r="AK1001">
            <v>40000000</v>
          </cell>
          <cell r="AL1001">
            <v>40000000</v>
          </cell>
          <cell r="AM1001">
            <v>40000000</v>
          </cell>
          <cell r="AN1001">
            <v>0</v>
          </cell>
          <cell r="AO1001">
            <v>0</v>
          </cell>
          <cell r="AP1001">
            <v>0</v>
          </cell>
          <cell r="AQ1001">
            <v>0</v>
          </cell>
          <cell r="AR1001">
            <v>40000000</v>
          </cell>
          <cell r="AS1001">
            <v>0</v>
          </cell>
        </row>
        <row r="1002">
          <cell r="D1002" t="str">
            <v>6303190801-C</v>
          </cell>
          <cell r="E1002" t="str">
            <v>CHIMBARONGO</v>
          </cell>
          <cell r="F1002" t="str">
            <v>06303</v>
          </cell>
          <cell r="G1002" t="str">
            <v>063</v>
          </cell>
          <cell r="H1002" t="str">
            <v>06</v>
          </cell>
          <cell r="I1002" t="str">
            <v>ADQUISICIÓN TERRENO (MINVU)</v>
          </cell>
          <cell r="J1002">
            <v>12</v>
          </cell>
          <cell r="K1002" t="str">
            <v>PMB</v>
          </cell>
          <cell r="L1002" t="str">
            <v>PMB</v>
          </cell>
          <cell r="M1002" t="str">
            <v>PROYECTOS 2019</v>
          </cell>
          <cell r="N1002" t="str">
            <v>PROYECTOS PMB</v>
          </cell>
          <cell r="O1002" t="str">
            <v>ADQUISICIÓN TERRENO CALLE MIRAFLORES PARA CONSTRUCCIÓN DE VIVIENDAS SOCIALES</v>
          </cell>
          <cell r="P1002" t="str">
            <v>16636/2019</v>
          </cell>
          <cell r="Q1002">
            <v>43817</v>
          </cell>
          <cell r="R1002">
            <v>716267060</v>
          </cell>
          <cell r="S1002">
            <v>0</v>
          </cell>
          <cell r="X1002">
            <v>0</v>
          </cell>
          <cell r="AA1002">
            <v>0</v>
          </cell>
          <cell r="AF1002">
            <v>0</v>
          </cell>
          <cell r="AI1002">
            <v>716267060</v>
          </cell>
          <cell r="AJ1002">
            <v>0</v>
          </cell>
          <cell r="AK1002">
            <v>716267060</v>
          </cell>
          <cell r="AL1002">
            <v>716267060</v>
          </cell>
          <cell r="AM1002">
            <v>716267060</v>
          </cell>
          <cell r="AN1002">
            <v>0</v>
          </cell>
          <cell r="AO1002">
            <v>0</v>
          </cell>
          <cell r="AP1002">
            <v>0</v>
          </cell>
          <cell r="AQ1002">
            <v>716267060</v>
          </cell>
          <cell r="AR1002">
            <v>0</v>
          </cell>
          <cell r="AS1002">
            <v>0</v>
          </cell>
        </row>
        <row r="1003">
          <cell r="D1003" t="str">
            <v>13302180706-C</v>
          </cell>
          <cell r="E1003" t="str">
            <v>LAMPA</v>
          </cell>
          <cell r="F1003">
            <v>13302</v>
          </cell>
          <cell r="G1003">
            <v>133</v>
          </cell>
          <cell r="H1003">
            <v>13</v>
          </cell>
          <cell r="I1003" t="str">
            <v>OBRA (Otros)</v>
          </cell>
          <cell r="J1003">
            <v>13</v>
          </cell>
          <cell r="K1003" t="str">
            <v>PMB</v>
          </cell>
          <cell r="L1003" t="str">
            <v>PMB</v>
          </cell>
          <cell r="M1003" t="str">
            <v>PROYECTOS 2019</v>
          </cell>
          <cell r="N1003" t="str">
            <v>PROYECTOS PMB</v>
          </cell>
          <cell r="O1003" t="str">
            <v>CONSTRUCCIÓN ALUMBRADO ÁREAS VERDES LOS HALCONES Y LARAPINTA, LAMPA</v>
          </cell>
          <cell r="P1003" t="str">
            <v>16635/2019</v>
          </cell>
          <cell r="Q1003">
            <v>43817</v>
          </cell>
          <cell r="R1003">
            <v>235025110</v>
          </cell>
          <cell r="S1003">
            <v>0</v>
          </cell>
          <cell r="X1003">
            <v>0</v>
          </cell>
          <cell r="AA1003">
            <v>0</v>
          </cell>
          <cell r="AF1003">
            <v>0</v>
          </cell>
          <cell r="AI1003">
            <v>235025110</v>
          </cell>
          <cell r="AJ1003">
            <v>0</v>
          </cell>
          <cell r="AK1003">
            <v>235025110</v>
          </cell>
          <cell r="AL1003">
            <v>235025110</v>
          </cell>
          <cell r="AM1003">
            <v>235025110</v>
          </cell>
          <cell r="AN1003">
            <v>0</v>
          </cell>
          <cell r="AO1003">
            <v>0</v>
          </cell>
          <cell r="AP1003">
            <v>0</v>
          </cell>
          <cell r="AQ1003">
            <v>0</v>
          </cell>
          <cell r="AR1003">
            <v>235025110</v>
          </cell>
          <cell r="AS1003">
            <v>0</v>
          </cell>
        </row>
        <row r="1004">
          <cell r="D1004" t="str">
            <v>6203180801-C</v>
          </cell>
          <cell r="E1004" t="str">
            <v>LITUECHE</v>
          </cell>
          <cell r="F1004" t="str">
            <v>06203</v>
          </cell>
          <cell r="G1004" t="str">
            <v>062</v>
          </cell>
          <cell r="H1004" t="str">
            <v>06</v>
          </cell>
          <cell r="I1004" t="str">
            <v>ADQUISICIÓN TERRENO (MINVU)</v>
          </cell>
          <cell r="J1004">
            <v>12</v>
          </cell>
          <cell r="K1004" t="str">
            <v>PMB</v>
          </cell>
          <cell r="L1004" t="str">
            <v>PMB</v>
          </cell>
          <cell r="M1004" t="str">
            <v>PROYECTOS 2019</v>
          </cell>
          <cell r="N1004" t="str">
            <v>PROYECTOS PMB</v>
          </cell>
          <cell r="O1004" t="str">
            <v>ADQUISICIÓN DE TERRENO PARA LA CONSTRUCCIÓN DE VIVIENDAS SOCIALES</v>
          </cell>
          <cell r="P1004" t="str">
            <v>16637/2019</v>
          </cell>
          <cell r="Q1004">
            <v>43817</v>
          </cell>
          <cell r="R1004">
            <v>439000000</v>
          </cell>
          <cell r="S1004">
            <v>0</v>
          </cell>
          <cell r="X1004">
            <v>0</v>
          </cell>
          <cell r="AA1004">
            <v>0</v>
          </cell>
          <cell r="AF1004">
            <v>0</v>
          </cell>
          <cell r="AI1004">
            <v>439000000</v>
          </cell>
          <cell r="AJ1004">
            <v>0</v>
          </cell>
          <cell r="AK1004">
            <v>439000000</v>
          </cell>
          <cell r="AL1004">
            <v>439000000</v>
          </cell>
          <cell r="AM1004">
            <v>439000000</v>
          </cell>
          <cell r="AN1004">
            <v>0</v>
          </cell>
          <cell r="AO1004">
            <v>0</v>
          </cell>
          <cell r="AP1004">
            <v>0</v>
          </cell>
          <cell r="AQ1004">
            <v>439000000</v>
          </cell>
          <cell r="AR1004">
            <v>0</v>
          </cell>
          <cell r="AS1004">
            <v>0</v>
          </cell>
        </row>
        <row r="1005">
          <cell r="D1005" t="str">
            <v>8111170801-C</v>
          </cell>
          <cell r="E1005" t="str">
            <v>TOMÉ</v>
          </cell>
          <cell r="F1005" t="str">
            <v>08111</v>
          </cell>
          <cell r="G1005" t="str">
            <v>081</v>
          </cell>
          <cell r="H1005" t="str">
            <v>08</v>
          </cell>
          <cell r="I1005" t="str">
            <v>ADQUISICIÓN TERRENO (MINVU)</v>
          </cell>
          <cell r="J1005">
            <v>12</v>
          </cell>
          <cell r="K1005" t="str">
            <v>PMB</v>
          </cell>
          <cell r="L1005" t="str">
            <v>PMB</v>
          </cell>
          <cell r="M1005" t="str">
            <v>PROYECTOS 2019</v>
          </cell>
          <cell r="N1005" t="str">
            <v>PROYECTOS PMB</v>
          </cell>
          <cell r="O1005" t="str">
            <v>ADQUISICIÓN DE TERRENO COMITÉS DE VIVIENDA SOL NACIENTE Y LOMAS DE DICHATO, TOMÉ</v>
          </cell>
          <cell r="P1005" t="str">
            <v>16638/2019</v>
          </cell>
          <cell r="Q1005">
            <v>43817</v>
          </cell>
          <cell r="R1005">
            <v>307571839</v>
          </cell>
          <cell r="S1005">
            <v>0</v>
          </cell>
          <cell r="X1005">
            <v>0</v>
          </cell>
          <cell r="AA1005">
            <v>0</v>
          </cell>
          <cell r="AF1005">
            <v>0</v>
          </cell>
          <cell r="AI1005">
            <v>307571839</v>
          </cell>
          <cell r="AJ1005">
            <v>0</v>
          </cell>
          <cell r="AK1005">
            <v>307571839</v>
          </cell>
          <cell r="AL1005">
            <v>307571839</v>
          </cell>
          <cell r="AM1005">
            <v>307571839</v>
          </cell>
          <cell r="AN1005">
            <v>0</v>
          </cell>
          <cell r="AO1005">
            <v>0</v>
          </cell>
          <cell r="AP1005">
            <v>0</v>
          </cell>
          <cell r="AQ1005">
            <v>307571839</v>
          </cell>
          <cell r="AR1005">
            <v>0</v>
          </cell>
          <cell r="AS1005">
            <v>0</v>
          </cell>
        </row>
        <row r="1006">
          <cell r="D1006" t="str">
            <v>13404190701-B</v>
          </cell>
          <cell r="E1006" t="str">
            <v>PAINE</v>
          </cell>
          <cell r="F1006">
            <v>13404</v>
          </cell>
          <cell r="G1006">
            <v>134</v>
          </cell>
          <cell r="H1006">
            <v>13</v>
          </cell>
          <cell r="I1006" t="str">
            <v>OBRA IRAL</v>
          </cell>
          <cell r="J1006">
            <v>16</v>
          </cell>
          <cell r="K1006" t="str">
            <v>GORE METROPOLITANO</v>
          </cell>
          <cell r="L1006" t="str">
            <v>IRAL</v>
          </cell>
          <cell r="M1006" t="str">
            <v>PROYECTOS 2019</v>
          </cell>
          <cell r="N1006" t="str">
            <v>REGIONAL</v>
          </cell>
          <cell r="O1006" t="str">
            <v>CONSTRUCCIÓN DE SISTEMA DE RESPALDO DE ENERGÍA PARA SOPORTAR AUMENTO DE COBERTURA PARA DIVERSAS APR, COMUNA DE PAINE</v>
          </cell>
          <cell r="P1006" t="str">
            <v>16786/2019</v>
          </cell>
          <cell r="Q1006">
            <v>43818</v>
          </cell>
          <cell r="R1006">
            <v>148819054</v>
          </cell>
          <cell r="S1006">
            <v>0</v>
          </cell>
          <cell r="X1006">
            <v>0</v>
          </cell>
          <cell r="AA1006">
            <v>0</v>
          </cell>
          <cell r="AF1006">
            <v>0</v>
          </cell>
          <cell r="AI1006">
            <v>148819054</v>
          </cell>
          <cell r="AJ1006">
            <v>0</v>
          </cell>
          <cell r="AK1006">
            <v>148819054</v>
          </cell>
          <cell r="AL1006">
            <v>148819054</v>
          </cell>
          <cell r="AM1006">
            <v>148819054</v>
          </cell>
          <cell r="AN1006">
            <v>0</v>
          </cell>
          <cell r="AO1006">
            <v>0</v>
          </cell>
          <cell r="AP1006">
            <v>0</v>
          </cell>
          <cell r="AQ1006">
            <v>0</v>
          </cell>
          <cell r="AR1006">
            <v>148819054</v>
          </cell>
          <cell r="AS1006">
            <v>0</v>
          </cell>
        </row>
        <row r="1007">
          <cell r="D1007" t="str">
            <v>13503190701-B</v>
          </cell>
          <cell r="E1007" t="str">
            <v>CURACAVÍ</v>
          </cell>
          <cell r="F1007">
            <v>13503</v>
          </cell>
          <cell r="G1007">
            <v>135</v>
          </cell>
          <cell r="H1007">
            <v>13</v>
          </cell>
          <cell r="I1007" t="str">
            <v>OBRA IRAL</v>
          </cell>
          <cell r="J1007">
            <v>16</v>
          </cell>
          <cell r="K1007" t="str">
            <v>GORE METROPOLITANO</v>
          </cell>
          <cell r="L1007" t="str">
            <v>IRAL</v>
          </cell>
          <cell r="M1007" t="str">
            <v>PROYECTOS 2019</v>
          </cell>
          <cell r="N1007" t="str">
            <v>REGIONAL</v>
          </cell>
          <cell r="O1007" t="str">
            <v>SANEAMIENTO SANITARIO TIERRA VIVA Y OTROS</v>
          </cell>
          <cell r="P1007" t="str">
            <v>16782/2019</v>
          </cell>
          <cell r="Q1007">
            <v>43818</v>
          </cell>
          <cell r="R1007">
            <v>82000000</v>
          </cell>
          <cell r="S1007">
            <v>0</v>
          </cell>
          <cell r="X1007">
            <v>0</v>
          </cell>
          <cell r="AA1007">
            <v>0</v>
          </cell>
          <cell r="AF1007">
            <v>0</v>
          </cell>
          <cell r="AI1007">
            <v>82000000</v>
          </cell>
          <cell r="AJ1007">
            <v>0</v>
          </cell>
          <cell r="AK1007">
            <v>82000000</v>
          </cell>
          <cell r="AL1007">
            <v>82000000</v>
          </cell>
          <cell r="AM1007">
            <v>82000000</v>
          </cell>
          <cell r="AN1007">
            <v>0</v>
          </cell>
          <cell r="AO1007">
            <v>0</v>
          </cell>
          <cell r="AP1007">
            <v>0</v>
          </cell>
          <cell r="AQ1007">
            <v>0</v>
          </cell>
          <cell r="AR1007">
            <v>82000000</v>
          </cell>
          <cell r="AS1007">
            <v>0</v>
          </cell>
        </row>
        <row r="1008">
          <cell r="D1008" t="str">
            <v>13502190703-B</v>
          </cell>
          <cell r="E1008" t="str">
            <v>ALHUÉ</v>
          </cell>
          <cell r="F1008">
            <v>13502</v>
          </cell>
          <cell r="G1008">
            <v>135</v>
          </cell>
          <cell r="H1008">
            <v>13</v>
          </cell>
          <cell r="I1008" t="str">
            <v>OBRA IRAL</v>
          </cell>
          <cell r="J1008">
            <v>16</v>
          </cell>
          <cell r="K1008" t="str">
            <v>GORE METROPOLITANO</v>
          </cell>
          <cell r="L1008" t="str">
            <v>IRAL</v>
          </cell>
          <cell r="M1008" t="str">
            <v>PROYECTOS 2019</v>
          </cell>
          <cell r="N1008" t="str">
            <v>REGIONAL</v>
          </cell>
          <cell r="O1008" t="str">
            <v>MEJORAMIENTO PLANTA DE TRATAMIENTO AGUAS SERVIDAS, LOCALIDAD DE VILLA ALHUÉ</v>
          </cell>
          <cell r="P1008" t="str">
            <v>16781/2019</v>
          </cell>
          <cell r="Q1008">
            <v>43818</v>
          </cell>
          <cell r="R1008">
            <v>82000000</v>
          </cell>
          <cell r="S1008">
            <v>0</v>
          </cell>
          <cell r="X1008">
            <v>0</v>
          </cell>
          <cell r="AA1008">
            <v>0</v>
          </cell>
          <cell r="AF1008">
            <v>0</v>
          </cell>
          <cell r="AI1008">
            <v>82000000</v>
          </cell>
          <cell r="AJ1008">
            <v>0</v>
          </cell>
          <cell r="AK1008">
            <v>82000000</v>
          </cell>
          <cell r="AL1008">
            <v>82000000</v>
          </cell>
          <cell r="AM1008">
            <v>82000000</v>
          </cell>
          <cell r="AN1008">
            <v>0</v>
          </cell>
          <cell r="AO1008">
            <v>0</v>
          </cell>
          <cell r="AP1008">
            <v>0</v>
          </cell>
          <cell r="AQ1008">
            <v>0</v>
          </cell>
          <cell r="AR1008">
            <v>82000000</v>
          </cell>
          <cell r="AS1008">
            <v>0</v>
          </cell>
        </row>
        <row r="1009">
          <cell r="D1009" t="str">
            <v>15202190702-B</v>
          </cell>
          <cell r="E1009" t="str">
            <v>GENERAL LAGOS</v>
          </cell>
          <cell r="F1009">
            <v>15202</v>
          </cell>
          <cell r="G1009">
            <v>152</v>
          </cell>
          <cell r="H1009">
            <v>15</v>
          </cell>
          <cell r="I1009" t="str">
            <v>OBRA IRAL</v>
          </cell>
          <cell r="J1009">
            <v>16</v>
          </cell>
          <cell r="K1009" t="str">
            <v>GORE LOS RÍOS</v>
          </cell>
          <cell r="L1009" t="str">
            <v>IRAL</v>
          </cell>
          <cell r="M1009" t="str">
            <v>PROYECTOS 2019</v>
          </cell>
          <cell r="N1009" t="str">
            <v>REGIONAL</v>
          </cell>
          <cell r="O1009" t="str">
            <v>REPARACIÓN CAÑERÍAS DE ABASTECIMIENTO DE AGUA POTABLE POBLADO DE HUMAPALCA, COMUNA DE GENERAL LAGOS</v>
          </cell>
          <cell r="P1009" t="str">
            <v>16780/2019</v>
          </cell>
          <cell r="Q1009">
            <v>43818</v>
          </cell>
          <cell r="R1009">
            <v>25105000</v>
          </cell>
          <cell r="S1009">
            <v>0</v>
          </cell>
          <cell r="X1009">
            <v>0</v>
          </cell>
          <cell r="AA1009">
            <v>0</v>
          </cell>
          <cell r="AF1009">
            <v>0</v>
          </cell>
          <cell r="AI1009">
            <v>25105000</v>
          </cell>
          <cell r="AJ1009">
            <v>0</v>
          </cell>
          <cell r="AK1009">
            <v>25105000</v>
          </cell>
          <cell r="AL1009">
            <v>25105000</v>
          </cell>
          <cell r="AM1009">
            <v>25105000</v>
          </cell>
          <cell r="AN1009">
            <v>0</v>
          </cell>
          <cell r="AO1009">
            <v>0</v>
          </cell>
          <cell r="AP1009">
            <v>0</v>
          </cell>
          <cell r="AQ1009">
            <v>0</v>
          </cell>
          <cell r="AR1009">
            <v>25105000</v>
          </cell>
          <cell r="AS1009">
            <v>0</v>
          </cell>
        </row>
        <row r="1010">
          <cell r="D1010" t="str">
            <v>13401190703-B</v>
          </cell>
          <cell r="E1010" t="str">
            <v>SAN BERNARDO</v>
          </cell>
          <cell r="F1010">
            <v>13401</v>
          </cell>
          <cell r="G1010">
            <v>134</v>
          </cell>
          <cell r="H1010">
            <v>13</v>
          </cell>
          <cell r="I1010" t="str">
            <v>OBRA IRAL</v>
          </cell>
          <cell r="J1010">
            <v>16</v>
          </cell>
          <cell r="K1010" t="str">
            <v>GORE METROPOLITANO</v>
          </cell>
          <cell r="L1010" t="str">
            <v>IRAL</v>
          </cell>
          <cell r="M1010" t="str">
            <v>PROYECTOS 2019</v>
          </cell>
          <cell r="N1010" t="str">
            <v>REGIONAL</v>
          </cell>
          <cell r="O1010" t="str">
            <v>CONSTRUCCIÓN URBANIZACIONES DE AGUA POTABLE Y ALCANTARILLADO - DIVERSOS SECTORES</v>
          </cell>
          <cell r="P1010" t="str">
            <v>17227/2019</v>
          </cell>
          <cell r="Q1010">
            <v>43823</v>
          </cell>
          <cell r="R1010">
            <v>72083358</v>
          </cell>
          <cell r="S1010">
            <v>0</v>
          </cell>
          <cell r="X1010">
            <v>0</v>
          </cell>
          <cell r="AA1010">
            <v>0</v>
          </cell>
          <cell r="AF1010">
            <v>0</v>
          </cell>
          <cell r="AI1010">
            <v>72083358</v>
          </cell>
          <cell r="AJ1010">
            <v>0</v>
          </cell>
          <cell r="AK1010">
            <v>72083358</v>
          </cell>
          <cell r="AL1010">
            <v>72083358</v>
          </cell>
          <cell r="AM1010">
            <v>72083358</v>
          </cell>
          <cell r="AN1010">
            <v>0</v>
          </cell>
          <cell r="AO1010">
            <v>0</v>
          </cell>
          <cell r="AP1010">
            <v>0</v>
          </cell>
          <cell r="AQ1010">
            <v>0</v>
          </cell>
          <cell r="AR1010">
            <v>72083358</v>
          </cell>
          <cell r="AS1010">
            <v>0</v>
          </cell>
        </row>
        <row r="1011">
          <cell r="D1011" t="str">
            <v>13301190707-B</v>
          </cell>
          <cell r="E1011" t="str">
            <v>COLINA</v>
          </cell>
          <cell r="F1011">
            <v>13301</v>
          </cell>
          <cell r="G1011">
            <v>133</v>
          </cell>
          <cell r="H1011">
            <v>13</v>
          </cell>
          <cell r="I1011" t="str">
            <v>OBRA IRAL</v>
          </cell>
          <cell r="J1011">
            <v>16</v>
          </cell>
          <cell r="K1011" t="str">
            <v>GORE METROPOLITANO</v>
          </cell>
          <cell r="L1011" t="str">
            <v>IRAL</v>
          </cell>
          <cell r="M1011" t="str">
            <v>PROYECTOS 2019</v>
          </cell>
          <cell r="N1011" t="str">
            <v>REGIONAL</v>
          </cell>
          <cell r="O1011" t="str">
            <v>CONSTRUCCIÓN SISTEMA DE RESPALDO DE ENERGÍA PARA INCORPORACIÓN DE NUEVAS VIVIENDAS, APR SANTA LUISA, COMUNA DE COLINA</v>
          </cell>
          <cell r="P1011" t="str">
            <v>17225/2019</v>
          </cell>
          <cell r="Q1011">
            <v>43823</v>
          </cell>
          <cell r="R1011">
            <v>10019285</v>
          </cell>
          <cell r="S1011">
            <v>0</v>
          </cell>
          <cell r="X1011">
            <v>0</v>
          </cell>
          <cell r="AA1011">
            <v>0</v>
          </cell>
          <cell r="AF1011">
            <v>0</v>
          </cell>
          <cell r="AI1011">
            <v>10019285</v>
          </cell>
          <cell r="AJ1011">
            <v>0</v>
          </cell>
          <cell r="AK1011">
            <v>10019285</v>
          </cell>
          <cell r="AL1011">
            <v>10019285</v>
          </cell>
          <cell r="AM1011">
            <v>10019285</v>
          </cell>
          <cell r="AN1011">
            <v>0</v>
          </cell>
          <cell r="AO1011">
            <v>0</v>
          </cell>
          <cell r="AP1011">
            <v>0</v>
          </cell>
          <cell r="AQ1011">
            <v>0</v>
          </cell>
          <cell r="AR1011">
            <v>10019285</v>
          </cell>
          <cell r="AS1011">
            <v>0</v>
          </cell>
        </row>
        <row r="1012">
          <cell r="D1012" t="str">
            <v>9104190702-C</v>
          </cell>
          <cell r="E1012" t="str">
            <v>CURARREHUE</v>
          </cell>
          <cell r="F1012" t="str">
            <v>09104</v>
          </cell>
          <cell r="G1012" t="str">
            <v>091</v>
          </cell>
          <cell r="H1012" t="str">
            <v>09</v>
          </cell>
          <cell r="I1012" t="str">
            <v>OBRA  (Abastos)</v>
          </cell>
          <cell r="J1012">
            <v>11</v>
          </cell>
          <cell r="K1012" t="str">
            <v>PMB</v>
          </cell>
          <cell r="L1012" t="str">
            <v>PMB</v>
          </cell>
          <cell r="M1012" t="str">
            <v>D(H)1294 06-09-2019</v>
          </cell>
          <cell r="N1012" t="str">
            <v>PROYECTOS PMB</v>
          </cell>
          <cell r="O1012" t="str">
            <v>ABASTO DE AGUA POTABLE, DIVERSOS SECTORES, COMUNA DE CURARREHUE</v>
          </cell>
          <cell r="P1012" t="str">
            <v>17243/2019</v>
          </cell>
          <cell r="Q1012">
            <v>43823</v>
          </cell>
          <cell r="R1012">
            <v>174432918</v>
          </cell>
          <cell r="S1012">
            <v>0</v>
          </cell>
          <cell r="X1012">
            <v>0</v>
          </cell>
          <cell r="AA1012">
            <v>0</v>
          </cell>
          <cell r="AF1012">
            <v>0</v>
          </cell>
          <cell r="AI1012">
            <v>174432918</v>
          </cell>
          <cell r="AJ1012">
            <v>0</v>
          </cell>
          <cell r="AK1012">
            <v>174432918</v>
          </cell>
          <cell r="AL1012">
            <v>174432918</v>
          </cell>
          <cell r="AM1012">
            <v>174432918</v>
          </cell>
          <cell r="AN1012">
            <v>0</v>
          </cell>
          <cell r="AO1012">
            <v>0</v>
          </cell>
          <cell r="AP1012">
            <v>0</v>
          </cell>
          <cell r="AQ1012">
            <v>0</v>
          </cell>
          <cell r="AR1012">
            <v>174432918</v>
          </cell>
          <cell r="AS1012">
            <v>0</v>
          </cell>
        </row>
        <row r="1013">
          <cell r="D1013" t="str">
            <v>9207191001-C</v>
          </cell>
          <cell r="E1013" t="str">
            <v>LUMACO</v>
          </cell>
          <cell r="F1013" t="str">
            <v>09207</v>
          </cell>
          <cell r="G1013" t="str">
            <v>092</v>
          </cell>
          <cell r="H1013" t="str">
            <v>09</v>
          </cell>
          <cell r="I1013" t="str">
            <v>ASISTENCIA TÉCNICA</v>
          </cell>
          <cell r="J1013">
            <v>10</v>
          </cell>
          <cell r="K1013" t="str">
            <v>PMB</v>
          </cell>
          <cell r="L1013" t="str">
            <v>PMB</v>
          </cell>
          <cell r="M1013" t="str">
            <v>D(H)1294 06-09-2019</v>
          </cell>
          <cell r="N1013" t="str">
            <v>PROYECTOS PMB</v>
          </cell>
          <cell r="O1013" t="str">
            <v>ASISTENCIA TÉCNICA PARA ELABORACIÓN DE CARTERA DE PROYECTOS DE ABASTOS Y OTROS PMB, COMUNA DE LUMACO</v>
          </cell>
          <cell r="P1013" t="str">
            <v>17242/2019</v>
          </cell>
          <cell r="Q1013">
            <v>43823</v>
          </cell>
          <cell r="R1013">
            <v>50400000</v>
          </cell>
          <cell r="S1013">
            <v>0</v>
          </cell>
          <cell r="X1013">
            <v>0</v>
          </cell>
          <cell r="AA1013">
            <v>0</v>
          </cell>
          <cell r="AF1013">
            <v>0</v>
          </cell>
          <cell r="AI1013">
            <v>50400000</v>
          </cell>
          <cell r="AJ1013">
            <v>0</v>
          </cell>
          <cell r="AK1013">
            <v>50400000</v>
          </cell>
          <cell r="AL1013">
            <v>50400000</v>
          </cell>
          <cell r="AM1013">
            <v>50400000</v>
          </cell>
          <cell r="AN1013">
            <v>0</v>
          </cell>
          <cell r="AO1013">
            <v>0</v>
          </cell>
          <cell r="AP1013">
            <v>0</v>
          </cell>
          <cell r="AQ1013">
            <v>0</v>
          </cell>
          <cell r="AR1013">
            <v>50400000</v>
          </cell>
          <cell r="AS1013">
            <v>0</v>
          </cell>
        </row>
        <row r="1014">
          <cell r="D1014" t="str">
            <v>9207190401-C</v>
          </cell>
          <cell r="E1014" t="str">
            <v>LUMACO</v>
          </cell>
          <cell r="F1014" t="str">
            <v>09207</v>
          </cell>
          <cell r="G1014" t="str">
            <v>092</v>
          </cell>
          <cell r="H1014" t="str">
            <v>09</v>
          </cell>
          <cell r="I1014" t="str">
            <v>ESTUDIO</v>
          </cell>
          <cell r="J1014">
            <v>15</v>
          </cell>
          <cell r="K1014" t="str">
            <v>PMB</v>
          </cell>
          <cell r="L1014" t="str">
            <v>PMB</v>
          </cell>
          <cell r="M1014" t="str">
            <v>D(H)1294 06-09-2019</v>
          </cell>
          <cell r="N1014" t="str">
            <v>PROYECTOS PMB</v>
          </cell>
          <cell r="O1014" t="str">
            <v>CONSTRUCCIÓN POZO PROFUNDO, APR REÑICO</v>
          </cell>
          <cell r="P1014" t="str">
            <v>17242/2019</v>
          </cell>
          <cell r="Q1014">
            <v>43823</v>
          </cell>
          <cell r="R1014">
            <v>47539607</v>
          </cell>
          <cell r="S1014">
            <v>0</v>
          </cell>
          <cell r="X1014">
            <v>0</v>
          </cell>
          <cell r="AA1014">
            <v>0</v>
          </cell>
          <cell r="AF1014">
            <v>0</v>
          </cell>
          <cell r="AI1014">
            <v>47539607</v>
          </cell>
          <cell r="AJ1014">
            <v>0</v>
          </cell>
          <cell r="AK1014">
            <v>47539607</v>
          </cell>
          <cell r="AL1014">
            <v>47539607</v>
          </cell>
          <cell r="AM1014">
            <v>47539607</v>
          </cell>
          <cell r="AN1014">
            <v>0</v>
          </cell>
          <cell r="AO1014">
            <v>0</v>
          </cell>
          <cell r="AP1014">
            <v>0</v>
          </cell>
          <cell r="AQ1014">
            <v>0</v>
          </cell>
          <cell r="AR1014">
            <v>47539607</v>
          </cell>
          <cell r="AS1014">
            <v>0</v>
          </cell>
        </row>
        <row r="1015">
          <cell r="D1015" t="str">
            <v>9110190601-C</v>
          </cell>
          <cell r="E1015" t="str">
            <v>MELIPEUCO</v>
          </cell>
          <cell r="F1015" t="str">
            <v>09110</v>
          </cell>
          <cell r="G1015" t="str">
            <v>091</v>
          </cell>
          <cell r="H1015" t="str">
            <v>09</v>
          </cell>
          <cell r="I1015" t="str">
            <v>ASISTENCIA LEGAL (Otros)</v>
          </cell>
          <cell r="J1015">
            <v>13</v>
          </cell>
          <cell r="K1015" t="str">
            <v>PMB</v>
          </cell>
          <cell r="L1015" t="str">
            <v>PMB</v>
          </cell>
          <cell r="M1015" t="str">
            <v>D(H)1294 06-09-2019</v>
          </cell>
          <cell r="N1015" t="str">
            <v>PROYECTOS PMB</v>
          </cell>
          <cell r="P1015" t="str">
            <v>17241/2019</v>
          </cell>
          <cell r="Q1015">
            <v>43823</v>
          </cell>
          <cell r="R1015">
            <v>38000000</v>
          </cell>
          <cell r="S1015">
            <v>0</v>
          </cell>
          <cell r="X1015">
            <v>0</v>
          </cell>
          <cell r="AA1015">
            <v>0</v>
          </cell>
          <cell r="AF1015">
            <v>0</v>
          </cell>
          <cell r="AI1015">
            <v>38000000</v>
          </cell>
          <cell r="AJ1015">
            <v>0</v>
          </cell>
          <cell r="AK1015">
            <v>38000000</v>
          </cell>
          <cell r="AL1015">
            <v>38000000</v>
          </cell>
          <cell r="AM1015">
            <v>38000000</v>
          </cell>
          <cell r="AN1015">
            <v>0</v>
          </cell>
          <cell r="AO1015">
            <v>0</v>
          </cell>
          <cell r="AP1015">
            <v>0</v>
          </cell>
          <cell r="AQ1015">
            <v>0</v>
          </cell>
          <cell r="AR1015">
            <v>38000000</v>
          </cell>
          <cell r="AS1015">
            <v>0</v>
          </cell>
        </row>
        <row r="1016">
          <cell r="D1016" t="str">
            <v>11202190702-C</v>
          </cell>
          <cell r="E1016" t="str">
            <v>CISNES</v>
          </cell>
          <cell r="F1016">
            <v>11202</v>
          </cell>
          <cell r="G1016">
            <v>112</v>
          </cell>
          <cell r="H1016">
            <v>11</v>
          </cell>
          <cell r="I1016" t="str">
            <v>OBRA (Otros)</v>
          </cell>
          <cell r="J1016">
            <v>13</v>
          </cell>
          <cell r="K1016" t="str">
            <v>PMB</v>
          </cell>
          <cell r="L1016" t="str">
            <v>PMB</v>
          </cell>
          <cell r="M1016" t="str">
            <v>PROYECTOS 2019</v>
          </cell>
          <cell r="N1016" t="str">
            <v>PROYECTOS PMB</v>
          </cell>
          <cell r="O1016" t="str">
            <v>CONSTRUCCIÓN DE ELECTRIFICACIÓN SECTOR NORTE DE PUERTO PUYUHUAPI, COMUNA DE CISNES</v>
          </cell>
          <cell r="P1016" t="str">
            <v>17110/2019</v>
          </cell>
          <cell r="Q1016">
            <v>43822</v>
          </cell>
          <cell r="R1016">
            <v>62144628</v>
          </cell>
          <cell r="S1016">
            <v>0</v>
          </cell>
          <cell r="X1016">
            <v>0</v>
          </cell>
          <cell r="AA1016">
            <v>0</v>
          </cell>
          <cell r="AF1016">
            <v>0</v>
          </cell>
          <cell r="AI1016">
            <v>62144628</v>
          </cell>
          <cell r="AJ1016">
            <v>0</v>
          </cell>
          <cell r="AK1016">
            <v>62144628</v>
          </cell>
          <cell r="AL1016">
            <v>62144628</v>
          </cell>
          <cell r="AM1016">
            <v>62144628</v>
          </cell>
          <cell r="AN1016">
            <v>0</v>
          </cell>
          <cell r="AO1016">
            <v>0</v>
          </cell>
          <cell r="AP1016">
            <v>0</v>
          </cell>
          <cell r="AQ1016">
            <v>0</v>
          </cell>
          <cell r="AR1016">
            <v>62144628</v>
          </cell>
          <cell r="AS1016">
            <v>0</v>
          </cell>
        </row>
        <row r="1017">
          <cell r="D1017" t="str">
            <v>11101190709-C</v>
          </cell>
          <cell r="E1017" t="str">
            <v>COYHAIQUE</v>
          </cell>
          <cell r="F1017">
            <v>11101</v>
          </cell>
          <cell r="G1017">
            <v>111</v>
          </cell>
          <cell r="H1017">
            <v>11</v>
          </cell>
          <cell r="I1017" t="str">
            <v>OBRA (Otros)</v>
          </cell>
          <cell r="J1017">
            <v>13</v>
          </cell>
          <cell r="K1017" t="str">
            <v>PMB</v>
          </cell>
          <cell r="L1017" t="str">
            <v>PMB</v>
          </cell>
          <cell r="M1017" t="str">
            <v>PROYECTOS 2019</v>
          </cell>
          <cell r="N1017" t="str">
            <v>PROYECTOS PMB</v>
          </cell>
          <cell r="O1017" t="str">
            <v>ELECTRIFICACION RURAL ESTERO SIN NOMBRE, SECTOR MANO NEGRA, COMUNA COYHAIQUE</v>
          </cell>
          <cell r="P1017" t="str">
            <v>17111/2019</v>
          </cell>
          <cell r="Q1017">
            <v>43822</v>
          </cell>
          <cell r="R1017">
            <v>181682085</v>
          </cell>
          <cell r="S1017">
            <v>0</v>
          </cell>
          <cell r="X1017">
            <v>0</v>
          </cell>
          <cell r="AA1017">
            <v>0</v>
          </cell>
          <cell r="AF1017">
            <v>0</v>
          </cell>
          <cell r="AI1017">
            <v>181682085</v>
          </cell>
          <cell r="AJ1017">
            <v>0</v>
          </cell>
          <cell r="AK1017">
            <v>181682085</v>
          </cell>
          <cell r="AL1017">
            <v>181682085</v>
          </cell>
          <cell r="AM1017">
            <v>181682085</v>
          </cell>
          <cell r="AN1017">
            <v>0</v>
          </cell>
          <cell r="AO1017">
            <v>0</v>
          </cell>
          <cell r="AP1017">
            <v>0</v>
          </cell>
          <cell r="AQ1017">
            <v>0</v>
          </cell>
          <cell r="AR1017">
            <v>181682085</v>
          </cell>
          <cell r="AS1017">
            <v>0</v>
          </cell>
        </row>
        <row r="1018">
          <cell r="D1018" t="str">
            <v>7307180701-C</v>
          </cell>
          <cell r="E1018" t="str">
            <v>SAGRADA FAMILIA</v>
          </cell>
          <cell r="F1018" t="str">
            <v>07307</v>
          </cell>
          <cell r="G1018" t="str">
            <v>073</v>
          </cell>
          <cell r="H1018" t="str">
            <v>07</v>
          </cell>
          <cell r="I1018" t="str">
            <v>OBRA (Otros)</v>
          </cell>
          <cell r="J1018">
            <v>13</v>
          </cell>
          <cell r="K1018" t="str">
            <v>PMB</v>
          </cell>
          <cell r="L1018" t="str">
            <v>PMB</v>
          </cell>
          <cell r="M1018" t="str">
            <v>PROYECTOS 2019</v>
          </cell>
          <cell r="N1018" t="str">
            <v>PROYECTOS PMB</v>
          </cell>
          <cell r="O1018" t="str">
            <v>CAMBIO DE LUMINARIAS, COMUNA DE SAGRADA FAMILIA</v>
          </cell>
          <cell r="P1018" t="str">
            <v>17129/2019</v>
          </cell>
          <cell r="Q1018">
            <v>43822</v>
          </cell>
          <cell r="R1018">
            <v>235683851</v>
          </cell>
          <cell r="S1018">
            <v>0</v>
          </cell>
          <cell r="X1018">
            <v>0</v>
          </cell>
          <cell r="AA1018">
            <v>0</v>
          </cell>
          <cell r="AF1018">
            <v>0</v>
          </cell>
          <cell r="AI1018">
            <v>235683851</v>
          </cell>
          <cell r="AJ1018">
            <v>0</v>
          </cell>
          <cell r="AK1018">
            <v>235683851</v>
          </cell>
          <cell r="AL1018">
            <v>235683851</v>
          </cell>
          <cell r="AM1018">
            <v>235683851</v>
          </cell>
          <cell r="AN1018">
            <v>0</v>
          </cell>
          <cell r="AO1018">
            <v>0</v>
          </cell>
          <cell r="AP1018">
            <v>0</v>
          </cell>
          <cell r="AQ1018">
            <v>0</v>
          </cell>
          <cell r="AR1018">
            <v>235683851</v>
          </cell>
          <cell r="AS1018">
            <v>0</v>
          </cell>
        </row>
        <row r="1019">
          <cell r="D1019" t="str">
            <v>9101160714-C</v>
          </cell>
          <cell r="E1019" t="str">
            <v>TEMUCO</v>
          </cell>
          <cell r="F1019" t="str">
            <v>09101</v>
          </cell>
          <cell r="G1019" t="str">
            <v>091</v>
          </cell>
          <cell r="H1019" t="str">
            <v>09</v>
          </cell>
          <cell r="I1019" t="str">
            <v>OBRA (Otros)</v>
          </cell>
          <cell r="J1019">
            <v>13</v>
          </cell>
          <cell r="K1019" t="str">
            <v>PMB</v>
          </cell>
          <cell r="L1019" t="str">
            <v>PMB</v>
          </cell>
          <cell r="M1019" t="str">
            <v>PROYECTOS 2019</v>
          </cell>
          <cell r="N1019" t="str">
            <v>PROYECTOS PMB</v>
          </cell>
          <cell r="O1019" t="str">
            <v>EXTENSIÓN RED DE AGUAS SERVIDAS LOTEO LOS NARANJOS, TEMUCO</v>
          </cell>
          <cell r="P1019" t="str">
            <v>17128/2019</v>
          </cell>
          <cell r="Q1019">
            <v>43822</v>
          </cell>
          <cell r="R1019">
            <v>188196090</v>
          </cell>
          <cell r="S1019">
            <v>0</v>
          </cell>
          <cell r="X1019">
            <v>0</v>
          </cell>
          <cell r="AA1019">
            <v>0</v>
          </cell>
          <cell r="AF1019">
            <v>0</v>
          </cell>
          <cell r="AI1019">
            <v>188196090</v>
          </cell>
          <cell r="AJ1019">
            <v>0</v>
          </cell>
          <cell r="AK1019">
            <v>188196090</v>
          </cell>
          <cell r="AL1019">
            <v>188196090</v>
          </cell>
          <cell r="AM1019">
            <v>188196090</v>
          </cell>
          <cell r="AN1019">
            <v>0</v>
          </cell>
          <cell r="AO1019">
            <v>0</v>
          </cell>
          <cell r="AP1019">
            <v>0</v>
          </cell>
          <cell r="AQ1019">
            <v>0</v>
          </cell>
          <cell r="AR1019">
            <v>188196090</v>
          </cell>
          <cell r="AS1019">
            <v>0</v>
          </cell>
        </row>
        <row r="1020">
          <cell r="D1020" t="str">
            <v>5702191001-C</v>
          </cell>
          <cell r="E1020" t="str">
            <v>CATEMU</v>
          </cell>
          <cell r="F1020" t="str">
            <v>05702</v>
          </cell>
          <cell r="G1020" t="str">
            <v>057</v>
          </cell>
          <cell r="H1020" t="str">
            <v>05</v>
          </cell>
          <cell r="I1020" t="str">
            <v>ASISTENCIA TÉCNICA</v>
          </cell>
          <cell r="J1020">
            <v>10</v>
          </cell>
          <cell r="K1020" t="str">
            <v>PMB</v>
          </cell>
          <cell r="L1020" t="str">
            <v>PMB</v>
          </cell>
          <cell r="M1020" t="str">
            <v>PROYECTOS 2019</v>
          </cell>
          <cell r="N1020" t="str">
            <v>PROYECTOS PMB</v>
          </cell>
          <cell r="O1020" t="str">
            <v>ASISTENCIA TECNICA PARA LA ELABORACION DE DISEÑOS DIVERSOS SECTORES COMUNA DE CATEMU</v>
          </cell>
          <cell r="P1020" t="str">
            <v>17127/2019</v>
          </cell>
          <cell r="Q1020">
            <v>43822</v>
          </cell>
          <cell r="R1020">
            <v>50568000</v>
          </cell>
          <cell r="S1020">
            <v>0</v>
          </cell>
          <cell r="X1020">
            <v>0</v>
          </cell>
          <cell r="AA1020">
            <v>0</v>
          </cell>
          <cell r="AF1020">
            <v>0</v>
          </cell>
          <cell r="AI1020">
            <v>50568000</v>
          </cell>
          <cell r="AJ1020">
            <v>0</v>
          </cell>
          <cell r="AK1020">
            <v>50568000</v>
          </cell>
          <cell r="AL1020">
            <v>50568000</v>
          </cell>
          <cell r="AM1020">
            <v>50568000</v>
          </cell>
          <cell r="AN1020">
            <v>0</v>
          </cell>
          <cell r="AO1020">
            <v>0</v>
          </cell>
          <cell r="AP1020">
            <v>0</v>
          </cell>
          <cell r="AQ1020">
            <v>0</v>
          </cell>
          <cell r="AR1020">
            <v>50568000</v>
          </cell>
          <cell r="AS1020">
            <v>0</v>
          </cell>
        </row>
        <row r="1021">
          <cell r="D1021" t="str">
            <v>3201191001-C</v>
          </cell>
          <cell r="E1021" t="str">
            <v>CHAÑARAL</v>
          </cell>
          <cell r="F1021" t="str">
            <v>03201</v>
          </cell>
          <cell r="G1021" t="str">
            <v>032</v>
          </cell>
          <cell r="H1021" t="str">
            <v>03</v>
          </cell>
          <cell r="I1021" t="str">
            <v>ASISTENCIA TÉCNICA</v>
          </cell>
          <cell r="J1021">
            <v>10</v>
          </cell>
          <cell r="K1021" t="str">
            <v>PMB</v>
          </cell>
          <cell r="L1021" t="str">
            <v>PMB</v>
          </cell>
          <cell r="M1021" t="str">
            <v>PROYECTOS 2019</v>
          </cell>
          <cell r="N1021" t="str">
            <v>PROYECTOS PMB</v>
          </cell>
          <cell r="O1021" t="str">
            <v>ASISTENCIA TECNICA APOYO PLAN DE RECONSTRUCCION DE CHAÑARAL</v>
          </cell>
          <cell r="P1021" t="str">
            <v>17144/2019</v>
          </cell>
          <cell r="Q1021">
            <v>43822</v>
          </cell>
          <cell r="R1021">
            <v>55890000</v>
          </cell>
          <cell r="S1021">
            <v>0</v>
          </cell>
          <cell r="X1021">
            <v>0</v>
          </cell>
          <cell r="AA1021">
            <v>0</v>
          </cell>
          <cell r="AF1021">
            <v>0</v>
          </cell>
          <cell r="AI1021">
            <v>55890000</v>
          </cell>
          <cell r="AJ1021">
            <v>0</v>
          </cell>
          <cell r="AK1021">
            <v>55890000</v>
          </cell>
          <cell r="AL1021">
            <v>55890000</v>
          </cell>
          <cell r="AM1021">
            <v>55890000</v>
          </cell>
          <cell r="AN1021">
            <v>0</v>
          </cell>
          <cell r="AO1021">
            <v>0</v>
          </cell>
          <cell r="AP1021">
            <v>0</v>
          </cell>
          <cell r="AQ1021">
            <v>0</v>
          </cell>
          <cell r="AR1021">
            <v>55890000</v>
          </cell>
          <cell r="AS1021">
            <v>0</v>
          </cell>
        </row>
        <row r="1022">
          <cell r="D1022" t="str">
            <v>16104190701-C</v>
          </cell>
          <cell r="E1022" t="str">
            <v>EL CARMEN</v>
          </cell>
          <cell r="F1022" t="str">
            <v>08407</v>
          </cell>
          <cell r="G1022" t="str">
            <v>084</v>
          </cell>
          <cell r="H1022" t="str">
            <v>16</v>
          </cell>
          <cell r="I1022" t="str">
            <v>OBRA (Otros)</v>
          </cell>
          <cell r="J1022">
            <v>13</v>
          </cell>
          <cell r="K1022" t="str">
            <v>PMB</v>
          </cell>
          <cell r="L1022" t="str">
            <v>PMB</v>
          </cell>
          <cell r="M1022" t="str">
            <v>PROYECTOS 2019</v>
          </cell>
          <cell r="N1022" t="str">
            <v>PROYECTOS PMB</v>
          </cell>
          <cell r="O1022" t="str">
            <v>PLANTA PRESURIZADORA COMITÉ LA ESPERANZA</v>
          </cell>
          <cell r="P1022" t="str">
            <v>17201/2019</v>
          </cell>
          <cell r="Q1022">
            <v>43823</v>
          </cell>
          <cell r="R1022">
            <v>233504560</v>
          </cell>
          <cell r="S1022">
            <v>0</v>
          </cell>
          <cell r="X1022">
            <v>0</v>
          </cell>
          <cell r="AA1022">
            <v>0</v>
          </cell>
          <cell r="AF1022">
            <v>0</v>
          </cell>
          <cell r="AI1022">
            <v>233504560</v>
          </cell>
          <cell r="AJ1022">
            <v>0</v>
          </cell>
          <cell r="AK1022">
            <v>233504560</v>
          </cell>
          <cell r="AL1022">
            <v>233504560</v>
          </cell>
          <cell r="AM1022">
            <v>233504560</v>
          </cell>
          <cell r="AN1022">
            <v>0</v>
          </cell>
          <cell r="AO1022">
            <v>0</v>
          </cell>
          <cell r="AP1022">
            <v>0</v>
          </cell>
          <cell r="AQ1022">
            <v>0</v>
          </cell>
          <cell r="AR1022">
            <v>233504560</v>
          </cell>
          <cell r="AS1022">
            <v>0</v>
          </cell>
        </row>
        <row r="1023">
          <cell r="D1023" t="str">
            <v>10104190401-C</v>
          </cell>
          <cell r="E1023" t="str">
            <v>FRESIA</v>
          </cell>
          <cell r="F1023">
            <v>10104</v>
          </cell>
          <cell r="G1023">
            <v>101</v>
          </cell>
          <cell r="H1023">
            <v>10</v>
          </cell>
          <cell r="I1023" t="str">
            <v>ESTUDIO</v>
          </cell>
          <cell r="J1023">
            <v>15</v>
          </cell>
          <cell r="K1023" t="str">
            <v>PMB</v>
          </cell>
          <cell r="L1023" t="str">
            <v>PMB</v>
          </cell>
          <cell r="M1023" t="str">
            <v>PROYECTOS 2019</v>
          </cell>
          <cell r="N1023" t="str">
            <v>PROYECTOS PMB</v>
          </cell>
          <cell r="O1023" t="str">
            <v>ESTUDIO RED DE AGUA POTABLE SECTOR EL JARDÍN, BAJO LAS BEATAS, MONTE VERDE Y PICHI PARGA, COMUNA DE FRESIA.</v>
          </cell>
          <cell r="P1023" t="str">
            <v>17157/2019</v>
          </cell>
          <cell r="Q1023">
            <v>43822</v>
          </cell>
          <cell r="R1023">
            <v>122286299</v>
          </cell>
          <cell r="S1023">
            <v>0</v>
          </cell>
          <cell r="X1023">
            <v>0</v>
          </cell>
          <cell r="AA1023">
            <v>0</v>
          </cell>
          <cell r="AF1023">
            <v>0</v>
          </cell>
          <cell r="AI1023">
            <v>122286299</v>
          </cell>
          <cell r="AJ1023">
            <v>0</v>
          </cell>
          <cell r="AK1023">
            <v>122286299</v>
          </cell>
          <cell r="AL1023">
            <v>122286299</v>
          </cell>
          <cell r="AM1023">
            <v>122286299</v>
          </cell>
          <cell r="AN1023">
            <v>0</v>
          </cell>
          <cell r="AO1023">
            <v>0</v>
          </cell>
          <cell r="AP1023">
            <v>0</v>
          </cell>
          <cell r="AQ1023">
            <v>0</v>
          </cell>
          <cell r="AR1023">
            <v>122286299</v>
          </cell>
          <cell r="AS1023">
            <v>0</v>
          </cell>
        </row>
        <row r="1024">
          <cell r="D1024" t="str">
            <v>4104190701-C</v>
          </cell>
          <cell r="E1024" t="str">
            <v>LA HIGUERA</v>
          </cell>
          <cell r="F1024" t="str">
            <v>04104</v>
          </cell>
          <cell r="G1024" t="str">
            <v>041</v>
          </cell>
          <cell r="H1024" t="str">
            <v>04</v>
          </cell>
          <cell r="I1024" t="str">
            <v>OBRA (Otros)</v>
          </cell>
          <cell r="J1024">
            <v>13</v>
          </cell>
          <cell r="K1024" t="str">
            <v>PMB</v>
          </cell>
          <cell r="L1024" t="str">
            <v>PMB</v>
          </cell>
          <cell r="M1024" t="str">
            <v>PROYECTOS 2019</v>
          </cell>
          <cell r="N1024" t="str">
            <v>PROYECTOS PMB</v>
          </cell>
          <cell r="O1024" t="str">
            <v>CONSTRUCCIÓN OBRAS DE SANEAMIENTO SANITARIO LOCALIDAD EL TRAPICHE, CALLE LAS ROSAS, CALLE EL MEMBRILLO, CALLE EL JARDÍN, PASAJE LAS ROSAS Y PASAJE 5</v>
          </cell>
          <cell r="P1024" t="str">
            <v>17156/2019</v>
          </cell>
          <cell r="Q1024">
            <v>43822</v>
          </cell>
          <cell r="R1024">
            <v>147165938</v>
          </cell>
          <cell r="S1024">
            <v>0</v>
          </cell>
          <cell r="X1024">
            <v>0</v>
          </cell>
          <cell r="AA1024">
            <v>0</v>
          </cell>
          <cell r="AF1024">
            <v>0</v>
          </cell>
          <cell r="AI1024">
            <v>147165938</v>
          </cell>
          <cell r="AJ1024">
            <v>0</v>
          </cell>
          <cell r="AK1024">
            <v>147165938</v>
          </cell>
          <cell r="AL1024">
            <v>147165938</v>
          </cell>
          <cell r="AM1024">
            <v>147165938</v>
          </cell>
          <cell r="AN1024">
            <v>0</v>
          </cell>
          <cell r="AO1024">
            <v>0</v>
          </cell>
          <cell r="AP1024">
            <v>0</v>
          </cell>
          <cell r="AQ1024">
            <v>0</v>
          </cell>
          <cell r="AR1024">
            <v>147165938</v>
          </cell>
          <cell r="AS1024">
            <v>0</v>
          </cell>
        </row>
        <row r="1025">
          <cell r="D1025" t="str">
            <v>6304181001-C</v>
          </cell>
          <cell r="E1025" t="str">
            <v>LOLOL</v>
          </cell>
          <cell r="F1025" t="str">
            <v>06304</v>
          </cell>
          <cell r="G1025" t="str">
            <v>063</v>
          </cell>
          <cell r="H1025" t="str">
            <v>06</v>
          </cell>
          <cell r="I1025" t="str">
            <v>ASISTENCIA TÉCNICA</v>
          </cell>
          <cell r="J1025">
            <v>10</v>
          </cell>
          <cell r="K1025" t="str">
            <v>PMB</v>
          </cell>
          <cell r="L1025" t="str">
            <v>PMB</v>
          </cell>
          <cell r="M1025" t="str">
            <v>PROYECTOS 2019</v>
          </cell>
          <cell r="N1025" t="str">
            <v>PROYECTOS PMB</v>
          </cell>
          <cell r="O1025" t="str">
            <v>ASISTECNIA TECNICA PARA LA FORMULACION Y GENERACION DE PROYECTOS SANITARIOS COMUNA DE LOLOL</v>
          </cell>
          <cell r="P1025" t="str">
            <v>17155/2019</v>
          </cell>
          <cell r="Q1025">
            <v>43822</v>
          </cell>
          <cell r="R1025">
            <v>56916000</v>
          </cell>
          <cell r="S1025">
            <v>0</v>
          </cell>
          <cell r="X1025">
            <v>0</v>
          </cell>
          <cell r="AA1025">
            <v>0</v>
          </cell>
          <cell r="AF1025">
            <v>0</v>
          </cell>
          <cell r="AI1025">
            <v>56916000</v>
          </cell>
          <cell r="AJ1025">
            <v>0</v>
          </cell>
          <cell r="AK1025">
            <v>56916000</v>
          </cell>
          <cell r="AL1025">
            <v>56916000</v>
          </cell>
          <cell r="AM1025">
            <v>56916000</v>
          </cell>
          <cell r="AN1025">
            <v>0</v>
          </cell>
          <cell r="AO1025">
            <v>0</v>
          </cell>
          <cell r="AP1025">
            <v>0</v>
          </cell>
          <cell r="AQ1025">
            <v>0</v>
          </cell>
          <cell r="AR1025">
            <v>56916000</v>
          </cell>
          <cell r="AS1025">
            <v>0</v>
          </cell>
        </row>
        <row r="1026">
          <cell r="D1026" t="str">
            <v>8409170709-C</v>
          </cell>
          <cell r="E1026" t="str">
            <v>ÑIQUÉN</v>
          </cell>
          <cell r="F1026" t="str">
            <v>08409</v>
          </cell>
          <cell r="G1026" t="str">
            <v>084</v>
          </cell>
          <cell r="H1026" t="str">
            <v>16</v>
          </cell>
          <cell r="I1026" t="str">
            <v>OBRA (Otros)</v>
          </cell>
          <cell r="J1026">
            <v>13</v>
          </cell>
          <cell r="K1026" t="str">
            <v>PMB</v>
          </cell>
          <cell r="L1026" t="str">
            <v>PMB</v>
          </cell>
          <cell r="M1026" t="str">
            <v>PROYECTOS 2019</v>
          </cell>
          <cell r="N1026" t="str">
            <v>PROYECTOS PMB</v>
          </cell>
          <cell r="O1026" t="str">
            <v>CONSTRUCCION CASETAS SANITARIAS Y SISTEMAS INDIVIDUALES DE ALCANTARILLADO SECTORES SAN JOSE DE ZEMITA Y SAN VICENTE.</v>
          </cell>
          <cell r="P1026" t="str">
            <v>17154/2019</v>
          </cell>
          <cell r="Q1026">
            <v>43822</v>
          </cell>
          <cell r="R1026">
            <v>59138181</v>
          </cell>
          <cell r="S1026">
            <v>0</v>
          </cell>
          <cell r="X1026">
            <v>0</v>
          </cell>
          <cell r="AA1026">
            <v>0</v>
          </cell>
          <cell r="AF1026">
            <v>0</v>
          </cell>
          <cell r="AI1026">
            <v>59138181</v>
          </cell>
          <cell r="AJ1026">
            <v>0</v>
          </cell>
          <cell r="AK1026">
            <v>59138181</v>
          </cell>
          <cell r="AL1026">
            <v>59138181</v>
          </cell>
          <cell r="AM1026">
            <v>59138181</v>
          </cell>
          <cell r="AN1026">
            <v>0</v>
          </cell>
          <cell r="AO1026">
            <v>0</v>
          </cell>
          <cell r="AP1026">
            <v>0</v>
          </cell>
          <cell r="AQ1026">
            <v>0</v>
          </cell>
          <cell r="AR1026">
            <v>59138181</v>
          </cell>
          <cell r="AS1026">
            <v>0</v>
          </cell>
        </row>
        <row r="1027">
          <cell r="D1027" t="str">
            <v>5704180402-C</v>
          </cell>
          <cell r="E1027" t="str">
            <v>PANQUEHUE</v>
          </cell>
          <cell r="F1027" t="str">
            <v>05704</v>
          </cell>
          <cell r="G1027" t="str">
            <v>057</v>
          </cell>
          <cell r="H1027" t="str">
            <v>05</v>
          </cell>
          <cell r="I1027" t="str">
            <v>ESTUDIO</v>
          </cell>
          <cell r="J1027">
            <v>15</v>
          </cell>
          <cell r="K1027" t="str">
            <v>PMB</v>
          </cell>
          <cell r="L1027" t="str">
            <v>PMB</v>
          </cell>
          <cell r="M1027" t="str">
            <v>PROYECTOS 2019</v>
          </cell>
          <cell r="N1027" t="str">
            <v>PROYECTOS PMB</v>
          </cell>
          <cell r="O1027" t="str">
            <v>AMPLIACIÓN RED DE ALCANTARILLADO PALOMAR INTERIOR, PANQUEHUE</v>
          </cell>
          <cell r="P1027" t="str">
            <v>17151/2019</v>
          </cell>
          <cell r="Q1027">
            <v>43822</v>
          </cell>
          <cell r="R1027">
            <v>19392240</v>
          </cell>
          <cell r="S1027">
            <v>0</v>
          </cell>
          <cell r="X1027">
            <v>0</v>
          </cell>
          <cell r="AA1027">
            <v>0</v>
          </cell>
          <cell r="AF1027">
            <v>0</v>
          </cell>
          <cell r="AI1027">
            <v>19392240</v>
          </cell>
          <cell r="AJ1027">
            <v>0</v>
          </cell>
          <cell r="AK1027">
            <v>19392240</v>
          </cell>
          <cell r="AL1027">
            <v>19392240</v>
          </cell>
          <cell r="AM1027">
            <v>19392240</v>
          </cell>
          <cell r="AN1027">
            <v>0</v>
          </cell>
          <cell r="AO1027">
            <v>0</v>
          </cell>
          <cell r="AP1027">
            <v>0</v>
          </cell>
          <cell r="AQ1027">
            <v>0</v>
          </cell>
          <cell r="AR1027">
            <v>19392240</v>
          </cell>
          <cell r="AS1027">
            <v>0</v>
          </cell>
        </row>
        <row r="1028">
          <cell r="D1028" t="str">
            <v>5704180403-C</v>
          </cell>
          <cell r="E1028" t="str">
            <v>PANQUEHUE</v>
          </cell>
          <cell r="F1028" t="str">
            <v>05704</v>
          </cell>
          <cell r="G1028" t="str">
            <v>057</v>
          </cell>
          <cell r="H1028" t="str">
            <v>05</v>
          </cell>
          <cell r="I1028" t="str">
            <v>ESTUDIO</v>
          </cell>
          <cell r="J1028">
            <v>15</v>
          </cell>
          <cell r="K1028" t="str">
            <v>PMB</v>
          </cell>
          <cell r="L1028" t="str">
            <v>PMB</v>
          </cell>
          <cell r="M1028" t="str">
            <v>PROYECTOS 2019</v>
          </cell>
          <cell r="N1028" t="str">
            <v>PROYECTOS PMB</v>
          </cell>
          <cell r="O1028" t="str">
            <v>REPOSICION ALCANTARILLADO LA PIRCA</v>
          </cell>
          <cell r="P1028" t="str">
            <v>17151/2019</v>
          </cell>
          <cell r="Q1028">
            <v>43822</v>
          </cell>
          <cell r="R1028">
            <v>38460000</v>
          </cell>
          <cell r="S1028">
            <v>0</v>
          </cell>
          <cell r="X1028">
            <v>0</v>
          </cell>
          <cell r="AA1028">
            <v>0</v>
          </cell>
          <cell r="AF1028">
            <v>0</v>
          </cell>
          <cell r="AI1028">
            <v>38460000</v>
          </cell>
          <cell r="AJ1028">
            <v>0</v>
          </cell>
          <cell r="AK1028">
            <v>38460000</v>
          </cell>
          <cell r="AL1028">
            <v>38460000</v>
          </cell>
          <cell r="AM1028">
            <v>38460000</v>
          </cell>
          <cell r="AN1028">
            <v>0</v>
          </cell>
          <cell r="AO1028">
            <v>0</v>
          </cell>
          <cell r="AP1028">
            <v>0</v>
          </cell>
          <cell r="AQ1028">
            <v>0</v>
          </cell>
          <cell r="AR1028">
            <v>38460000</v>
          </cell>
          <cell r="AS1028">
            <v>0</v>
          </cell>
        </row>
        <row r="1029">
          <cell r="D1029" t="str">
            <v>5105180708-C</v>
          </cell>
          <cell r="E1029" t="str">
            <v>PUCHUNCAVÍ</v>
          </cell>
          <cell r="F1029" t="str">
            <v>05105</v>
          </cell>
          <cell r="G1029" t="str">
            <v>051</v>
          </cell>
          <cell r="H1029" t="str">
            <v>05</v>
          </cell>
          <cell r="I1029" t="str">
            <v>OBRA (Otros)</v>
          </cell>
          <cell r="J1029">
            <v>13</v>
          </cell>
          <cell r="K1029" t="str">
            <v>PMB</v>
          </cell>
          <cell r="L1029" t="str">
            <v>PMB</v>
          </cell>
          <cell r="M1029" t="str">
            <v>PROYECTOS 2019</v>
          </cell>
          <cell r="N1029" t="str">
            <v>PROYECTOS PMB</v>
          </cell>
          <cell r="O1029" t="str">
            <v>MEJORAMIENTO DE PLANTA ELEVADORA Y PLANTA RE-ELEVADORA DE AGUAS SERVIDAS DE HORCÓN, PUCHUNCAVÍ</v>
          </cell>
          <cell r="P1029" t="str">
            <v>17152/2019</v>
          </cell>
          <cell r="Q1029">
            <v>43822</v>
          </cell>
          <cell r="R1029">
            <v>123830865</v>
          </cell>
          <cell r="S1029">
            <v>0</v>
          </cell>
          <cell r="X1029">
            <v>0</v>
          </cell>
          <cell r="AA1029">
            <v>0</v>
          </cell>
          <cell r="AF1029">
            <v>0</v>
          </cell>
          <cell r="AI1029">
            <v>123830865</v>
          </cell>
          <cell r="AJ1029">
            <v>0</v>
          </cell>
          <cell r="AK1029">
            <v>123830865</v>
          </cell>
          <cell r="AL1029">
            <v>123830865</v>
          </cell>
          <cell r="AM1029">
            <v>123830865</v>
          </cell>
          <cell r="AN1029">
            <v>0</v>
          </cell>
          <cell r="AO1029">
            <v>0</v>
          </cell>
          <cell r="AP1029">
            <v>0</v>
          </cell>
          <cell r="AQ1029">
            <v>0</v>
          </cell>
          <cell r="AR1029">
            <v>123830865</v>
          </cell>
          <cell r="AS1029">
            <v>0</v>
          </cell>
        </row>
        <row r="1030">
          <cell r="D1030" t="str">
            <v>4304190704-C</v>
          </cell>
          <cell r="E1030" t="str">
            <v>PUNITAQUI</v>
          </cell>
          <cell r="F1030" t="str">
            <v>04304</v>
          </cell>
          <cell r="G1030" t="str">
            <v>043</v>
          </cell>
          <cell r="H1030" t="str">
            <v>04</v>
          </cell>
          <cell r="I1030" t="str">
            <v>OBRA (Otros)</v>
          </cell>
          <cell r="J1030">
            <v>13</v>
          </cell>
          <cell r="K1030" t="str">
            <v>PMB</v>
          </cell>
          <cell r="L1030" t="str">
            <v>PMB</v>
          </cell>
          <cell r="M1030" t="str">
            <v>PROYECTOS 2019</v>
          </cell>
          <cell r="N1030" t="str">
            <v>PROYECTOS PMB</v>
          </cell>
          <cell r="O1030" t="str">
            <v>CONSTRUCCIÓN SISTEMA DE AGUA POTABLE POR ACARREO, LOCALIDAD DE EL PIDEN, COMUNA DE PUNITAQUI - P.Z.R</v>
          </cell>
          <cell r="P1030" t="str">
            <v>17153/2019</v>
          </cell>
          <cell r="Q1030">
            <v>43822</v>
          </cell>
          <cell r="R1030">
            <v>44140000</v>
          </cell>
          <cell r="S1030">
            <v>0</v>
          </cell>
          <cell r="X1030">
            <v>0</v>
          </cell>
          <cell r="AA1030">
            <v>0</v>
          </cell>
          <cell r="AF1030">
            <v>0</v>
          </cell>
          <cell r="AI1030">
            <v>44140000</v>
          </cell>
          <cell r="AJ1030">
            <v>0</v>
          </cell>
          <cell r="AK1030">
            <v>44140000</v>
          </cell>
          <cell r="AL1030">
            <v>44140000</v>
          </cell>
          <cell r="AM1030">
            <v>44140000</v>
          </cell>
          <cell r="AN1030">
            <v>0</v>
          </cell>
          <cell r="AO1030">
            <v>0</v>
          </cell>
          <cell r="AP1030">
            <v>0</v>
          </cell>
          <cell r="AQ1030">
            <v>0</v>
          </cell>
          <cell r="AR1030">
            <v>44140000</v>
          </cell>
          <cell r="AS1030">
            <v>0</v>
          </cell>
        </row>
        <row r="1031">
          <cell r="D1031" t="str">
            <v>10206190701-C</v>
          </cell>
          <cell r="E1031" t="str">
            <v>PUQUELDÓN</v>
          </cell>
          <cell r="F1031">
            <v>10206</v>
          </cell>
          <cell r="G1031">
            <v>102</v>
          </cell>
          <cell r="H1031">
            <v>10</v>
          </cell>
          <cell r="I1031" t="str">
            <v>OBRA (Otros)</v>
          </cell>
          <cell r="J1031">
            <v>13</v>
          </cell>
          <cell r="K1031" t="str">
            <v>PMB</v>
          </cell>
          <cell r="L1031" t="str">
            <v>PMB</v>
          </cell>
          <cell r="M1031" t="str">
            <v>PROYECTOS 2019</v>
          </cell>
          <cell r="N1031" t="str">
            <v>PROYECTOS PMB</v>
          </cell>
          <cell r="O1031" t="str">
            <v>CONSTRUCCION Y PUESTA EN OPERACION SISTEMA SECUNDARIO AGUA POTABLE RURAL DE PUQUELDON</v>
          </cell>
          <cell r="P1031" t="str">
            <v>17150/2019</v>
          </cell>
          <cell r="Q1031">
            <v>43822</v>
          </cell>
          <cell r="R1031">
            <v>140657452</v>
          </cell>
          <cell r="S1031">
            <v>0</v>
          </cell>
          <cell r="X1031">
            <v>0</v>
          </cell>
          <cell r="AA1031">
            <v>0</v>
          </cell>
          <cell r="AF1031">
            <v>0</v>
          </cell>
          <cell r="AI1031">
            <v>140657452</v>
          </cell>
          <cell r="AJ1031">
            <v>0</v>
          </cell>
          <cell r="AK1031">
            <v>140657452</v>
          </cell>
          <cell r="AL1031">
            <v>140657452</v>
          </cell>
          <cell r="AM1031">
            <v>140657452</v>
          </cell>
          <cell r="AN1031">
            <v>0</v>
          </cell>
          <cell r="AO1031">
            <v>0</v>
          </cell>
          <cell r="AP1031">
            <v>0</v>
          </cell>
          <cell r="AQ1031">
            <v>0</v>
          </cell>
          <cell r="AR1031">
            <v>140657452</v>
          </cell>
          <cell r="AS1031">
            <v>0</v>
          </cell>
        </row>
        <row r="1032">
          <cell r="D1032" t="str">
            <v>10208180701-C</v>
          </cell>
          <cell r="E1032" t="str">
            <v>QUELLÓN</v>
          </cell>
          <cell r="F1032">
            <v>10208</v>
          </cell>
          <cell r="G1032">
            <v>102</v>
          </cell>
          <cell r="H1032">
            <v>10</v>
          </cell>
          <cell r="I1032" t="str">
            <v>OBRA (Otros)</v>
          </cell>
          <cell r="J1032">
            <v>13</v>
          </cell>
          <cell r="K1032" t="str">
            <v>PMB</v>
          </cell>
          <cell r="L1032" t="str">
            <v>PMB</v>
          </cell>
          <cell r="M1032" t="str">
            <v>PROYECTOS 2019</v>
          </cell>
          <cell r="N1032" t="str">
            <v>PROYECTOS PMB</v>
          </cell>
          <cell r="O1032" t="str">
            <v>EXTENSION DE RED PUBLICA DE AGUA POTABLE SECTOR RIQUELME, QUELLÓN</v>
          </cell>
          <cell r="P1032" t="str">
            <v>17149/2019</v>
          </cell>
          <cell r="Q1032">
            <v>43822</v>
          </cell>
          <cell r="R1032">
            <v>69063444</v>
          </cell>
          <cell r="S1032">
            <v>0</v>
          </cell>
          <cell r="X1032">
            <v>0</v>
          </cell>
          <cell r="AA1032">
            <v>0</v>
          </cell>
          <cell r="AF1032">
            <v>0</v>
          </cell>
          <cell r="AI1032">
            <v>69063444</v>
          </cell>
          <cell r="AJ1032">
            <v>0</v>
          </cell>
          <cell r="AK1032">
            <v>69063444</v>
          </cell>
          <cell r="AL1032">
            <v>69063444</v>
          </cell>
          <cell r="AM1032">
            <v>69063444</v>
          </cell>
          <cell r="AN1032">
            <v>0</v>
          </cell>
          <cell r="AO1032">
            <v>0</v>
          </cell>
          <cell r="AP1032">
            <v>0</v>
          </cell>
          <cell r="AQ1032">
            <v>0</v>
          </cell>
          <cell r="AR1032">
            <v>69063444</v>
          </cell>
          <cell r="AS1032">
            <v>0</v>
          </cell>
        </row>
        <row r="1033">
          <cell r="D1033" t="str">
            <v>10209190701-C</v>
          </cell>
          <cell r="E1033" t="str">
            <v>QUEMCHI</v>
          </cell>
          <cell r="F1033">
            <v>10209</v>
          </cell>
          <cell r="G1033">
            <v>102</v>
          </cell>
          <cell r="H1033">
            <v>10</v>
          </cell>
          <cell r="I1033" t="str">
            <v>OBRA (Otros)</v>
          </cell>
          <cell r="J1033">
            <v>13</v>
          </cell>
          <cell r="K1033" t="str">
            <v>PMB</v>
          </cell>
          <cell r="L1033" t="str">
            <v>PMB</v>
          </cell>
          <cell r="M1033" t="str">
            <v>PROYECTOS 2019</v>
          </cell>
          <cell r="N1033" t="str">
            <v>PROYECTOS PMB</v>
          </cell>
          <cell r="O1033" t="str">
            <v>CONSTRUCCIÓN POZO PROFUNDO ISLA CAUCAHUÉ, COMUNA DE QUEMCHI</v>
          </cell>
          <cell r="P1033" t="str">
            <v>17148/2019</v>
          </cell>
          <cell r="Q1033">
            <v>43822</v>
          </cell>
          <cell r="R1033">
            <v>135332632</v>
          </cell>
          <cell r="S1033">
            <v>0</v>
          </cell>
          <cell r="X1033">
            <v>0</v>
          </cell>
          <cell r="AA1033">
            <v>0</v>
          </cell>
          <cell r="AF1033">
            <v>0</v>
          </cell>
          <cell r="AI1033">
            <v>135332632</v>
          </cell>
          <cell r="AJ1033">
            <v>0</v>
          </cell>
          <cell r="AK1033">
            <v>135332632</v>
          </cell>
          <cell r="AL1033">
            <v>135332632</v>
          </cell>
          <cell r="AM1033">
            <v>135332632</v>
          </cell>
          <cell r="AN1033">
            <v>0</v>
          </cell>
          <cell r="AO1033">
            <v>0</v>
          </cell>
          <cell r="AP1033">
            <v>0</v>
          </cell>
          <cell r="AQ1033">
            <v>0</v>
          </cell>
          <cell r="AR1033">
            <v>135332632</v>
          </cell>
          <cell r="AS1033">
            <v>0</v>
          </cell>
        </row>
        <row r="1034">
          <cell r="D1034" t="str">
            <v>8309190701-C</v>
          </cell>
          <cell r="E1034" t="str">
            <v>QUILLECO</v>
          </cell>
          <cell r="F1034" t="str">
            <v>08309</v>
          </cell>
          <cell r="G1034" t="str">
            <v>083</v>
          </cell>
          <cell r="H1034" t="str">
            <v>08</v>
          </cell>
          <cell r="I1034" t="str">
            <v>OBRA (Otros)</v>
          </cell>
          <cell r="J1034">
            <v>13</v>
          </cell>
          <cell r="K1034" t="str">
            <v>PMB</v>
          </cell>
          <cell r="L1034" t="str">
            <v>PMB</v>
          </cell>
          <cell r="M1034" t="str">
            <v>PROYECTOS 2019</v>
          </cell>
          <cell r="N1034" t="str">
            <v>PROYECTOS PMB</v>
          </cell>
          <cell r="O1034" t="str">
            <v>CONSTRUCCIÓN SANEAMIENTO SANITARIO POBLACIÓN EL AROMO, COMUNA QUILLECO</v>
          </cell>
          <cell r="P1034" t="str">
            <v>17146/2019</v>
          </cell>
          <cell r="Q1034">
            <v>43822</v>
          </cell>
          <cell r="R1034">
            <v>221099198</v>
          </cell>
          <cell r="S1034">
            <v>0</v>
          </cell>
          <cell r="X1034">
            <v>0</v>
          </cell>
          <cell r="AA1034">
            <v>0</v>
          </cell>
          <cell r="AF1034">
            <v>0</v>
          </cell>
          <cell r="AI1034">
            <v>221099198</v>
          </cell>
          <cell r="AJ1034">
            <v>0</v>
          </cell>
          <cell r="AK1034">
            <v>221099198</v>
          </cell>
          <cell r="AL1034">
            <v>221099198</v>
          </cell>
          <cell r="AM1034">
            <v>221099198</v>
          </cell>
          <cell r="AN1034">
            <v>0</v>
          </cell>
          <cell r="AO1034">
            <v>0</v>
          </cell>
          <cell r="AP1034">
            <v>0</v>
          </cell>
          <cell r="AQ1034">
            <v>0</v>
          </cell>
          <cell r="AR1034">
            <v>221099198</v>
          </cell>
          <cell r="AS1034">
            <v>0</v>
          </cell>
        </row>
        <row r="1035">
          <cell r="D1035" t="str">
            <v>7109191002-C</v>
          </cell>
          <cell r="E1035" t="str">
            <v>SAN CLEMENTE</v>
          </cell>
          <cell r="F1035" t="str">
            <v>07109</v>
          </cell>
          <cell r="G1035" t="str">
            <v>071</v>
          </cell>
          <cell r="H1035" t="str">
            <v>07</v>
          </cell>
          <cell r="I1035" t="str">
            <v>ASISTENCIA TÉCNICA</v>
          </cell>
          <cell r="J1035">
            <v>10</v>
          </cell>
          <cell r="K1035" t="str">
            <v>PMB</v>
          </cell>
          <cell r="L1035" t="str">
            <v>PMB</v>
          </cell>
          <cell r="M1035" t="str">
            <v>PROYECTOS 2019</v>
          </cell>
          <cell r="N1035" t="str">
            <v>PROYECTOS PMB</v>
          </cell>
          <cell r="O1035" t="str">
            <v>ASISTENCIA TÉCNICA PROYECTOS SANEAMIENTO SANITARIO 2019-2020, SAN CLEMENTE.</v>
          </cell>
          <cell r="P1035" t="str">
            <v>17147/2019</v>
          </cell>
          <cell r="Q1035">
            <v>43822</v>
          </cell>
          <cell r="R1035">
            <v>65400000</v>
          </cell>
          <cell r="S1035">
            <v>0</v>
          </cell>
          <cell r="X1035">
            <v>0</v>
          </cell>
          <cell r="AA1035">
            <v>0</v>
          </cell>
          <cell r="AF1035">
            <v>0</v>
          </cell>
          <cell r="AI1035">
            <v>65400000</v>
          </cell>
          <cell r="AJ1035">
            <v>0</v>
          </cell>
          <cell r="AK1035">
            <v>65400000</v>
          </cell>
          <cell r="AL1035">
            <v>65400000</v>
          </cell>
          <cell r="AM1035">
            <v>65400000</v>
          </cell>
          <cell r="AN1035">
            <v>0</v>
          </cell>
          <cell r="AO1035">
            <v>0</v>
          </cell>
          <cell r="AP1035">
            <v>0</v>
          </cell>
          <cell r="AQ1035">
            <v>0</v>
          </cell>
          <cell r="AR1035">
            <v>65400000</v>
          </cell>
          <cell r="AS1035">
            <v>0</v>
          </cell>
        </row>
        <row r="1036">
          <cell r="D1036" t="str">
            <v>5701170707-C</v>
          </cell>
          <cell r="E1036" t="str">
            <v>SAN FELIPE</v>
          </cell>
          <cell r="F1036" t="str">
            <v>05701</v>
          </cell>
          <cell r="G1036" t="str">
            <v>057</v>
          </cell>
          <cell r="H1036" t="str">
            <v>05</v>
          </cell>
          <cell r="I1036" t="str">
            <v>OBRA (Otros)</v>
          </cell>
          <cell r="J1036">
            <v>13</v>
          </cell>
          <cell r="K1036" t="str">
            <v>PMB</v>
          </cell>
          <cell r="L1036" t="str">
            <v>PMB</v>
          </cell>
          <cell r="M1036" t="str">
            <v>PROYECTOS 2019</v>
          </cell>
          <cell r="N1036" t="str">
            <v>PROYECTOS PMB</v>
          </cell>
          <cell r="O1036" t="str">
            <v>RENOVACIÓN RED AGUA POTABLE, VILLA DEPARTAMENTAL COMUNA DE SAN FELIPE</v>
          </cell>
          <cell r="P1036" t="str">
            <v>17145/2019</v>
          </cell>
          <cell r="Q1036">
            <v>43822</v>
          </cell>
          <cell r="R1036">
            <v>209909955</v>
          </cell>
          <cell r="S1036">
            <v>0</v>
          </cell>
          <cell r="X1036">
            <v>0</v>
          </cell>
          <cell r="AA1036">
            <v>0</v>
          </cell>
          <cell r="AF1036">
            <v>0</v>
          </cell>
          <cell r="AI1036">
            <v>209909955</v>
          </cell>
          <cell r="AJ1036">
            <v>0</v>
          </cell>
          <cell r="AK1036">
            <v>209909955</v>
          </cell>
          <cell r="AL1036">
            <v>209909955</v>
          </cell>
          <cell r="AM1036">
            <v>209909955</v>
          </cell>
          <cell r="AN1036">
            <v>0</v>
          </cell>
          <cell r="AO1036">
            <v>0</v>
          </cell>
          <cell r="AP1036">
            <v>0</v>
          </cell>
          <cell r="AQ1036">
            <v>0</v>
          </cell>
          <cell r="AR1036">
            <v>209909955</v>
          </cell>
          <cell r="AS1036">
            <v>0</v>
          </cell>
        </row>
        <row r="1037">
          <cell r="D1037" t="str">
            <v>7406160702-C</v>
          </cell>
          <cell r="E1037" t="str">
            <v>SAN JAVIER</v>
          </cell>
          <cell r="F1037" t="str">
            <v>07406</v>
          </cell>
          <cell r="G1037" t="str">
            <v>074</v>
          </cell>
          <cell r="H1037" t="str">
            <v>07</v>
          </cell>
          <cell r="I1037" t="str">
            <v>OBRA (Otros)</v>
          </cell>
          <cell r="J1037">
            <v>13</v>
          </cell>
          <cell r="K1037" t="str">
            <v>PMB</v>
          </cell>
          <cell r="L1037" t="str">
            <v>PMB</v>
          </cell>
          <cell r="M1037" t="str">
            <v>PROYECTOS 2019</v>
          </cell>
          <cell r="N1037" t="str">
            <v>PROYECTOS PMB</v>
          </cell>
          <cell r="O1037" t="str">
            <v>PROYECTO CONSTRUCCION, RED DE ALCANTARILLADO CALLE JERÓNIMO LAGOS LISBOA, SAN JAVIER</v>
          </cell>
          <cell r="P1037" t="str">
            <v>17142/2019</v>
          </cell>
          <cell r="Q1037">
            <v>43822</v>
          </cell>
          <cell r="R1037">
            <v>97125455</v>
          </cell>
          <cell r="S1037">
            <v>0</v>
          </cell>
          <cell r="X1037">
            <v>0</v>
          </cell>
          <cell r="AA1037">
            <v>0</v>
          </cell>
          <cell r="AF1037">
            <v>0</v>
          </cell>
          <cell r="AI1037">
            <v>97125455</v>
          </cell>
          <cell r="AJ1037">
            <v>0</v>
          </cell>
          <cell r="AK1037">
            <v>97125455</v>
          </cell>
          <cell r="AL1037">
            <v>97125455</v>
          </cell>
          <cell r="AM1037">
            <v>38850182</v>
          </cell>
          <cell r="AN1037">
            <v>0</v>
          </cell>
          <cell r="AO1037">
            <v>58275273</v>
          </cell>
          <cell r="AP1037">
            <v>0</v>
          </cell>
          <cell r="AQ1037">
            <v>0</v>
          </cell>
          <cell r="AR1037">
            <v>97125455</v>
          </cell>
          <cell r="AS1037">
            <v>0</v>
          </cell>
        </row>
        <row r="1038">
          <cell r="D1038" t="str">
            <v>8110190701-C</v>
          </cell>
          <cell r="E1038" t="str">
            <v>TALCAHUANO</v>
          </cell>
          <cell r="F1038" t="str">
            <v>08110</v>
          </cell>
          <cell r="G1038" t="str">
            <v>081</v>
          </cell>
          <cell r="H1038" t="str">
            <v>08</v>
          </cell>
          <cell r="I1038" t="str">
            <v>OBRA (Otros)</v>
          </cell>
          <cell r="J1038">
            <v>13</v>
          </cell>
          <cell r="K1038" t="str">
            <v>PMB</v>
          </cell>
          <cell r="L1038" t="str">
            <v>PMB</v>
          </cell>
          <cell r="M1038" t="str">
            <v>PROYECTOS 2019</v>
          </cell>
          <cell r="N1038" t="str">
            <v>PROYECTOS PMB</v>
          </cell>
          <cell r="O1038" t="str">
            <v>REPOSICIÓN COLECTOR AGUAS SERVIDAS COMUNIDAD DE DESAGÜE POBLACIÓN LEONOR MASCAYANO</v>
          </cell>
          <cell r="P1038" t="str">
            <v>17141/2019</v>
          </cell>
          <cell r="Q1038">
            <v>43822</v>
          </cell>
          <cell r="R1038">
            <v>54827284</v>
          </cell>
          <cell r="S1038">
            <v>0</v>
          </cell>
          <cell r="X1038">
            <v>0</v>
          </cell>
          <cell r="AA1038">
            <v>0</v>
          </cell>
          <cell r="AF1038">
            <v>0</v>
          </cell>
          <cell r="AI1038">
            <v>54827284</v>
          </cell>
          <cell r="AJ1038">
            <v>0</v>
          </cell>
          <cell r="AK1038">
            <v>54827284</v>
          </cell>
          <cell r="AL1038">
            <v>54827284</v>
          </cell>
          <cell r="AM1038">
            <v>54827284</v>
          </cell>
          <cell r="AN1038">
            <v>0</v>
          </cell>
          <cell r="AO1038">
            <v>0</v>
          </cell>
          <cell r="AP1038">
            <v>0</v>
          </cell>
          <cell r="AQ1038">
            <v>0</v>
          </cell>
          <cell r="AR1038">
            <v>54827284</v>
          </cell>
          <cell r="AS1038">
            <v>0</v>
          </cell>
        </row>
        <row r="1039">
          <cell r="D1039" t="str">
            <v>8312190703-C</v>
          </cell>
          <cell r="E1039" t="str">
            <v>TUCAPEL</v>
          </cell>
          <cell r="F1039" t="str">
            <v>08312</v>
          </cell>
          <cell r="G1039" t="str">
            <v>083</v>
          </cell>
          <cell r="H1039" t="str">
            <v>08</v>
          </cell>
          <cell r="I1039" t="str">
            <v>OBRA (Otros)</v>
          </cell>
          <cell r="J1039">
            <v>13</v>
          </cell>
          <cell r="K1039" t="str">
            <v>PMB</v>
          </cell>
          <cell r="L1039" t="str">
            <v>PMB</v>
          </cell>
          <cell r="M1039" t="str">
            <v>PROYECTOS 2019</v>
          </cell>
          <cell r="N1039" t="str">
            <v>PROYECTOS PMB</v>
          </cell>
          <cell r="O1039" t="str">
            <v>EXTENSION RED DE AGUAS SERVIDAS PASAJE ALBERTO HURTADO, 37 VIVIENDAS, LOCALIDAD DE HUEPIL, COMUNA DE TUCAPEL</v>
          </cell>
          <cell r="P1039" t="str">
            <v>17140/2019</v>
          </cell>
          <cell r="Q1039">
            <v>43822</v>
          </cell>
          <cell r="R1039">
            <v>108651031</v>
          </cell>
          <cell r="S1039">
            <v>0</v>
          </cell>
          <cell r="X1039">
            <v>0</v>
          </cell>
          <cell r="AA1039">
            <v>0</v>
          </cell>
          <cell r="AF1039">
            <v>0</v>
          </cell>
          <cell r="AI1039">
            <v>108651031</v>
          </cell>
          <cell r="AJ1039">
            <v>0</v>
          </cell>
          <cell r="AK1039">
            <v>108651031</v>
          </cell>
          <cell r="AL1039">
            <v>108651031</v>
          </cell>
          <cell r="AM1039">
            <v>108651031</v>
          </cell>
          <cell r="AN1039">
            <v>0</v>
          </cell>
          <cell r="AO1039">
            <v>0</v>
          </cell>
          <cell r="AP1039">
            <v>0</v>
          </cell>
          <cell r="AQ1039">
            <v>0</v>
          </cell>
          <cell r="AR1039">
            <v>108651031</v>
          </cell>
          <cell r="AS1039">
            <v>0</v>
          </cell>
        </row>
        <row r="1040">
          <cell r="D1040" t="str">
            <v>10203190704-C</v>
          </cell>
          <cell r="E1040" t="str">
            <v>CHONCHI</v>
          </cell>
          <cell r="F1040">
            <v>10203</v>
          </cell>
          <cell r="G1040">
            <v>102</v>
          </cell>
          <cell r="H1040">
            <v>10</v>
          </cell>
          <cell r="I1040" t="str">
            <v>OBRA (Otros)</v>
          </cell>
          <cell r="J1040">
            <v>13</v>
          </cell>
          <cell r="K1040" t="str">
            <v>PMB</v>
          </cell>
          <cell r="L1040" t="str">
            <v>PMB</v>
          </cell>
          <cell r="M1040" t="str">
            <v>PROYECTOS 2019</v>
          </cell>
          <cell r="N1040" t="str">
            <v>PROYECTOS PMB</v>
          </cell>
          <cell r="O1040" t="str">
            <v>PLANTA ELEVADORA DE AGUAS SERVIDAS LOTEO 256 VIVIENDAS SOCIALES</v>
          </cell>
          <cell r="P1040" t="str">
            <v>17139/2019</v>
          </cell>
          <cell r="Q1040">
            <v>43822</v>
          </cell>
          <cell r="R1040">
            <v>241728372</v>
          </cell>
          <cell r="S1040">
            <v>0</v>
          </cell>
          <cell r="X1040">
            <v>0</v>
          </cell>
          <cell r="AA1040">
            <v>0</v>
          </cell>
          <cell r="AF1040">
            <v>0</v>
          </cell>
          <cell r="AI1040">
            <v>241728372</v>
          </cell>
          <cell r="AJ1040">
            <v>0</v>
          </cell>
          <cell r="AK1040">
            <v>241728372</v>
          </cell>
          <cell r="AL1040">
            <v>241728372</v>
          </cell>
          <cell r="AM1040">
            <v>241728372</v>
          </cell>
          <cell r="AN1040">
            <v>0</v>
          </cell>
          <cell r="AO1040">
            <v>0</v>
          </cell>
          <cell r="AP1040">
            <v>0</v>
          </cell>
          <cell r="AQ1040">
            <v>0</v>
          </cell>
          <cell r="AR1040">
            <v>241728372</v>
          </cell>
          <cell r="AS1040">
            <v>0</v>
          </cell>
        </row>
        <row r="1041">
          <cell r="D1041" t="str">
            <v>4102190701-C</v>
          </cell>
          <cell r="E1041" t="str">
            <v>COQUIMBO</v>
          </cell>
          <cell r="F1041" t="str">
            <v>04102</v>
          </cell>
          <cell r="G1041" t="str">
            <v>041</v>
          </cell>
          <cell r="H1041" t="str">
            <v>04</v>
          </cell>
          <cell r="I1041" t="str">
            <v>OBRA (Otros)</v>
          </cell>
          <cell r="J1041">
            <v>13</v>
          </cell>
          <cell r="K1041" t="str">
            <v>PMB</v>
          </cell>
          <cell r="L1041" t="str">
            <v>PMB</v>
          </cell>
          <cell r="M1041" t="str">
            <v>PROYECTOS 2019</v>
          </cell>
          <cell r="N1041" t="str">
            <v>PROYECTOS PMB</v>
          </cell>
          <cell r="O1041" t="str">
            <v>CONSTRUCCIÓN EXTENSIÓN REDES SANITARIAS Y CONEXIONES DOMICILIARIAS DE VIVIENDAS SECTOR PARCELA 30, EL SAUCE, COQUIMBO</v>
          </cell>
          <cell r="P1041" t="str">
            <v>17138/2019</v>
          </cell>
          <cell r="Q1041">
            <v>43822</v>
          </cell>
          <cell r="R1041">
            <v>238083709</v>
          </cell>
          <cell r="S1041">
            <v>0</v>
          </cell>
          <cell r="X1041">
            <v>0</v>
          </cell>
          <cell r="AA1041">
            <v>0</v>
          </cell>
          <cell r="AF1041">
            <v>0</v>
          </cell>
          <cell r="AI1041">
            <v>238083709</v>
          </cell>
          <cell r="AJ1041">
            <v>0</v>
          </cell>
          <cell r="AK1041">
            <v>238083709</v>
          </cell>
          <cell r="AL1041">
            <v>238083709</v>
          </cell>
          <cell r="AM1041">
            <v>238083709</v>
          </cell>
          <cell r="AN1041">
            <v>0</v>
          </cell>
          <cell r="AO1041">
            <v>0</v>
          </cell>
          <cell r="AP1041">
            <v>0</v>
          </cell>
          <cell r="AQ1041">
            <v>0</v>
          </cell>
          <cell r="AR1041">
            <v>238083709</v>
          </cell>
          <cell r="AS1041">
            <v>0</v>
          </cell>
        </row>
        <row r="1042">
          <cell r="D1042" t="str">
            <v>9204161007-C</v>
          </cell>
          <cell r="E1042" t="str">
            <v>ERCILLA</v>
          </cell>
          <cell r="F1042" t="str">
            <v>09204</v>
          </cell>
          <cell r="G1042" t="str">
            <v>092</v>
          </cell>
          <cell r="H1042" t="str">
            <v>09</v>
          </cell>
          <cell r="I1042" t="str">
            <v>ASISTENCIA TÉCNICA</v>
          </cell>
          <cell r="J1042">
            <v>10</v>
          </cell>
          <cell r="K1042" t="str">
            <v>PMB</v>
          </cell>
          <cell r="L1042" t="str">
            <v>PMB</v>
          </cell>
          <cell r="M1042" t="str">
            <v>PROYECTOS 2019</v>
          </cell>
          <cell r="N1042" t="str">
            <v>PROYECTOS PMB</v>
          </cell>
          <cell r="O1042" t="str">
            <v>“ASISTENCIA TÉCNICA PARA LA GENERACIÓN DE CARTERA DE PROYECTOS SANITARIOS DE RECINTOS MUNICIPALES Y CATASTRO DE ALCANTARILLADO VILLA PIDIMA”</v>
          </cell>
          <cell r="P1042" t="str">
            <v>17132/2019</v>
          </cell>
          <cell r="Q1042">
            <v>43822</v>
          </cell>
          <cell r="R1042">
            <v>18000000</v>
          </cell>
          <cell r="S1042">
            <v>0</v>
          </cell>
          <cell r="X1042">
            <v>0</v>
          </cell>
          <cell r="AA1042">
            <v>0</v>
          </cell>
          <cell r="AF1042">
            <v>0</v>
          </cell>
          <cell r="AI1042">
            <v>18000000</v>
          </cell>
          <cell r="AJ1042">
            <v>0</v>
          </cell>
          <cell r="AK1042">
            <v>18000000</v>
          </cell>
          <cell r="AL1042">
            <v>18000000</v>
          </cell>
          <cell r="AM1042">
            <v>18000000</v>
          </cell>
          <cell r="AN1042">
            <v>0</v>
          </cell>
          <cell r="AO1042">
            <v>0</v>
          </cell>
          <cell r="AP1042">
            <v>0</v>
          </cell>
          <cell r="AQ1042">
            <v>0</v>
          </cell>
          <cell r="AR1042">
            <v>18000000</v>
          </cell>
          <cell r="AS1042">
            <v>0</v>
          </cell>
        </row>
        <row r="1043">
          <cell r="D1043" t="str">
            <v>5504171001-C</v>
          </cell>
          <cell r="E1043" t="str">
            <v>LA CRUZ</v>
          </cell>
          <cell r="F1043" t="str">
            <v>05504</v>
          </cell>
          <cell r="G1043" t="str">
            <v>055</v>
          </cell>
          <cell r="H1043" t="str">
            <v>05</v>
          </cell>
          <cell r="I1043" t="str">
            <v>ASISTENCIA TÉCNICA</v>
          </cell>
          <cell r="J1043">
            <v>10</v>
          </cell>
          <cell r="K1043" t="str">
            <v>PMB</v>
          </cell>
          <cell r="L1043" t="str">
            <v>PMB</v>
          </cell>
          <cell r="M1043" t="str">
            <v>PROYECTOS 2019</v>
          </cell>
          <cell r="N1043" t="str">
            <v>PROYECTOS PMB</v>
          </cell>
          <cell r="O1043" t="str">
            <v>DESARROLLO DE CARTERA DE PROYECTOS DE ALCANTARILLADO EN DIFERENTES SECTORES DE LA COMUNA</v>
          </cell>
          <cell r="P1043" t="str">
            <v>17137/2019</v>
          </cell>
          <cell r="Q1043">
            <v>43822</v>
          </cell>
          <cell r="R1043">
            <v>24800004</v>
          </cell>
          <cell r="S1043">
            <v>0</v>
          </cell>
          <cell r="X1043">
            <v>0</v>
          </cell>
          <cell r="AA1043">
            <v>0</v>
          </cell>
          <cell r="AF1043">
            <v>0</v>
          </cell>
          <cell r="AI1043">
            <v>24800004</v>
          </cell>
          <cell r="AJ1043">
            <v>0</v>
          </cell>
          <cell r="AK1043">
            <v>24800004</v>
          </cell>
          <cell r="AL1043">
            <v>24800004</v>
          </cell>
          <cell r="AM1043">
            <v>24800004</v>
          </cell>
          <cell r="AN1043">
            <v>0</v>
          </cell>
          <cell r="AO1043">
            <v>0</v>
          </cell>
          <cell r="AP1043">
            <v>0</v>
          </cell>
          <cell r="AQ1043">
            <v>0</v>
          </cell>
          <cell r="AR1043">
            <v>24800004</v>
          </cell>
          <cell r="AS1043">
            <v>0</v>
          </cell>
        </row>
        <row r="1044">
          <cell r="D1044" t="str">
            <v>14103180401-C</v>
          </cell>
          <cell r="E1044" t="str">
            <v>LANCO</v>
          </cell>
          <cell r="F1044">
            <v>14103</v>
          </cell>
          <cell r="G1044">
            <v>141</v>
          </cell>
          <cell r="H1044">
            <v>14</v>
          </cell>
          <cell r="I1044" t="str">
            <v>ESTUDIO</v>
          </cell>
          <cell r="J1044">
            <v>15</v>
          </cell>
          <cell r="K1044" t="str">
            <v>PMB</v>
          </cell>
          <cell r="L1044" t="str">
            <v>PMB</v>
          </cell>
          <cell r="M1044" t="str">
            <v>PROYECTOS 2019</v>
          </cell>
          <cell r="N1044" t="str">
            <v>PROYECTOS PMB</v>
          </cell>
          <cell r="O1044" t="str">
            <v>ESTUDIO FACTIBILIDAD TECNICA, ECONOMICA Y LEGAL PARA REPOSICION P.T.A.S LOCALIDAD AYLIN</v>
          </cell>
          <cell r="P1044" t="str">
            <v>17136/2019</v>
          </cell>
          <cell r="Q1044">
            <v>43822</v>
          </cell>
          <cell r="R1044">
            <v>30821000</v>
          </cell>
          <cell r="S1044">
            <v>0</v>
          </cell>
          <cell r="X1044">
            <v>0</v>
          </cell>
          <cell r="AA1044">
            <v>0</v>
          </cell>
          <cell r="AF1044">
            <v>0</v>
          </cell>
          <cell r="AI1044">
            <v>30821000</v>
          </cell>
          <cell r="AJ1044">
            <v>0</v>
          </cell>
          <cell r="AK1044">
            <v>30821000</v>
          </cell>
          <cell r="AL1044">
            <v>30821000</v>
          </cell>
          <cell r="AM1044">
            <v>30821000</v>
          </cell>
          <cell r="AN1044">
            <v>0</v>
          </cell>
          <cell r="AO1044">
            <v>0</v>
          </cell>
          <cell r="AP1044">
            <v>0</v>
          </cell>
          <cell r="AQ1044">
            <v>0</v>
          </cell>
          <cell r="AR1044">
            <v>30821000</v>
          </cell>
          <cell r="AS1044">
            <v>0</v>
          </cell>
        </row>
        <row r="1045">
          <cell r="D1045" t="str">
            <v>12101190403-C</v>
          </cell>
          <cell r="E1045" t="str">
            <v>PUNTA ARENAS</v>
          </cell>
          <cell r="F1045">
            <v>12101</v>
          </cell>
          <cell r="G1045">
            <v>121</v>
          </cell>
          <cell r="H1045">
            <v>12</v>
          </cell>
          <cell r="I1045" t="str">
            <v>ESTUDIO</v>
          </cell>
          <cell r="J1045">
            <v>15</v>
          </cell>
          <cell r="K1045" t="str">
            <v>PMB</v>
          </cell>
          <cell r="L1045" t="str">
            <v>PMB</v>
          </cell>
          <cell r="M1045" t="str">
            <v>PROYECTOS 2019</v>
          </cell>
          <cell r="N1045" t="str">
            <v>PROYECTOS PMB</v>
          </cell>
          <cell r="O1045" t="str">
            <v>ESTUDIO PARALELISMO Y ATRAVIESOS, MATRIZ GAS NATURAL RUTA Y-590, Y-580 &amp; Y-570, PUNTA ARENAS</v>
          </cell>
          <cell r="P1045" t="str">
            <v>17135/2019</v>
          </cell>
          <cell r="Q1045">
            <v>43822</v>
          </cell>
          <cell r="R1045">
            <v>28392875</v>
          </cell>
          <cell r="S1045">
            <v>0</v>
          </cell>
          <cell r="X1045">
            <v>0</v>
          </cell>
          <cell r="AA1045">
            <v>0</v>
          </cell>
          <cell r="AF1045">
            <v>0</v>
          </cell>
          <cell r="AI1045">
            <v>28392875</v>
          </cell>
          <cell r="AJ1045">
            <v>0</v>
          </cell>
          <cell r="AK1045">
            <v>28392875</v>
          </cell>
          <cell r="AL1045">
            <v>28392875</v>
          </cell>
          <cell r="AM1045">
            <v>28392875</v>
          </cell>
          <cell r="AN1045">
            <v>0</v>
          </cell>
          <cell r="AO1045">
            <v>0</v>
          </cell>
          <cell r="AP1045">
            <v>0</v>
          </cell>
          <cell r="AQ1045">
            <v>0</v>
          </cell>
          <cell r="AR1045">
            <v>28392875</v>
          </cell>
          <cell r="AS1045">
            <v>0</v>
          </cell>
        </row>
        <row r="1046">
          <cell r="D1046" t="str">
            <v>4203180711-C</v>
          </cell>
          <cell r="E1046" t="str">
            <v>LOS VILOS</v>
          </cell>
          <cell r="F1046" t="str">
            <v>04203</v>
          </cell>
          <cell r="G1046" t="str">
            <v>042</v>
          </cell>
          <cell r="H1046" t="str">
            <v>04</v>
          </cell>
          <cell r="I1046" t="str">
            <v>OBRA (Otros)</v>
          </cell>
          <cell r="J1046">
            <v>13</v>
          </cell>
          <cell r="K1046" t="str">
            <v>PMB</v>
          </cell>
          <cell r="L1046" t="str">
            <v>PMB</v>
          </cell>
          <cell r="M1046" t="str">
            <v>PROYECTOS 2019</v>
          </cell>
          <cell r="N1046" t="str">
            <v>PROYECTOS PMB</v>
          </cell>
          <cell r="O1046" t="str">
            <v>EXTENSIÓN RED DE ALCANTARILLADO CALLE DOS SUR PICHIDANGUI</v>
          </cell>
          <cell r="P1046" t="str">
            <v>17218/2019</v>
          </cell>
          <cell r="Q1046">
            <v>43823</v>
          </cell>
          <cell r="R1046">
            <v>49178000</v>
          </cell>
          <cell r="S1046">
            <v>0</v>
          </cell>
          <cell r="X1046">
            <v>0</v>
          </cell>
          <cell r="AA1046">
            <v>0</v>
          </cell>
          <cell r="AF1046">
            <v>0</v>
          </cell>
          <cell r="AI1046">
            <v>49178000</v>
          </cell>
          <cell r="AJ1046">
            <v>0</v>
          </cell>
          <cell r="AK1046">
            <v>49178000</v>
          </cell>
          <cell r="AL1046">
            <v>49178000</v>
          </cell>
          <cell r="AM1046">
            <v>49178000</v>
          </cell>
          <cell r="AN1046">
            <v>0</v>
          </cell>
          <cell r="AO1046">
            <v>0</v>
          </cell>
          <cell r="AP1046">
            <v>0</v>
          </cell>
          <cell r="AQ1046">
            <v>0</v>
          </cell>
          <cell r="AR1046">
            <v>49178000</v>
          </cell>
          <cell r="AS1046">
            <v>0</v>
          </cell>
        </row>
        <row r="1047">
          <cell r="D1047" t="str">
            <v>10305190701-C</v>
          </cell>
          <cell r="E1047" t="str">
            <v>RÍO NEGRO</v>
          </cell>
          <cell r="F1047">
            <v>10305</v>
          </cell>
          <cell r="G1047">
            <v>103</v>
          </cell>
          <cell r="H1047">
            <v>10</v>
          </cell>
          <cell r="I1047" t="str">
            <v>OBRA (Otros)</v>
          </cell>
          <cell r="J1047">
            <v>13</v>
          </cell>
          <cell r="K1047" t="str">
            <v>PMB</v>
          </cell>
          <cell r="L1047" t="str">
            <v>PMB</v>
          </cell>
          <cell r="M1047" t="str">
            <v>PROYECTOS 2019</v>
          </cell>
          <cell r="N1047" t="str">
            <v>PROYECTOS PMB</v>
          </cell>
          <cell r="O1047" t="str">
            <v>CONSTRUCCIÓN POZO PROFUNDO SECTOR RURAL PARRONES</v>
          </cell>
          <cell r="P1047" t="str">
            <v xml:space="preserve"> </v>
          </cell>
          <cell r="R1047">
            <v>117612750</v>
          </cell>
          <cell r="S1047">
            <v>0</v>
          </cell>
          <cell r="X1047">
            <v>0</v>
          </cell>
          <cell r="AA1047">
            <v>0</v>
          </cell>
          <cell r="AF1047">
            <v>0</v>
          </cell>
          <cell r="AI1047">
            <v>117612750</v>
          </cell>
          <cell r="AJ1047">
            <v>0</v>
          </cell>
          <cell r="AK1047">
            <v>117612750</v>
          </cell>
          <cell r="AL1047">
            <v>117612750</v>
          </cell>
          <cell r="AM1047">
            <v>117612750</v>
          </cell>
          <cell r="AN1047">
            <v>0</v>
          </cell>
          <cell r="AO1047">
            <v>0</v>
          </cell>
          <cell r="AP1047">
            <v>0</v>
          </cell>
          <cell r="AQ1047">
            <v>0</v>
          </cell>
          <cell r="AR1047">
            <v>117612750</v>
          </cell>
          <cell r="AS1047">
            <v>0</v>
          </cell>
        </row>
        <row r="1048">
          <cell r="D1048" t="str">
            <v>13301190701-C</v>
          </cell>
          <cell r="E1048" t="str">
            <v>COLINA</v>
          </cell>
          <cell r="F1048">
            <v>13301</v>
          </cell>
          <cell r="G1048">
            <v>133</v>
          </cell>
          <cell r="H1048">
            <v>13</v>
          </cell>
          <cell r="I1048" t="str">
            <v>OBRA (Otros)</v>
          </cell>
          <cell r="J1048">
            <v>13</v>
          </cell>
          <cell r="K1048" t="str">
            <v>PMB</v>
          </cell>
          <cell r="L1048" t="str">
            <v>PMB</v>
          </cell>
          <cell r="M1048" t="str">
            <v>PROYECTOS 2019</v>
          </cell>
          <cell r="N1048" t="str">
            <v>PROYECTOS PMB</v>
          </cell>
          <cell r="O1048" t="str">
            <v>PROYECTO ALCANTARILLADO SECTOR REINA SUR</v>
          </cell>
          <cell r="P1048" t="str">
            <v>17219/2019</v>
          </cell>
          <cell r="Q1048">
            <v>43823</v>
          </cell>
          <cell r="R1048">
            <v>239871721</v>
          </cell>
          <cell r="S1048">
            <v>0</v>
          </cell>
          <cell r="X1048">
            <v>0</v>
          </cell>
          <cell r="AA1048">
            <v>0</v>
          </cell>
          <cell r="AF1048">
            <v>0</v>
          </cell>
          <cell r="AI1048">
            <v>239871721</v>
          </cell>
          <cell r="AJ1048">
            <v>0</v>
          </cell>
          <cell r="AK1048">
            <v>239871721</v>
          </cell>
          <cell r="AL1048">
            <v>239871721</v>
          </cell>
          <cell r="AM1048">
            <v>239871721</v>
          </cell>
          <cell r="AN1048">
            <v>0</v>
          </cell>
          <cell r="AO1048">
            <v>0</v>
          </cell>
          <cell r="AP1048">
            <v>0</v>
          </cell>
          <cell r="AQ1048">
            <v>0</v>
          </cell>
          <cell r="AR1048">
            <v>239871721</v>
          </cell>
          <cell r="AS1048">
            <v>0</v>
          </cell>
        </row>
        <row r="1049">
          <cell r="D1049" t="str">
            <v>6113190701-C</v>
          </cell>
          <cell r="E1049" t="str">
            <v>PICHIDEGUA</v>
          </cell>
          <cell r="F1049" t="str">
            <v>06113</v>
          </cell>
          <cell r="G1049" t="str">
            <v>061</v>
          </cell>
          <cell r="H1049" t="str">
            <v>06</v>
          </cell>
          <cell r="I1049" t="str">
            <v>OBRA (Otros)</v>
          </cell>
          <cell r="J1049">
            <v>13</v>
          </cell>
          <cell r="K1049" t="str">
            <v>PMB</v>
          </cell>
          <cell r="L1049" t="str">
            <v>PMB</v>
          </cell>
          <cell r="M1049" t="str">
            <v>PROYECTOS 2019</v>
          </cell>
          <cell r="N1049" t="str">
            <v>PROYECTOS PMB</v>
          </cell>
          <cell r="O1049" t="str">
            <v>MEJORAMIENTO PLANTA DE AGUAS SERVIDAS POBLACIÓN LAS HIGUERITAS. PICHIDEGUA.</v>
          </cell>
          <cell r="P1049" t="str">
            <v>17217/2019</v>
          </cell>
          <cell r="Q1049">
            <v>43823</v>
          </cell>
          <cell r="R1049">
            <v>21340474</v>
          </cell>
          <cell r="S1049">
            <v>0</v>
          </cell>
          <cell r="X1049">
            <v>0</v>
          </cell>
          <cell r="AA1049">
            <v>0</v>
          </cell>
          <cell r="AF1049">
            <v>0</v>
          </cell>
          <cell r="AI1049">
            <v>21340474</v>
          </cell>
          <cell r="AJ1049">
            <v>0</v>
          </cell>
          <cell r="AK1049">
            <v>21340474</v>
          </cell>
          <cell r="AL1049">
            <v>21340474</v>
          </cell>
          <cell r="AM1049">
            <v>21340474</v>
          </cell>
          <cell r="AN1049">
            <v>0</v>
          </cell>
          <cell r="AO1049">
            <v>0</v>
          </cell>
          <cell r="AP1049">
            <v>0</v>
          </cell>
          <cell r="AQ1049">
            <v>0</v>
          </cell>
          <cell r="AR1049">
            <v>21340474</v>
          </cell>
          <cell r="AS1049">
            <v>0</v>
          </cell>
        </row>
        <row r="1050">
          <cell r="D1050" t="str">
            <v>6109191002-C</v>
          </cell>
          <cell r="E1050" t="str">
            <v>MALLOA</v>
          </cell>
          <cell r="F1050" t="str">
            <v>06109</v>
          </cell>
          <cell r="G1050" t="str">
            <v>061</v>
          </cell>
          <cell r="H1050" t="str">
            <v>06</v>
          </cell>
          <cell r="I1050" t="str">
            <v>ASISTENCIA TÉCNICA</v>
          </cell>
          <cell r="J1050">
            <v>10</v>
          </cell>
          <cell r="K1050" t="str">
            <v>PMB</v>
          </cell>
          <cell r="L1050" t="str">
            <v>PMB</v>
          </cell>
          <cell r="M1050" t="str">
            <v>PROYECTOS 2019</v>
          </cell>
          <cell r="N1050" t="str">
            <v>PROYECTOS PMB</v>
          </cell>
          <cell r="O1050" t="str">
            <v>ASISTENCIA TÉCNICA PARA LA GENERACIÓN DE PROYECTOS SANITARIOS EN PTAS, INFRAESTRUCTURA APR, ENTUBAMIENTO, REDES DE AGUA POTABLE</v>
          </cell>
          <cell r="P1050" t="str">
            <v>17466/2019</v>
          </cell>
          <cell r="Q1050">
            <v>43826</v>
          </cell>
          <cell r="R1050">
            <v>61807680</v>
          </cell>
          <cell r="S1050">
            <v>0</v>
          </cell>
          <cell r="X1050">
            <v>0</v>
          </cell>
          <cell r="AA1050">
            <v>0</v>
          </cell>
          <cell r="AF1050">
            <v>0</v>
          </cell>
          <cell r="AI1050">
            <v>61807680</v>
          </cell>
          <cell r="AJ1050">
            <v>0</v>
          </cell>
          <cell r="AK1050">
            <v>61807680</v>
          </cell>
          <cell r="AL1050">
            <v>61807680</v>
          </cell>
          <cell r="AM1050">
            <v>61807680</v>
          </cell>
          <cell r="AN1050">
            <v>0</v>
          </cell>
          <cell r="AO1050">
            <v>0</v>
          </cell>
          <cell r="AP1050">
            <v>0</v>
          </cell>
          <cell r="AQ1050">
            <v>0</v>
          </cell>
          <cell r="AR1050">
            <v>61807680</v>
          </cell>
          <cell r="AS1050">
            <v>0</v>
          </cell>
        </row>
        <row r="1051">
          <cell r="D1051" t="str">
            <v>10109191001-C</v>
          </cell>
          <cell r="E1051" t="str">
            <v>PUERTO VARAS</v>
          </cell>
          <cell r="F1051">
            <v>10109</v>
          </cell>
          <cell r="G1051">
            <v>101</v>
          </cell>
          <cell r="H1051">
            <v>10</v>
          </cell>
          <cell r="I1051" t="str">
            <v>ASISTENCIA TÉCNICA</v>
          </cell>
          <cell r="J1051">
            <v>10</v>
          </cell>
          <cell r="K1051" t="str">
            <v>PMB</v>
          </cell>
          <cell r="L1051" t="str">
            <v>PMB</v>
          </cell>
          <cell r="M1051" t="str">
            <v>PROYECTOS 2019</v>
          </cell>
          <cell r="N1051" t="str">
            <v>PROYECTOS PMB</v>
          </cell>
          <cell r="O1051" t="str">
            <v>ASISTENCIA TÉCNICA CONSTRUCCIÓN 2A ETAPA Y OPERACIÓN DEL RELLENO SANITARIO PROVINCIAL PUERTO VARAS, COMUNA DE PUERTO VARAS</v>
          </cell>
          <cell r="P1051" t="str">
            <v>17465/2019</v>
          </cell>
          <cell r="Q1051">
            <v>43826</v>
          </cell>
          <cell r="R1051">
            <v>24000000</v>
          </cell>
          <cell r="S1051">
            <v>0</v>
          </cell>
          <cell r="X1051">
            <v>0</v>
          </cell>
          <cell r="AA1051">
            <v>0</v>
          </cell>
          <cell r="AF1051">
            <v>0</v>
          </cell>
          <cell r="AI1051">
            <v>24000000</v>
          </cell>
          <cell r="AJ1051">
            <v>0</v>
          </cell>
          <cell r="AK1051">
            <v>24000000</v>
          </cell>
          <cell r="AL1051">
            <v>24000000</v>
          </cell>
          <cell r="AM1051">
            <v>24000000</v>
          </cell>
          <cell r="AN1051">
            <v>0</v>
          </cell>
          <cell r="AO1051">
            <v>0</v>
          </cell>
          <cell r="AP1051">
            <v>0</v>
          </cell>
          <cell r="AQ1051">
            <v>0</v>
          </cell>
          <cell r="AR1051">
            <v>24000000</v>
          </cell>
          <cell r="AS1051">
            <v>0</v>
          </cell>
        </row>
        <row r="1052">
          <cell r="D1052" t="str">
            <v>4201190704-C</v>
          </cell>
          <cell r="E1052" t="str">
            <v>ILLAPEL</v>
          </cell>
          <cell r="F1052" t="str">
            <v>04201</v>
          </cell>
          <cell r="G1052" t="str">
            <v>042</v>
          </cell>
          <cell r="H1052" t="str">
            <v>04</v>
          </cell>
          <cell r="I1052" t="str">
            <v>OBRA (Otros)</v>
          </cell>
          <cell r="J1052">
            <v>13</v>
          </cell>
          <cell r="K1052" t="str">
            <v>PMB</v>
          </cell>
          <cell r="L1052" t="str">
            <v>PMB</v>
          </cell>
          <cell r="M1052" t="str">
            <v>PROYECTOS 2019</v>
          </cell>
          <cell r="N1052" t="str">
            <v>PROYECTOS PMB</v>
          </cell>
          <cell r="O1052" t="str">
            <v>CONSTRUCCIÓN SISTEMA DE AGUA POTABLE RURAL POR ACARREO, LANCO ALTO, COMUNA DE ILLAPEL.</v>
          </cell>
          <cell r="P1052" t="str">
            <v>17462/2019</v>
          </cell>
          <cell r="Q1052">
            <v>43826</v>
          </cell>
          <cell r="R1052">
            <v>142273010</v>
          </cell>
          <cell r="S1052">
            <v>0</v>
          </cell>
          <cell r="X1052">
            <v>0</v>
          </cell>
          <cell r="AA1052">
            <v>0</v>
          </cell>
          <cell r="AF1052">
            <v>0</v>
          </cell>
          <cell r="AI1052">
            <v>142273010</v>
          </cell>
          <cell r="AJ1052">
            <v>0</v>
          </cell>
          <cell r="AK1052">
            <v>142273010</v>
          </cell>
          <cell r="AL1052">
            <v>142273010</v>
          </cell>
          <cell r="AM1052">
            <v>142273010</v>
          </cell>
          <cell r="AN1052">
            <v>0</v>
          </cell>
          <cell r="AO1052">
            <v>0</v>
          </cell>
          <cell r="AP1052">
            <v>0</v>
          </cell>
          <cell r="AQ1052">
            <v>0</v>
          </cell>
          <cell r="AR1052">
            <v>142273010</v>
          </cell>
          <cell r="AS1052">
            <v>0</v>
          </cell>
        </row>
        <row r="1053">
          <cell r="D1053" t="str">
            <v>1403190701-C</v>
          </cell>
          <cell r="E1053" t="str">
            <v>COLCHANE</v>
          </cell>
          <cell r="F1053" t="str">
            <v>01403</v>
          </cell>
          <cell r="G1053" t="str">
            <v>014</v>
          </cell>
          <cell r="H1053" t="str">
            <v>01</v>
          </cell>
          <cell r="I1053" t="str">
            <v>OBRA (Otros)</v>
          </cell>
          <cell r="J1053">
            <v>13</v>
          </cell>
          <cell r="K1053" t="str">
            <v>PMB</v>
          </cell>
          <cell r="L1053" t="str">
            <v>PMB</v>
          </cell>
          <cell r="M1053" t="str">
            <v>PROYECTOS 2019</v>
          </cell>
          <cell r="N1053" t="str">
            <v>PROYECTOS PMB</v>
          </cell>
          <cell r="O1053" t="str">
            <v>SANEAMIENTO SANITARIO DE LOS COLEGIOS DE LA COMUNA DE COLCHANE</v>
          </cell>
          <cell r="P1053" t="str">
            <v>17463/2019</v>
          </cell>
          <cell r="Q1053">
            <v>43826</v>
          </cell>
          <cell r="R1053">
            <v>164610804</v>
          </cell>
          <cell r="S1053">
            <v>0</v>
          </cell>
          <cell r="X1053">
            <v>0</v>
          </cell>
          <cell r="AA1053">
            <v>0</v>
          </cell>
          <cell r="AF1053">
            <v>0</v>
          </cell>
          <cell r="AI1053">
            <v>164610804</v>
          </cell>
          <cell r="AJ1053">
            <v>0</v>
          </cell>
          <cell r="AK1053">
            <v>139919183</v>
          </cell>
          <cell r="AL1053">
            <v>139919183</v>
          </cell>
          <cell r="AM1053">
            <v>139919183</v>
          </cell>
          <cell r="AN1053">
            <v>0</v>
          </cell>
          <cell r="AO1053">
            <v>0</v>
          </cell>
          <cell r="AP1053">
            <v>24691621</v>
          </cell>
          <cell r="AQ1053">
            <v>0</v>
          </cell>
          <cell r="AR1053">
            <v>164610804</v>
          </cell>
          <cell r="AS1053">
            <v>0</v>
          </cell>
        </row>
        <row r="1054">
          <cell r="D1054" t="str">
            <v>13503170712-C</v>
          </cell>
          <cell r="E1054" t="str">
            <v>CURACAVÍ</v>
          </cell>
          <cell r="F1054">
            <v>13503</v>
          </cell>
          <cell r="G1054">
            <v>135</v>
          </cell>
          <cell r="H1054">
            <v>13</v>
          </cell>
          <cell r="I1054" t="str">
            <v>OBRA (Otros)</v>
          </cell>
          <cell r="J1054">
            <v>13</v>
          </cell>
          <cell r="K1054" t="str">
            <v>PMB</v>
          </cell>
          <cell r="L1054" t="str">
            <v>PMB</v>
          </cell>
          <cell r="M1054" t="str">
            <v>PROYECTOS 2019</v>
          </cell>
          <cell r="N1054" t="str">
            <v>PROYECTOS PMB</v>
          </cell>
          <cell r="O1054" t="str">
            <v>EXTENSION ALCANTARILLADO RURAL SECTOR LO ALVARADO</v>
          </cell>
          <cell r="P1054" t="str">
            <v>17464/2019</v>
          </cell>
          <cell r="Q1054">
            <v>43826</v>
          </cell>
          <cell r="R1054">
            <v>217987549</v>
          </cell>
          <cell r="S1054">
            <v>0</v>
          </cell>
          <cell r="X1054">
            <v>0</v>
          </cell>
          <cell r="AA1054">
            <v>0</v>
          </cell>
          <cell r="AF1054">
            <v>0</v>
          </cell>
          <cell r="AI1054">
            <v>217987549</v>
          </cell>
          <cell r="AJ1054">
            <v>0</v>
          </cell>
          <cell r="AK1054">
            <v>130792529</v>
          </cell>
          <cell r="AL1054">
            <v>130792529</v>
          </cell>
          <cell r="AM1054">
            <v>130792529</v>
          </cell>
          <cell r="AN1054">
            <v>0</v>
          </cell>
          <cell r="AO1054">
            <v>0</v>
          </cell>
          <cell r="AP1054">
            <v>87195020</v>
          </cell>
          <cell r="AQ1054">
            <v>0</v>
          </cell>
          <cell r="AR1054">
            <v>217987549</v>
          </cell>
          <cell r="AS1054">
            <v>0</v>
          </cell>
        </row>
        <row r="1055">
          <cell r="F1055" t="e">
            <v>#N/A</v>
          </cell>
          <cell r="G1055" t="e">
            <v>#N/A</v>
          </cell>
          <cell r="H1055" t="e">
            <v>#N/A</v>
          </cell>
          <cell r="J1055" t="e">
            <v>#N/A</v>
          </cell>
          <cell r="P1055" t="str">
            <v xml:space="preserve"> </v>
          </cell>
          <cell r="S1055">
            <v>0</v>
          </cell>
          <cell r="X1055">
            <v>0</v>
          </cell>
          <cell r="AA1055">
            <v>0</v>
          </cell>
          <cell r="AF1055">
            <v>0</v>
          </cell>
          <cell r="AI1055">
            <v>0</v>
          </cell>
          <cell r="AJ1055">
            <v>0</v>
          </cell>
          <cell r="AK1055">
            <v>0</v>
          </cell>
          <cell r="AL1055">
            <v>0</v>
          </cell>
          <cell r="AM1055">
            <v>0</v>
          </cell>
          <cell r="AN1055">
            <v>0</v>
          </cell>
          <cell r="AO1055">
            <v>0</v>
          </cell>
          <cell r="AP1055">
            <v>0</v>
          </cell>
          <cell r="AQ1055">
            <v>0</v>
          </cell>
          <cell r="AR1055">
            <v>0</v>
          </cell>
          <cell r="AS1055">
            <v>0</v>
          </cell>
        </row>
        <row r="1056">
          <cell r="F1056" t="e">
            <v>#N/A</v>
          </cell>
          <cell r="G1056" t="e">
            <v>#N/A</v>
          </cell>
          <cell r="H1056" t="e">
            <v>#N/A</v>
          </cell>
          <cell r="J1056" t="e">
            <v>#N/A</v>
          </cell>
          <cell r="P1056" t="str">
            <v xml:space="preserve"> </v>
          </cell>
          <cell r="S1056">
            <v>0</v>
          </cell>
          <cell r="X1056">
            <v>0</v>
          </cell>
          <cell r="AA1056">
            <v>0</v>
          </cell>
          <cell r="AF1056">
            <v>0</v>
          </cell>
          <cell r="AI1056">
            <v>0</v>
          </cell>
          <cell r="AJ1056">
            <v>0</v>
          </cell>
          <cell r="AK1056">
            <v>0</v>
          </cell>
          <cell r="AL1056">
            <v>0</v>
          </cell>
          <cell r="AM1056">
            <v>0</v>
          </cell>
          <cell r="AN1056">
            <v>0</v>
          </cell>
          <cell r="AO1056">
            <v>0</v>
          </cell>
          <cell r="AP1056">
            <v>0</v>
          </cell>
          <cell r="AQ1056">
            <v>0</v>
          </cell>
          <cell r="AR1056">
            <v>0</v>
          </cell>
          <cell r="AS1056">
            <v>0</v>
          </cell>
        </row>
        <row r="1057">
          <cell r="F1057" t="e">
            <v>#N/A</v>
          </cell>
          <cell r="G1057" t="e">
            <v>#N/A</v>
          </cell>
          <cell r="H1057" t="e">
            <v>#N/A</v>
          </cell>
          <cell r="J1057" t="e">
            <v>#N/A</v>
          </cell>
          <cell r="P1057" t="str">
            <v xml:space="preserve"> </v>
          </cell>
          <cell r="S1057">
            <v>0</v>
          </cell>
          <cell r="X1057">
            <v>0</v>
          </cell>
          <cell r="AA1057">
            <v>0</v>
          </cell>
          <cell r="AF1057">
            <v>0</v>
          </cell>
          <cell r="AI1057">
            <v>0</v>
          </cell>
          <cell r="AJ1057">
            <v>0</v>
          </cell>
          <cell r="AK1057">
            <v>0</v>
          </cell>
          <cell r="AL1057">
            <v>0</v>
          </cell>
          <cell r="AM1057">
            <v>0</v>
          </cell>
          <cell r="AN1057">
            <v>0</v>
          </cell>
          <cell r="AO1057">
            <v>0</v>
          </cell>
          <cell r="AP1057">
            <v>0</v>
          </cell>
          <cell r="AQ1057">
            <v>0</v>
          </cell>
          <cell r="AR1057">
            <v>0</v>
          </cell>
          <cell r="AS1057">
            <v>0</v>
          </cell>
        </row>
        <row r="1058">
          <cell r="F1058" t="e">
            <v>#N/A</v>
          </cell>
          <cell r="G1058" t="e">
            <v>#N/A</v>
          </cell>
          <cell r="H1058" t="e">
            <v>#N/A</v>
          </cell>
          <cell r="J1058" t="e">
            <v>#N/A</v>
          </cell>
          <cell r="P1058" t="str">
            <v xml:space="preserve"> </v>
          </cell>
          <cell r="S1058">
            <v>0</v>
          </cell>
          <cell r="X1058">
            <v>0</v>
          </cell>
          <cell r="AA1058">
            <v>0</v>
          </cell>
          <cell r="AF1058">
            <v>0</v>
          </cell>
          <cell r="AI1058">
            <v>0</v>
          </cell>
          <cell r="AJ1058">
            <v>0</v>
          </cell>
          <cell r="AK1058">
            <v>0</v>
          </cell>
          <cell r="AL1058">
            <v>0</v>
          </cell>
          <cell r="AM1058">
            <v>0</v>
          </cell>
          <cell r="AN1058">
            <v>0</v>
          </cell>
          <cell r="AO1058">
            <v>0</v>
          </cell>
          <cell r="AP1058">
            <v>0</v>
          </cell>
          <cell r="AQ1058">
            <v>0</v>
          </cell>
          <cell r="AR1058">
            <v>0</v>
          </cell>
          <cell r="AS1058">
            <v>0</v>
          </cell>
        </row>
        <row r="1059">
          <cell r="F1059" t="e">
            <v>#N/A</v>
          </cell>
          <cell r="G1059" t="e">
            <v>#N/A</v>
          </cell>
          <cell r="H1059" t="e">
            <v>#N/A</v>
          </cell>
          <cell r="J1059" t="e">
            <v>#N/A</v>
          </cell>
          <cell r="P1059" t="str">
            <v xml:space="preserve"> </v>
          </cell>
          <cell r="S1059">
            <v>0</v>
          </cell>
          <cell r="X1059">
            <v>0</v>
          </cell>
          <cell r="AA1059">
            <v>0</v>
          </cell>
          <cell r="AF1059">
            <v>0</v>
          </cell>
          <cell r="AI1059">
            <v>0</v>
          </cell>
          <cell r="AJ1059">
            <v>0</v>
          </cell>
          <cell r="AK1059">
            <v>0</v>
          </cell>
          <cell r="AL1059">
            <v>0</v>
          </cell>
          <cell r="AM1059">
            <v>0</v>
          </cell>
          <cell r="AN1059">
            <v>0</v>
          </cell>
          <cell r="AO1059">
            <v>0</v>
          </cell>
          <cell r="AP1059">
            <v>0</v>
          </cell>
          <cell r="AQ1059">
            <v>0</v>
          </cell>
          <cell r="AR1059">
            <v>0</v>
          </cell>
          <cell r="AS1059">
            <v>0</v>
          </cell>
        </row>
        <row r="1060">
          <cell r="F1060" t="e">
            <v>#N/A</v>
          </cell>
          <cell r="G1060" t="e">
            <v>#N/A</v>
          </cell>
          <cell r="H1060" t="e">
            <v>#N/A</v>
          </cell>
          <cell r="J1060" t="e">
            <v>#N/A</v>
          </cell>
          <cell r="P1060" t="str">
            <v xml:space="preserve"> </v>
          </cell>
          <cell r="S1060">
            <v>0</v>
          </cell>
          <cell r="X1060">
            <v>0</v>
          </cell>
          <cell r="AA1060">
            <v>0</v>
          </cell>
          <cell r="AF1060">
            <v>0</v>
          </cell>
          <cell r="AI1060">
            <v>0</v>
          </cell>
          <cell r="AJ1060">
            <v>0</v>
          </cell>
          <cell r="AK1060">
            <v>0</v>
          </cell>
          <cell r="AL1060">
            <v>0</v>
          </cell>
          <cell r="AM1060">
            <v>0</v>
          </cell>
          <cell r="AN1060">
            <v>0</v>
          </cell>
          <cell r="AO1060">
            <v>0</v>
          </cell>
          <cell r="AP1060">
            <v>0</v>
          </cell>
          <cell r="AQ1060">
            <v>0</v>
          </cell>
          <cell r="AR1060">
            <v>0</v>
          </cell>
          <cell r="AS1060">
            <v>0</v>
          </cell>
        </row>
        <row r="1061">
          <cell r="F1061" t="e">
            <v>#N/A</v>
          </cell>
          <cell r="G1061" t="e">
            <v>#N/A</v>
          </cell>
          <cell r="H1061" t="e">
            <v>#N/A</v>
          </cell>
          <cell r="J1061" t="e">
            <v>#N/A</v>
          </cell>
          <cell r="P1061" t="str">
            <v xml:space="preserve"> </v>
          </cell>
          <cell r="S1061">
            <v>0</v>
          </cell>
          <cell r="X1061">
            <v>0</v>
          </cell>
          <cell r="AA1061">
            <v>0</v>
          </cell>
          <cell r="AF1061">
            <v>0</v>
          </cell>
          <cell r="AI1061">
            <v>0</v>
          </cell>
          <cell r="AJ1061">
            <v>0</v>
          </cell>
          <cell r="AK1061">
            <v>0</v>
          </cell>
          <cell r="AL1061">
            <v>0</v>
          </cell>
          <cell r="AM1061">
            <v>0</v>
          </cell>
          <cell r="AN1061">
            <v>0</v>
          </cell>
          <cell r="AO1061">
            <v>0</v>
          </cell>
          <cell r="AP1061">
            <v>0</v>
          </cell>
          <cell r="AQ1061">
            <v>0</v>
          </cell>
          <cell r="AR1061">
            <v>0</v>
          </cell>
          <cell r="AS1061">
            <v>0</v>
          </cell>
        </row>
        <row r="1062">
          <cell r="F1062" t="e">
            <v>#N/A</v>
          </cell>
          <cell r="G1062" t="e">
            <v>#N/A</v>
          </cell>
          <cell r="H1062" t="e">
            <v>#N/A</v>
          </cell>
          <cell r="J1062" t="e">
            <v>#N/A</v>
          </cell>
          <cell r="P1062" t="str">
            <v xml:space="preserve"> </v>
          </cell>
          <cell r="S1062">
            <v>0</v>
          </cell>
          <cell r="X1062">
            <v>0</v>
          </cell>
          <cell r="AA1062">
            <v>0</v>
          </cell>
          <cell r="AF1062">
            <v>0</v>
          </cell>
          <cell r="AI1062">
            <v>0</v>
          </cell>
          <cell r="AJ1062">
            <v>0</v>
          </cell>
          <cell r="AK1062">
            <v>0</v>
          </cell>
          <cell r="AL1062">
            <v>0</v>
          </cell>
          <cell r="AM1062">
            <v>0</v>
          </cell>
          <cell r="AN1062">
            <v>0</v>
          </cell>
          <cell r="AO1062">
            <v>0</v>
          </cell>
          <cell r="AP1062">
            <v>0</v>
          </cell>
          <cell r="AQ1062">
            <v>0</v>
          </cell>
          <cell r="AR1062">
            <v>0</v>
          </cell>
          <cell r="AS1062">
            <v>0</v>
          </cell>
        </row>
        <row r="1063">
          <cell r="F1063" t="e">
            <v>#N/A</v>
          </cell>
          <cell r="G1063" t="e">
            <v>#N/A</v>
          </cell>
          <cell r="H1063" t="e">
            <v>#N/A</v>
          </cell>
          <cell r="J1063" t="e">
            <v>#N/A</v>
          </cell>
          <cell r="P1063" t="str">
            <v xml:space="preserve"> </v>
          </cell>
          <cell r="S1063">
            <v>0</v>
          </cell>
          <cell r="X1063">
            <v>0</v>
          </cell>
          <cell r="AA1063">
            <v>0</v>
          </cell>
          <cell r="AF1063">
            <v>0</v>
          </cell>
          <cell r="AI1063">
            <v>0</v>
          </cell>
          <cell r="AJ1063">
            <v>0</v>
          </cell>
          <cell r="AK1063">
            <v>0</v>
          </cell>
          <cell r="AL1063">
            <v>0</v>
          </cell>
          <cell r="AM1063">
            <v>0</v>
          </cell>
          <cell r="AN1063">
            <v>0</v>
          </cell>
          <cell r="AO1063">
            <v>0</v>
          </cell>
          <cell r="AP1063">
            <v>0</v>
          </cell>
          <cell r="AQ1063">
            <v>0</v>
          </cell>
          <cell r="AR1063">
            <v>0</v>
          </cell>
          <cell r="AS1063">
            <v>0</v>
          </cell>
        </row>
        <row r="1064">
          <cell r="F1064" t="e">
            <v>#N/A</v>
          </cell>
          <cell r="G1064" t="e">
            <v>#N/A</v>
          </cell>
          <cell r="H1064" t="e">
            <v>#N/A</v>
          </cell>
          <cell r="J1064" t="e">
            <v>#N/A</v>
          </cell>
          <cell r="P1064" t="str">
            <v xml:space="preserve"> </v>
          </cell>
          <cell r="S1064">
            <v>0</v>
          </cell>
          <cell r="X1064">
            <v>0</v>
          </cell>
          <cell r="AA1064">
            <v>0</v>
          </cell>
          <cell r="AF1064">
            <v>0</v>
          </cell>
          <cell r="AI1064">
            <v>0</v>
          </cell>
          <cell r="AJ1064">
            <v>0</v>
          </cell>
          <cell r="AK1064">
            <v>0</v>
          </cell>
          <cell r="AL1064">
            <v>0</v>
          </cell>
          <cell r="AM1064">
            <v>0</v>
          </cell>
          <cell r="AN1064">
            <v>0</v>
          </cell>
          <cell r="AO1064">
            <v>0</v>
          </cell>
          <cell r="AP1064">
            <v>0</v>
          </cell>
          <cell r="AQ1064">
            <v>0</v>
          </cell>
          <cell r="AR1064">
            <v>0</v>
          </cell>
          <cell r="AS1064">
            <v>0</v>
          </cell>
        </row>
        <row r="1065">
          <cell r="F1065" t="e">
            <v>#N/A</v>
          </cell>
          <cell r="G1065" t="e">
            <v>#N/A</v>
          </cell>
          <cell r="H1065" t="e">
            <v>#N/A</v>
          </cell>
          <cell r="J1065" t="e">
            <v>#N/A</v>
          </cell>
          <cell r="P1065" t="str">
            <v xml:space="preserve"> </v>
          </cell>
          <cell r="S1065">
            <v>0</v>
          </cell>
          <cell r="X1065">
            <v>0</v>
          </cell>
          <cell r="AA1065">
            <v>0</v>
          </cell>
          <cell r="AF1065">
            <v>0</v>
          </cell>
          <cell r="AI1065">
            <v>0</v>
          </cell>
          <cell r="AJ1065">
            <v>0</v>
          </cell>
          <cell r="AK1065">
            <v>0</v>
          </cell>
          <cell r="AL1065">
            <v>0</v>
          </cell>
          <cell r="AM1065">
            <v>0</v>
          </cell>
          <cell r="AN1065">
            <v>0</v>
          </cell>
          <cell r="AO1065">
            <v>0</v>
          </cell>
          <cell r="AP1065">
            <v>0</v>
          </cell>
          <cell r="AQ1065">
            <v>0</v>
          </cell>
          <cell r="AR1065">
            <v>0</v>
          </cell>
          <cell r="AS1065">
            <v>0</v>
          </cell>
        </row>
        <row r="1066">
          <cell r="F1066" t="e">
            <v>#N/A</v>
          </cell>
          <cell r="G1066" t="e">
            <v>#N/A</v>
          </cell>
          <cell r="H1066" t="e">
            <v>#N/A</v>
          </cell>
          <cell r="J1066" t="e">
            <v>#N/A</v>
          </cell>
          <cell r="P1066" t="str">
            <v xml:space="preserve"> </v>
          </cell>
          <cell r="S1066">
            <v>0</v>
          </cell>
          <cell r="X1066">
            <v>0</v>
          </cell>
          <cell r="AA1066">
            <v>0</v>
          </cell>
          <cell r="AF1066">
            <v>0</v>
          </cell>
          <cell r="AI1066">
            <v>0</v>
          </cell>
          <cell r="AJ1066">
            <v>0</v>
          </cell>
          <cell r="AK1066">
            <v>0</v>
          </cell>
          <cell r="AL1066">
            <v>0</v>
          </cell>
          <cell r="AM1066">
            <v>0</v>
          </cell>
          <cell r="AN1066">
            <v>0</v>
          </cell>
          <cell r="AO1066">
            <v>0</v>
          </cell>
          <cell r="AP1066">
            <v>0</v>
          </cell>
          <cell r="AQ1066">
            <v>0</v>
          </cell>
          <cell r="AR1066">
            <v>0</v>
          </cell>
          <cell r="AS1066">
            <v>0</v>
          </cell>
        </row>
        <row r="1067">
          <cell r="F1067" t="e">
            <v>#N/A</v>
          </cell>
          <cell r="G1067" t="e">
            <v>#N/A</v>
          </cell>
          <cell r="H1067" t="e">
            <v>#N/A</v>
          </cell>
          <cell r="J1067" t="e">
            <v>#N/A</v>
          </cell>
          <cell r="P1067" t="str">
            <v xml:space="preserve"> </v>
          </cell>
          <cell r="S1067">
            <v>0</v>
          </cell>
          <cell r="X1067">
            <v>0</v>
          </cell>
          <cell r="AA1067">
            <v>0</v>
          </cell>
          <cell r="AF1067">
            <v>0</v>
          </cell>
          <cell r="AI1067">
            <v>0</v>
          </cell>
          <cell r="AJ1067">
            <v>0</v>
          </cell>
          <cell r="AK1067">
            <v>0</v>
          </cell>
          <cell r="AL1067">
            <v>0</v>
          </cell>
          <cell r="AM1067">
            <v>0</v>
          </cell>
          <cell r="AN1067">
            <v>0</v>
          </cell>
          <cell r="AO1067">
            <v>0</v>
          </cell>
          <cell r="AP1067">
            <v>0</v>
          </cell>
          <cell r="AQ1067">
            <v>0</v>
          </cell>
          <cell r="AR1067">
            <v>0</v>
          </cell>
          <cell r="AS1067">
            <v>0</v>
          </cell>
        </row>
        <row r="1068">
          <cell r="F1068" t="e">
            <v>#N/A</v>
          </cell>
          <cell r="G1068" t="e">
            <v>#N/A</v>
          </cell>
          <cell r="H1068" t="e">
            <v>#N/A</v>
          </cell>
          <cell r="J1068" t="e">
            <v>#N/A</v>
          </cell>
          <cell r="P1068" t="str">
            <v xml:space="preserve"> </v>
          </cell>
          <cell r="S1068">
            <v>0</v>
          </cell>
          <cell r="X1068">
            <v>0</v>
          </cell>
          <cell r="AA1068">
            <v>0</v>
          </cell>
          <cell r="AF1068">
            <v>0</v>
          </cell>
          <cell r="AI1068">
            <v>0</v>
          </cell>
          <cell r="AJ1068">
            <v>0</v>
          </cell>
          <cell r="AK1068">
            <v>0</v>
          </cell>
          <cell r="AL1068">
            <v>0</v>
          </cell>
          <cell r="AM1068">
            <v>0</v>
          </cell>
          <cell r="AN1068">
            <v>0</v>
          </cell>
          <cell r="AO1068">
            <v>0</v>
          </cell>
          <cell r="AP1068">
            <v>0</v>
          </cell>
          <cell r="AQ1068">
            <v>0</v>
          </cell>
          <cell r="AR1068">
            <v>0</v>
          </cell>
          <cell r="AS1068">
            <v>0</v>
          </cell>
        </row>
        <row r="1069">
          <cell r="F1069" t="e">
            <v>#N/A</v>
          </cell>
          <cell r="G1069" t="e">
            <v>#N/A</v>
          </cell>
          <cell r="H1069" t="e">
            <v>#N/A</v>
          </cell>
          <cell r="J1069" t="e">
            <v>#N/A</v>
          </cell>
          <cell r="P1069" t="str">
            <v xml:space="preserve"> </v>
          </cell>
          <cell r="S1069">
            <v>0</v>
          </cell>
          <cell r="X1069">
            <v>0</v>
          </cell>
          <cell r="AA1069">
            <v>0</v>
          </cell>
          <cell r="AF1069">
            <v>0</v>
          </cell>
          <cell r="AI1069">
            <v>0</v>
          </cell>
          <cell r="AJ1069">
            <v>0</v>
          </cell>
          <cell r="AK1069">
            <v>0</v>
          </cell>
          <cell r="AL1069">
            <v>0</v>
          </cell>
          <cell r="AM1069">
            <v>0</v>
          </cell>
          <cell r="AN1069">
            <v>0</v>
          </cell>
          <cell r="AO1069">
            <v>0</v>
          </cell>
          <cell r="AP1069">
            <v>0</v>
          </cell>
          <cell r="AQ1069">
            <v>0</v>
          </cell>
          <cell r="AR1069">
            <v>0</v>
          </cell>
          <cell r="AS1069">
            <v>0</v>
          </cell>
        </row>
        <row r="1070">
          <cell r="F1070" t="e">
            <v>#N/A</v>
          </cell>
          <cell r="G1070" t="e">
            <v>#N/A</v>
          </cell>
          <cell r="H1070" t="e">
            <v>#N/A</v>
          </cell>
          <cell r="J1070" t="e">
            <v>#N/A</v>
          </cell>
          <cell r="P1070" t="str">
            <v xml:space="preserve"> </v>
          </cell>
          <cell r="S1070">
            <v>0</v>
          </cell>
          <cell r="X1070">
            <v>0</v>
          </cell>
          <cell r="AA1070">
            <v>0</v>
          </cell>
          <cell r="AF1070">
            <v>0</v>
          </cell>
          <cell r="AI1070">
            <v>0</v>
          </cell>
          <cell r="AJ1070">
            <v>0</v>
          </cell>
          <cell r="AK1070">
            <v>0</v>
          </cell>
          <cell r="AL1070">
            <v>0</v>
          </cell>
          <cell r="AM1070">
            <v>0</v>
          </cell>
          <cell r="AN1070">
            <v>0</v>
          </cell>
          <cell r="AO1070">
            <v>0</v>
          </cell>
          <cell r="AP1070">
            <v>0</v>
          </cell>
          <cell r="AQ1070">
            <v>0</v>
          </cell>
          <cell r="AR1070">
            <v>0</v>
          </cell>
          <cell r="AS1070">
            <v>0</v>
          </cell>
        </row>
        <row r="1071">
          <cell r="F1071" t="e">
            <v>#N/A</v>
          </cell>
          <cell r="G1071" t="e">
            <v>#N/A</v>
          </cell>
          <cell r="H1071" t="e">
            <v>#N/A</v>
          </cell>
          <cell r="J1071" t="e">
            <v>#N/A</v>
          </cell>
          <cell r="P1071" t="str">
            <v xml:space="preserve"> </v>
          </cell>
          <cell r="S1071">
            <v>0</v>
          </cell>
          <cell r="X1071">
            <v>0</v>
          </cell>
          <cell r="AA1071">
            <v>0</v>
          </cell>
          <cell r="AF1071">
            <v>0</v>
          </cell>
          <cell r="AI1071">
            <v>0</v>
          </cell>
          <cell r="AJ1071">
            <v>0</v>
          </cell>
          <cell r="AK1071">
            <v>0</v>
          </cell>
          <cell r="AL1071">
            <v>0</v>
          </cell>
          <cell r="AM1071">
            <v>0</v>
          </cell>
          <cell r="AN1071">
            <v>0</v>
          </cell>
          <cell r="AO1071">
            <v>0</v>
          </cell>
          <cell r="AP1071">
            <v>0</v>
          </cell>
          <cell r="AQ1071">
            <v>0</v>
          </cell>
          <cell r="AR1071">
            <v>0</v>
          </cell>
          <cell r="AS1071">
            <v>0</v>
          </cell>
        </row>
        <row r="1072">
          <cell r="F1072" t="e">
            <v>#N/A</v>
          </cell>
          <cell r="G1072" t="e">
            <v>#N/A</v>
          </cell>
          <cell r="H1072" t="e">
            <v>#N/A</v>
          </cell>
          <cell r="J1072" t="e">
            <v>#N/A</v>
          </cell>
          <cell r="P1072" t="str">
            <v xml:space="preserve"> </v>
          </cell>
          <cell r="S1072">
            <v>0</v>
          </cell>
          <cell r="X1072">
            <v>0</v>
          </cell>
          <cell r="AA1072">
            <v>0</v>
          </cell>
          <cell r="AF1072">
            <v>0</v>
          </cell>
          <cell r="AI1072">
            <v>0</v>
          </cell>
          <cell r="AJ1072">
            <v>0</v>
          </cell>
          <cell r="AK1072">
            <v>0</v>
          </cell>
          <cell r="AL1072">
            <v>0</v>
          </cell>
          <cell r="AM1072">
            <v>0</v>
          </cell>
          <cell r="AN1072">
            <v>0</v>
          </cell>
          <cell r="AO1072">
            <v>0</v>
          </cell>
          <cell r="AP1072">
            <v>0</v>
          </cell>
          <cell r="AQ1072">
            <v>0</v>
          </cell>
          <cell r="AR1072">
            <v>0</v>
          </cell>
          <cell r="AS1072">
            <v>0</v>
          </cell>
        </row>
        <row r="1073">
          <cell r="F1073" t="e">
            <v>#N/A</v>
          </cell>
          <cell r="G1073" t="e">
            <v>#N/A</v>
          </cell>
          <cell r="H1073" t="e">
            <v>#N/A</v>
          </cell>
          <cell r="J1073" t="e">
            <v>#N/A</v>
          </cell>
          <cell r="P1073" t="str">
            <v xml:space="preserve"> </v>
          </cell>
          <cell r="S1073">
            <v>0</v>
          </cell>
          <cell r="X1073">
            <v>0</v>
          </cell>
          <cell r="AA1073">
            <v>0</v>
          </cell>
          <cell r="AF1073">
            <v>0</v>
          </cell>
          <cell r="AI1073">
            <v>0</v>
          </cell>
          <cell r="AJ1073">
            <v>0</v>
          </cell>
          <cell r="AK1073">
            <v>0</v>
          </cell>
          <cell r="AL1073">
            <v>0</v>
          </cell>
          <cell r="AM1073">
            <v>0</v>
          </cell>
          <cell r="AN1073">
            <v>0</v>
          </cell>
          <cell r="AO1073">
            <v>0</v>
          </cell>
          <cell r="AP1073">
            <v>0</v>
          </cell>
          <cell r="AQ1073">
            <v>0</v>
          </cell>
          <cell r="AR1073">
            <v>0</v>
          </cell>
          <cell r="AS1073">
            <v>0</v>
          </cell>
        </row>
        <row r="1074">
          <cell r="F1074" t="e">
            <v>#N/A</v>
          </cell>
          <cell r="G1074" t="e">
            <v>#N/A</v>
          </cell>
          <cell r="H1074" t="e">
            <v>#N/A</v>
          </cell>
          <cell r="J1074" t="e">
            <v>#N/A</v>
          </cell>
          <cell r="P1074" t="str">
            <v xml:space="preserve"> </v>
          </cell>
          <cell r="S1074">
            <v>0</v>
          </cell>
          <cell r="X1074">
            <v>0</v>
          </cell>
          <cell r="AA1074">
            <v>0</v>
          </cell>
          <cell r="AF1074">
            <v>0</v>
          </cell>
          <cell r="AI1074">
            <v>0</v>
          </cell>
          <cell r="AJ1074">
            <v>0</v>
          </cell>
          <cell r="AK1074">
            <v>0</v>
          </cell>
          <cell r="AL1074">
            <v>0</v>
          </cell>
          <cell r="AM1074">
            <v>0</v>
          </cell>
          <cell r="AN1074">
            <v>0</v>
          </cell>
          <cell r="AO1074">
            <v>0</v>
          </cell>
          <cell r="AP1074">
            <v>0</v>
          </cell>
          <cell r="AQ1074">
            <v>0</v>
          </cell>
          <cell r="AR1074">
            <v>0</v>
          </cell>
          <cell r="AS1074">
            <v>0</v>
          </cell>
        </row>
        <row r="1075">
          <cell r="F1075" t="e">
            <v>#N/A</v>
          </cell>
          <cell r="G1075" t="e">
            <v>#N/A</v>
          </cell>
          <cell r="H1075" t="e">
            <v>#N/A</v>
          </cell>
          <cell r="J1075" t="e">
            <v>#N/A</v>
          </cell>
          <cell r="P1075" t="str">
            <v xml:space="preserve"> </v>
          </cell>
          <cell r="S1075">
            <v>0</v>
          </cell>
          <cell r="X1075">
            <v>0</v>
          </cell>
          <cell r="AA1075">
            <v>0</v>
          </cell>
          <cell r="AF1075">
            <v>0</v>
          </cell>
          <cell r="AI1075">
            <v>0</v>
          </cell>
          <cell r="AJ1075">
            <v>0</v>
          </cell>
          <cell r="AK1075">
            <v>0</v>
          </cell>
          <cell r="AL1075">
            <v>0</v>
          </cell>
          <cell r="AM1075">
            <v>0</v>
          </cell>
          <cell r="AN1075">
            <v>0</v>
          </cell>
          <cell r="AO1075">
            <v>0</v>
          </cell>
          <cell r="AP1075">
            <v>0</v>
          </cell>
          <cell r="AQ1075">
            <v>0</v>
          </cell>
          <cell r="AR1075">
            <v>0</v>
          </cell>
          <cell r="AS1075">
            <v>0</v>
          </cell>
        </row>
        <row r="1076">
          <cell r="F1076" t="e">
            <v>#N/A</v>
          </cell>
          <cell r="G1076" t="e">
            <v>#N/A</v>
          </cell>
          <cell r="H1076" t="e">
            <v>#N/A</v>
          </cell>
          <cell r="J1076" t="e">
            <v>#N/A</v>
          </cell>
          <cell r="P1076" t="str">
            <v xml:space="preserve"> </v>
          </cell>
          <cell r="S1076">
            <v>0</v>
          </cell>
          <cell r="X1076">
            <v>0</v>
          </cell>
          <cell r="AA1076">
            <v>0</v>
          </cell>
          <cell r="AF1076">
            <v>0</v>
          </cell>
          <cell r="AI1076">
            <v>0</v>
          </cell>
          <cell r="AJ1076">
            <v>0</v>
          </cell>
          <cell r="AK1076">
            <v>0</v>
          </cell>
          <cell r="AL1076">
            <v>0</v>
          </cell>
          <cell r="AM1076">
            <v>0</v>
          </cell>
          <cell r="AN1076">
            <v>0</v>
          </cell>
          <cell r="AO1076">
            <v>0</v>
          </cell>
          <cell r="AP1076">
            <v>0</v>
          </cell>
          <cell r="AQ1076">
            <v>0</v>
          </cell>
          <cell r="AR1076">
            <v>0</v>
          </cell>
          <cell r="AS1076">
            <v>0</v>
          </cell>
        </row>
        <row r="1077">
          <cell r="F1077" t="e">
            <v>#N/A</v>
          </cell>
          <cell r="G1077" t="e">
            <v>#N/A</v>
          </cell>
          <cell r="H1077" t="e">
            <v>#N/A</v>
          </cell>
          <cell r="J1077" t="e">
            <v>#N/A</v>
          </cell>
          <cell r="P1077" t="str">
            <v xml:space="preserve"> </v>
          </cell>
          <cell r="S1077">
            <v>0</v>
          </cell>
          <cell r="X1077">
            <v>0</v>
          </cell>
          <cell r="AA1077">
            <v>0</v>
          </cell>
          <cell r="AF1077">
            <v>0</v>
          </cell>
          <cell r="AI1077">
            <v>0</v>
          </cell>
          <cell r="AJ1077">
            <v>0</v>
          </cell>
          <cell r="AK1077">
            <v>0</v>
          </cell>
          <cell r="AL1077">
            <v>0</v>
          </cell>
          <cell r="AM1077">
            <v>0</v>
          </cell>
          <cell r="AN1077">
            <v>0</v>
          </cell>
          <cell r="AO1077">
            <v>0</v>
          </cell>
          <cell r="AP1077">
            <v>0</v>
          </cell>
          <cell r="AQ1077">
            <v>0</v>
          </cell>
          <cell r="AR1077">
            <v>0</v>
          </cell>
          <cell r="AS1077">
            <v>0</v>
          </cell>
        </row>
        <row r="1078">
          <cell r="F1078" t="e">
            <v>#N/A</v>
          </cell>
          <cell r="G1078" t="e">
            <v>#N/A</v>
          </cell>
          <cell r="H1078" t="e">
            <v>#N/A</v>
          </cell>
          <cell r="J1078" t="e">
            <v>#N/A</v>
          </cell>
          <cell r="P1078" t="str">
            <v xml:space="preserve"> </v>
          </cell>
          <cell r="S1078">
            <v>0</v>
          </cell>
          <cell r="X1078">
            <v>0</v>
          </cell>
          <cell r="AA1078">
            <v>0</v>
          </cell>
          <cell r="AF1078">
            <v>0</v>
          </cell>
          <cell r="AI1078">
            <v>0</v>
          </cell>
          <cell r="AJ1078">
            <v>0</v>
          </cell>
          <cell r="AK1078">
            <v>0</v>
          </cell>
          <cell r="AL1078">
            <v>0</v>
          </cell>
          <cell r="AM1078">
            <v>0</v>
          </cell>
          <cell r="AN1078">
            <v>0</v>
          </cell>
          <cell r="AO1078">
            <v>0</v>
          </cell>
          <cell r="AP1078">
            <v>0</v>
          </cell>
          <cell r="AQ1078">
            <v>0</v>
          </cell>
          <cell r="AR1078">
            <v>0</v>
          </cell>
          <cell r="AS1078">
            <v>0</v>
          </cell>
        </row>
        <row r="1079">
          <cell r="F1079" t="e">
            <v>#N/A</v>
          </cell>
          <cell r="G1079" t="e">
            <v>#N/A</v>
          </cell>
          <cell r="H1079" t="e">
            <v>#N/A</v>
          </cell>
          <cell r="J1079" t="e">
            <v>#N/A</v>
          </cell>
          <cell r="P1079" t="str">
            <v xml:space="preserve"> </v>
          </cell>
          <cell r="S1079">
            <v>0</v>
          </cell>
          <cell r="X1079">
            <v>0</v>
          </cell>
          <cell r="AA1079">
            <v>0</v>
          </cell>
          <cell r="AF1079">
            <v>0</v>
          </cell>
          <cell r="AI1079">
            <v>0</v>
          </cell>
          <cell r="AJ1079">
            <v>0</v>
          </cell>
          <cell r="AK1079">
            <v>0</v>
          </cell>
          <cell r="AL1079">
            <v>0</v>
          </cell>
          <cell r="AM1079">
            <v>0</v>
          </cell>
          <cell r="AN1079">
            <v>0</v>
          </cell>
          <cell r="AO1079">
            <v>0</v>
          </cell>
          <cell r="AP1079">
            <v>0</v>
          </cell>
          <cell r="AQ1079">
            <v>0</v>
          </cell>
          <cell r="AR1079">
            <v>0</v>
          </cell>
          <cell r="AS1079">
            <v>0</v>
          </cell>
        </row>
        <row r="1080">
          <cell r="F1080" t="e">
            <v>#N/A</v>
          </cell>
          <cell r="G1080" t="e">
            <v>#N/A</v>
          </cell>
          <cell r="H1080" t="e">
            <v>#N/A</v>
          </cell>
          <cell r="J1080" t="e">
            <v>#N/A</v>
          </cell>
          <cell r="P1080" t="str">
            <v xml:space="preserve"> </v>
          </cell>
          <cell r="S1080">
            <v>0</v>
          </cell>
          <cell r="X1080">
            <v>0</v>
          </cell>
          <cell r="AA1080">
            <v>0</v>
          </cell>
          <cell r="AF1080">
            <v>0</v>
          </cell>
          <cell r="AI1080">
            <v>0</v>
          </cell>
          <cell r="AJ1080">
            <v>0</v>
          </cell>
          <cell r="AK1080">
            <v>0</v>
          </cell>
          <cell r="AL1080">
            <v>0</v>
          </cell>
          <cell r="AM1080">
            <v>0</v>
          </cell>
          <cell r="AN1080">
            <v>0</v>
          </cell>
          <cell r="AO1080">
            <v>0</v>
          </cell>
          <cell r="AP1080">
            <v>0</v>
          </cell>
          <cell r="AQ1080">
            <v>0</v>
          </cell>
          <cell r="AR1080">
            <v>0</v>
          </cell>
          <cell r="AS1080">
            <v>0</v>
          </cell>
        </row>
        <row r="1081">
          <cell r="F1081" t="e">
            <v>#N/A</v>
          </cell>
          <cell r="G1081" t="e">
            <v>#N/A</v>
          </cell>
          <cell r="H1081" t="e">
            <v>#N/A</v>
          </cell>
          <cell r="J1081" t="e">
            <v>#N/A</v>
          </cell>
          <cell r="P1081" t="str">
            <v xml:space="preserve"> </v>
          </cell>
          <cell r="S1081">
            <v>0</v>
          </cell>
          <cell r="X1081">
            <v>0</v>
          </cell>
          <cell r="AA1081">
            <v>0</v>
          </cell>
          <cell r="AF1081">
            <v>0</v>
          </cell>
          <cell r="AI1081">
            <v>0</v>
          </cell>
          <cell r="AJ1081">
            <v>0</v>
          </cell>
          <cell r="AK1081">
            <v>0</v>
          </cell>
          <cell r="AL1081">
            <v>0</v>
          </cell>
          <cell r="AM1081">
            <v>0</v>
          </cell>
          <cell r="AN1081">
            <v>0</v>
          </cell>
          <cell r="AO1081">
            <v>0</v>
          </cell>
          <cell r="AP1081">
            <v>0</v>
          </cell>
          <cell r="AQ1081">
            <v>0</v>
          </cell>
          <cell r="AR1081">
            <v>0</v>
          </cell>
          <cell r="AS1081">
            <v>0</v>
          </cell>
        </row>
        <row r="1082">
          <cell r="F1082" t="e">
            <v>#N/A</v>
          </cell>
          <cell r="G1082" t="e">
            <v>#N/A</v>
          </cell>
          <cell r="H1082" t="e">
            <v>#N/A</v>
          </cell>
          <cell r="J1082" t="e">
            <v>#N/A</v>
          </cell>
          <cell r="P1082" t="str">
            <v xml:space="preserve"> </v>
          </cell>
          <cell r="S1082">
            <v>0</v>
          </cell>
          <cell r="X1082">
            <v>0</v>
          </cell>
          <cell r="AA1082">
            <v>0</v>
          </cell>
          <cell r="AF1082">
            <v>0</v>
          </cell>
          <cell r="AI1082">
            <v>0</v>
          </cell>
          <cell r="AJ1082">
            <v>0</v>
          </cell>
          <cell r="AK1082">
            <v>0</v>
          </cell>
          <cell r="AL1082">
            <v>0</v>
          </cell>
          <cell r="AM1082">
            <v>0</v>
          </cell>
          <cell r="AN1082">
            <v>0</v>
          </cell>
          <cell r="AO1082">
            <v>0</v>
          </cell>
          <cell r="AP1082">
            <v>0</v>
          </cell>
          <cell r="AQ1082">
            <v>0</v>
          </cell>
          <cell r="AR1082">
            <v>0</v>
          </cell>
          <cell r="AS1082">
            <v>0</v>
          </cell>
        </row>
        <row r="1083">
          <cell r="F1083" t="e">
            <v>#N/A</v>
          </cell>
          <cell r="G1083" t="e">
            <v>#N/A</v>
          </cell>
          <cell r="H1083" t="e">
            <v>#N/A</v>
          </cell>
          <cell r="J1083" t="e">
            <v>#N/A</v>
          </cell>
          <cell r="P1083" t="str">
            <v xml:space="preserve"> </v>
          </cell>
          <cell r="S1083">
            <v>0</v>
          </cell>
          <cell r="X1083">
            <v>0</v>
          </cell>
          <cell r="AA1083">
            <v>0</v>
          </cell>
          <cell r="AF1083">
            <v>0</v>
          </cell>
          <cell r="AI1083">
            <v>0</v>
          </cell>
          <cell r="AJ1083">
            <v>0</v>
          </cell>
          <cell r="AK1083">
            <v>0</v>
          </cell>
          <cell r="AL1083">
            <v>0</v>
          </cell>
          <cell r="AM1083">
            <v>0</v>
          </cell>
          <cell r="AN1083">
            <v>0</v>
          </cell>
          <cell r="AO1083">
            <v>0</v>
          </cell>
          <cell r="AP1083">
            <v>0</v>
          </cell>
          <cell r="AQ1083">
            <v>0</v>
          </cell>
          <cell r="AR1083">
            <v>0</v>
          </cell>
          <cell r="AS1083">
            <v>0</v>
          </cell>
        </row>
        <row r="1084">
          <cell r="F1084" t="e">
            <v>#N/A</v>
          </cell>
          <cell r="G1084" t="e">
            <v>#N/A</v>
          </cell>
          <cell r="H1084" t="e">
            <v>#N/A</v>
          </cell>
          <cell r="J1084" t="e">
            <v>#N/A</v>
          </cell>
          <cell r="P1084" t="str">
            <v xml:space="preserve"> </v>
          </cell>
          <cell r="S1084">
            <v>0</v>
          </cell>
          <cell r="X1084">
            <v>0</v>
          </cell>
          <cell r="AA1084">
            <v>0</v>
          </cell>
          <cell r="AF1084">
            <v>0</v>
          </cell>
          <cell r="AI1084">
            <v>0</v>
          </cell>
          <cell r="AJ1084">
            <v>0</v>
          </cell>
          <cell r="AK1084">
            <v>0</v>
          </cell>
          <cell r="AL1084">
            <v>0</v>
          </cell>
          <cell r="AM1084">
            <v>0</v>
          </cell>
          <cell r="AN1084">
            <v>0</v>
          </cell>
          <cell r="AO1084">
            <v>0</v>
          </cell>
          <cell r="AP1084">
            <v>0</v>
          </cell>
          <cell r="AQ1084">
            <v>0</v>
          </cell>
          <cell r="AR1084">
            <v>0</v>
          </cell>
          <cell r="AS1084">
            <v>0</v>
          </cell>
        </row>
        <row r="1085">
          <cell r="F1085" t="e">
            <v>#N/A</v>
          </cell>
          <cell r="G1085" t="e">
            <v>#N/A</v>
          </cell>
          <cell r="H1085" t="e">
            <v>#N/A</v>
          </cell>
          <cell r="J1085" t="e">
            <v>#N/A</v>
          </cell>
          <cell r="P1085" t="str">
            <v xml:space="preserve"> </v>
          </cell>
          <cell r="S1085">
            <v>0</v>
          </cell>
          <cell r="X1085">
            <v>0</v>
          </cell>
          <cell r="AA1085">
            <v>0</v>
          </cell>
          <cell r="AF1085">
            <v>0</v>
          </cell>
          <cell r="AI1085">
            <v>0</v>
          </cell>
          <cell r="AJ1085">
            <v>0</v>
          </cell>
          <cell r="AK1085">
            <v>0</v>
          </cell>
          <cell r="AL1085">
            <v>0</v>
          </cell>
          <cell r="AM1085">
            <v>0</v>
          </cell>
          <cell r="AN1085">
            <v>0</v>
          </cell>
          <cell r="AO1085">
            <v>0</v>
          </cell>
          <cell r="AP1085">
            <v>0</v>
          </cell>
          <cell r="AQ1085">
            <v>0</v>
          </cell>
          <cell r="AR1085">
            <v>0</v>
          </cell>
          <cell r="AS1085">
            <v>0</v>
          </cell>
        </row>
        <row r="1086">
          <cell r="F1086" t="e">
            <v>#N/A</v>
          </cell>
          <cell r="G1086" t="e">
            <v>#N/A</v>
          </cell>
          <cell r="H1086" t="e">
            <v>#N/A</v>
          </cell>
          <cell r="J1086" t="e">
            <v>#N/A</v>
          </cell>
          <cell r="P1086" t="str">
            <v xml:space="preserve"> </v>
          </cell>
          <cell r="S1086">
            <v>0</v>
          </cell>
          <cell r="X1086">
            <v>0</v>
          </cell>
          <cell r="AA1086">
            <v>0</v>
          </cell>
          <cell r="AF1086">
            <v>0</v>
          </cell>
          <cell r="AI1086">
            <v>0</v>
          </cell>
          <cell r="AJ1086">
            <v>0</v>
          </cell>
          <cell r="AK1086">
            <v>0</v>
          </cell>
          <cell r="AL1086">
            <v>0</v>
          </cell>
          <cell r="AM1086">
            <v>0</v>
          </cell>
          <cell r="AN1086">
            <v>0</v>
          </cell>
          <cell r="AO1086">
            <v>0</v>
          </cell>
          <cell r="AP1086">
            <v>0</v>
          </cell>
          <cell r="AQ1086">
            <v>0</v>
          </cell>
          <cell r="AR1086">
            <v>0</v>
          </cell>
          <cell r="AS1086">
            <v>0</v>
          </cell>
        </row>
        <row r="1087">
          <cell r="F1087" t="e">
            <v>#N/A</v>
          </cell>
          <cell r="G1087" t="e">
            <v>#N/A</v>
          </cell>
          <cell r="H1087" t="e">
            <v>#N/A</v>
          </cell>
          <cell r="J1087" t="e">
            <v>#N/A</v>
          </cell>
          <cell r="P1087" t="str">
            <v xml:space="preserve"> </v>
          </cell>
          <cell r="S1087">
            <v>0</v>
          </cell>
          <cell r="X1087">
            <v>0</v>
          </cell>
          <cell r="AA1087">
            <v>0</v>
          </cell>
          <cell r="AF1087">
            <v>0</v>
          </cell>
          <cell r="AI1087">
            <v>0</v>
          </cell>
          <cell r="AJ1087">
            <v>0</v>
          </cell>
          <cell r="AK1087">
            <v>0</v>
          </cell>
          <cell r="AL1087">
            <v>0</v>
          </cell>
          <cell r="AM1087">
            <v>0</v>
          </cell>
          <cell r="AN1087">
            <v>0</v>
          </cell>
          <cell r="AO1087">
            <v>0</v>
          </cell>
          <cell r="AP1087">
            <v>0</v>
          </cell>
          <cell r="AQ1087">
            <v>0</v>
          </cell>
          <cell r="AR1087">
            <v>0</v>
          </cell>
          <cell r="AS1087">
            <v>0</v>
          </cell>
        </row>
        <row r="1088">
          <cell r="F1088" t="e">
            <v>#N/A</v>
          </cell>
          <cell r="G1088" t="e">
            <v>#N/A</v>
          </cell>
          <cell r="H1088" t="e">
            <v>#N/A</v>
          </cell>
          <cell r="J1088" t="e">
            <v>#N/A</v>
          </cell>
          <cell r="P1088" t="str">
            <v xml:space="preserve"> </v>
          </cell>
          <cell r="S1088">
            <v>0</v>
          </cell>
          <cell r="X1088">
            <v>0</v>
          </cell>
          <cell r="AA1088">
            <v>0</v>
          </cell>
          <cell r="AF1088">
            <v>0</v>
          </cell>
          <cell r="AI1088">
            <v>0</v>
          </cell>
          <cell r="AJ1088">
            <v>0</v>
          </cell>
          <cell r="AK1088">
            <v>0</v>
          </cell>
          <cell r="AL1088">
            <v>0</v>
          </cell>
          <cell r="AM1088">
            <v>0</v>
          </cell>
          <cell r="AN1088">
            <v>0</v>
          </cell>
          <cell r="AO1088">
            <v>0</v>
          </cell>
          <cell r="AP1088">
            <v>0</v>
          </cell>
          <cell r="AQ1088">
            <v>0</v>
          </cell>
          <cell r="AR1088">
            <v>0</v>
          </cell>
          <cell r="AS1088">
            <v>0</v>
          </cell>
        </row>
        <row r="1089">
          <cell r="F1089" t="e">
            <v>#N/A</v>
          </cell>
          <cell r="G1089" t="e">
            <v>#N/A</v>
          </cell>
          <cell r="H1089" t="e">
            <v>#N/A</v>
          </cell>
          <cell r="J1089" t="e">
            <v>#N/A</v>
          </cell>
          <cell r="P1089" t="str">
            <v xml:space="preserve"> </v>
          </cell>
          <cell r="S1089">
            <v>0</v>
          </cell>
          <cell r="X1089">
            <v>0</v>
          </cell>
          <cell r="AA1089">
            <v>0</v>
          </cell>
          <cell r="AF1089">
            <v>0</v>
          </cell>
          <cell r="AI1089">
            <v>0</v>
          </cell>
          <cell r="AJ1089">
            <v>0</v>
          </cell>
          <cell r="AK1089">
            <v>0</v>
          </cell>
          <cell r="AL1089">
            <v>0</v>
          </cell>
          <cell r="AM1089">
            <v>0</v>
          </cell>
          <cell r="AN1089">
            <v>0</v>
          </cell>
          <cell r="AO1089">
            <v>0</v>
          </cell>
          <cell r="AP1089">
            <v>0</v>
          </cell>
          <cell r="AQ1089">
            <v>0</v>
          </cell>
          <cell r="AR1089">
            <v>0</v>
          </cell>
          <cell r="AS1089">
            <v>0</v>
          </cell>
        </row>
        <row r="1090">
          <cell r="F1090" t="e">
            <v>#N/A</v>
          </cell>
          <cell r="G1090" t="e">
            <v>#N/A</v>
          </cell>
          <cell r="H1090" t="e">
            <v>#N/A</v>
          </cell>
          <cell r="J1090" t="e">
            <v>#N/A</v>
          </cell>
          <cell r="P1090" t="str">
            <v xml:space="preserve"> </v>
          </cell>
          <cell r="S1090">
            <v>0</v>
          </cell>
          <cell r="X1090">
            <v>0</v>
          </cell>
          <cell r="AA1090">
            <v>0</v>
          </cell>
          <cell r="AF1090">
            <v>0</v>
          </cell>
          <cell r="AI1090">
            <v>0</v>
          </cell>
          <cell r="AJ1090">
            <v>0</v>
          </cell>
          <cell r="AK1090">
            <v>0</v>
          </cell>
          <cell r="AL1090">
            <v>0</v>
          </cell>
          <cell r="AM1090">
            <v>0</v>
          </cell>
          <cell r="AN1090">
            <v>0</v>
          </cell>
          <cell r="AO1090">
            <v>0</v>
          </cell>
          <cell r="AP1090">
            <v>0</v>
          </cell>
          <cell r="AQ1090">
            <v>0</v>
          </cell>
          <cell r="AR1090">
            <v>0</v>
          </cell>
          <cell r="AS1090">
            <v>0</v>
          </cell>
        </row>
        <row r="1091">
          <cell r="F1091" t="e">
            <v>#N/A</v>
          </cell>
          <cell r="G1091" t="e">
            <v>#N/A</v>
          </cell>
          <cell r="H1091" t="e">
            <v>#N/A</v>
          </cell>
          <cell r="J1091" t="e">
            <v>#N/A</v>
          </cell>
          <cell r="P1091" t="str">
            <v xml:space="preserve"> </v>
          </cell>
          <cell r="S1091">
            <v>0</v>
          </cell>
          <cell r="X1091">
            <v>0</v>
          </cell>
          <cell r="AA1091">
            <v>0</v>
          </cell>
          <cell r="AF1091">
            <v>0</v>
          </cell>
          <cell r="AI1091">
            <v>0</v>
          </cell>
          <cell r="AJ1091">
            <v>0</v>
          </cell>
          <cell r="AK1091">
            <v>0</v>
          </cell>
          <cell r="AL1091">
            <v>0</v>
          </cell>
          <cell r="AM1091">
            <v>0</v>
          </cell>
          <cell r="AN1091">
            <v>0</v>
          </cell>
          <cell r="AO1091">
            <v>0</v>
          </cell>
          <cell r="AP1091">
            <v>0</v>
          </cell>
          <cell r="AQ1091">
            <v>0</v>
          </cell>
          <cell r="AR1091">
            <v>0</v>
          </cell>
          <cell r="AS1091">
            <v>0</v>
          </cell>
        </row>
        <row r="1092">
          <cell r="F1092" t="e">
            <v>#N/A</v>
          </cell>
          <cell r="G1092" t="e">
            <v>#N/A</v>
          </cell>
          <cell r="H1092" t="e">
            <v>#N/A</v>
          </cell>
          <cell r="J1092" t="e">
            <v>#N/A</v>
          </cell>
          <cell r="P1092" t="str">
            <v xml:space="preserve"> </v>
          </cell>
          <cell r="S1092">
            <v>0</v>
          </cell>
          <cell r="X1092">
            <v>0</v>
          </cell>
          <cell r="AA1092">
            <v>0</v>
          </cell>
          <cell r="AF1092">
            <v>0</v>
          </cell>
          <cell r="AI1092">
            <v>0</v>
          </cell>
          <cell r="AJ1092">
            <v>0</v>
          </cell>
          <cell r="AK1092">
            <v>0</v>
          </cell>
          <cell r="AL1092">
            <v>0</v>
          </cell>
          <cell r="AM1092">
            <v>0</v>
          </cell>
          <cell r="AN1092">
            <v>0</v>
          </cell>
          <cell r="AO1092">
            <v>0</v>
          </cell>
          <cell r="AP1092">
            <v>0</v>
          </cell>
          <cell r="AQ1092">
            <v>0</v>
          </cell>
          <cell r="AR1092">
            <v>0</v>
          </cell>
          <cell r="AS1092">
            <v>0</v>
          </cell>
        </row>
        <row r="1093">
          <cell r="F1093" t="e">
            <v>#N/A</v>
          </cell>
          <cell r="G1093" t="e">
            <v>#N/A</v>
          </cell>
          <cell r="H1093" t="e">
            <v>#N/A</v>
          </cell>
          <cell r="J1093" t="e">
            <v>#N/A</v>
          </cell>
          <cell r="P1093" t="str">
            <v xml:space="preserve"> </v>
          </cell>
          <cell r="S1093">
            <v>0</v>
          </cell>
          <cell r="X1093">
            <v>0</v>
          </cell>
          <cell r="AA1093">
            <v>0</v>
          </cell>
          <cell r="AF1093">
            <v>0</v>
          </cell>
          <cell r="AI1093">
            <v>0</v>
          </cell>
          <cell r="AJ1093">
            <v>0</v>
          </cell>
          <cell r="AK1093">
            <v>0</v>
          </cell>
          <cell r="AL1093">
            <v>0</v>
          </cell>
          <cell r="AM1093">
            <v>0</v>
          </cell>
          <cell r="AN1093">
            <v>0</v>
          </cell>
          <cell r="AO1093">
            <v>0</v>
          </cell>
          <cell r="AP1093">
            <v>0</v>
          </cell>
          <cell r="AQ1093">
            <v>0</v>
          </cell>
          <cell r="AR1093">
            <v>0</v>
          </cell>
          <cell r="AS1093">
            <v>0</v>
          </cell>
        </row>
        <row r="1094">
          <cell r="F1094" t="e">
            <v>#N/A</v>
          </cell>
          <cell r="G1094" t="e">
            <v>#N/A</v>
          </cell>
          <cell r="H1094" t="e">
            <v>#N/A</v>
          </cell>
          <cell r="J1094" t="e">
            <v>#N/A</v>
          </cell>
          <cell r="P1094" t="str">
            <v xml:space="preserve"> </v>
          </cell>
          <cell r="S1094">
            <v>0</v>
          </cell>
          <cell r="X1094">
            <v>0</v>
          </cell>
          <cell r="AA1094">
            <v>0</v>
          </cell>
          <cell r="AF1094">
            <v>0</v>
          </cell>
          <cell r="AI1094">
            <v>0</v>
          </cell>
          <cell r="AJ1094">
            <v>0</v>
          </cell>
          <cell r="AK1094">
            <v>0</v>
          </cell>
          <cell r="AL1094">
            <v>0</v>
          </cell>
          <cell r="AM1094">
            <v>0</v>
          </cell>
          <cell r="AN1094">
            <v>0</v>
          </cell>
          <cell r="AO1094">
            <v>0</v>
          </cell>
          <cell r="AP1094">
            <v>0</v>
          </cell>
          <cell r="AQ1094">
            <v>0</v>
          </cell>
          <cell r="AR1094">
            <v>0</v>
          </cell>
          <cell r="AS1094">
            <v>0</v>
          </cell>
        </row>
        <row r="1095">
          <cell r="F1095" t="e">
            <v>#N/A</v>
          </cell>
          <cell r="G1095" t="e">
            <v>#N/A</v>
          </cell>
          <cell r="H1095" t="e">
            <v>#N/A</v>
          </cell>
          <cell r="J1095" t="e">
            <v>#N/A</v>
          </cell>
          <cell r="P1095" t="str">
            <v xml:space="preserve"> </v>
          </cell>
          <cell r="S1095">
            <v>0</v>
          </cell>
          <cell r="X1095">
            <v>0</v>
          </cell>
          <cell r="AA1095">
            <v>0</v>
          </cell>
          <cell r="AF1095">
            <v>0</v>
          </cell>
          <cell r="AI1095">
            <v>0</v>
          </cell>
          <cell r="AJ1095">
            <v>0</v>
          </cell>
          <cell r="AK1095">
            <v>0</v>
          </cell>
          <cell r="AL1095">
            <v>0</v>
          </cell>
          <cell r="AM1095">
            <v>0</v>
          </cell>
          <cell r="AN1095">
            <v>0</v>
          </cell>
          <cell r="AO1095">
            <v>0</v>
          </cell>
          <cell r="AP1095">
            <v>0</v>
          </cell>
          <cell r="AQ1095">
            <v>0</v>
          </cell>
          <cell r="AR1095">
            <v>0</v>
          </cell>
          <cell r="AS1095">
            <v>0</v>
          </cell>
        </row>
        <row r="1096">
          <cell r="F1096" t="e">
            <v>#N/A</v>
          </cell>
          <cell r="G1096" t="e">
            <v>#N/A</v>
          </cell>
          <cell r="H1096" t="e">
            <v>#N/A</v>
          </cell>
          <cell r="J1096" t="e">
            <v>#N/A</v>
          </cell>
          <cell r="P1096" t="str">
            <v xml:space="preserve"> </v>
          </cell>
          <cell r="S1096">
            <v>0</v>
          </cell>
          <cell r="X1096">
            <v>0</v>
          </cell>
          <cell r="AA1096">
            <v>0</v>
          </cell>
          <cell r="AF1096">
            <v>0</v>
          </cell>
          <cell r="AI1096">
            <v>0</v>
          </cell>
          <cell r="AJ1096">
            <v>0</v>
          </cell>
          <cell r="AK1096">
            <v>0</v>
          </cell>
          <cell r="AL1096">
            <v>0</v>
          </cell>
          <cell r="AM1096">
            <v>0</v>
          </cell>
          <cell r="AN1096">
            <v>0</v>
          </cell>
          <cell r="AO1096">
            <v>0</v>
          </cell>
          <cell r="AP1096">
            <v>0</v>
          </cell>
          <cell r="AQ1096">
            <v>0</v>
          </cell>
          <cell r="AR1096">
            <v>0</v>
          </cell>
          <cell r="AS1096">
            <v>0</v>
          </cell>
        </row>
        <row r="1097">
          <cell r="F1097" t="e">
            <v>#N/A</v>
          </cell>
          <cell r="G1097" t="e">
            <v>#N/A</v>
          </cell>
          <cell r="H1097" t="e">
            <v>#N/A</v>
          </cell>
          <cell r="J1097" t="e">
            <v>#N/A</v>
          </cell>
          <cell r="P1097" t="str">
            <v xml:space="preserve"> </v>
          </cell>
          <cell r="S1097">
            <v>0</v>
          </cell>
          <cell r="X1097">
            <v>0</v>
          </cell>
          <cell r="AA1097">
            <v>0</v>
          </cell>
          <cell r="AF1097">
            <v>0</v>
          </cell>
          <cell r="AI1097">
            <v>0</v>
          </cell>
          <cell r="AJ1097">
            <v>0</v>
          </cell>
          <cell r="AK1097">
            <v>0</v>
          </cell>
          <cell r="AL1097">
            <v>0</v>
          </cell>
          <cell r="AM1097">
            <v>0</v>
          </cell>
          <cell r="AN1097">
            <v>0</v>
          </cell>
          <cell r="AO1097">
            <v>0</v>
          </cell>
          <cell r="AP1097">
            <v>0</v>
          </cell>
          <cell r="AQ1097">
            <v>0</v>
          </cell>
          <cell r="AR1097">
            <v>0</v>
          </cell>
          <cell r="AS1097">
            <v>0</v>
          </cell>
        </row>
        <row r="1098">
          <cell r="F1098" t="e">
            <v>#N/A</v>
          </cell>
          <cell r="G1098" t="e">
            <v>#N/A</v>
          </cell>
          <cell r="H1098" t="e">
            <v>#N/A</v>
          </cell>
          <cell r="J1098" t="e">
            <v>#N/A</v>
          </cell>
          <cell r="P1098" t="str">
            <v xml:space="preserve"> </v>
          </cell>
          <cell r="S1098">
            <v>0</v>
          </cell>
          <cell r="X1098">
            <v>0</v>
          </cell>
          <cell r="AA1098">
            <v>0</v>
          </cell>
          <cell r="AF1098">
            <v>0</v>
          </cell>
          <cell r="AI1098">
            <v>0</v>
          </cell>
          <cell r="AJ1098">
            <v>0</v>
          </cell>
          <cell r="AK1098">
            <v>0</v>
          </cell>
          <cell r="AL1098">
            <v>0</v>
          </cell>
          <cell r="AM1098">
            <v>0</v>
          </cell>
          <cell r="AN1098">
            <v>0</v>
          </cell>
          <cell r="AO1098">
            <v>0</v>
          </cell>
          <cell r="AP1098">
            <v>0</v>
          </cell>
          <cell r="AQ1098">
            <v>0</v>
          </cell>
          <cell r="AR1098">
            <v>0</v>
          </cell>
          <cell r="AS1098">
            <v>0</v>
          </cell>
        </row>
        <row r="1099">
          <cell r="F1099" t="e">
            <v>#N/A</v>
          </cell>
          <cell r="G1099" t="e">
            <v>#N/A</v>
          </cell>
          <cell r="H1099" t="e">
            <v>#N/A</v>
          </cell>
          <cell r="J1099" t="e">
            <v>#N/A</v>
          </cell>
          <cell r="P1099" t="str">
            <v xml:space="preserve"> </v>
          </cell>
          <cell r="S1099">
            <v>0</v>
          </cell>
          <cell r="X1099">
            <v>0</v>
          </cell>
          <cell r="AA1099">
            <v>0</v>
          </cell>
          <cell r="AF1099">
            <v>0</v>
          </cell>
          <cell r="AI1099">
            <v>0</v>
          </cell>
          <cell r="AJ1099">
            <v>0</v>
          </cell>
          <cell r="AK1099">
            <v>0</v>
          </cell>
          <cell r="AL1099">
            <v>0</v>
          </cell>
          <cell r="AM1099">
            <v>0</v>
          </cell>
          <cell r="AN1099">
            <v>0</v>
          </cell>
          <cell r="AO1099">
            <v>0</v>
          </cell>
          <cell r="AP1099">
            <v>0</v>
          </cell>
          <cell r="AQ1099">
            <v>0</v>
          </cell>
          <cell r="AR1099">
            <v>0</v>
          </cell>
          <cell r="AS1099">
            <v>0</v>
          </cell>
        </row>
        <row r="1100">
          <cell r="F1100" t="e">
            <v>#N/A</v>
          </cell>
          <cell r="G1100" t="e">
            <v>#N/A</v>
          </cell>
          <cell r="H1100" t="e">
            <v>#N/A</v>
          </cell>
          <cell r="J1100" t="e">
            <v>#N/A</v>
          </cell>
          <cell r="P1100" t="str">
            <v xml:space="preserve"> </v>
          </cell>
          <cell r="S1100">
            <v>0</v>
          </cell>
          <cell r="X1100">
            <v>0</v>
          </cell>
          <cell r="AA1100">
            <v>0</v>
          </cell>
          <cell r="AF1100">
            <v>0</v>
          </cell>
          <cell r="AI1100">
            <v>0</v>
          </cell>
          <cell r="AJ1100">
            <v>0</v>
          </cell>
          <cell r="AK1100">
            <v>0</v>
          </cell>
          <cell r="AL1100">
            <v>0</v>
          </cell>
          <cell r="AM1100">
            <v>0</v>
          </cell>
          <cell r="AN1100">
            <v>0</v>
          </cell>
          <cell r="AO1100">
            <v>0</v>
          </cell>
          <cell r="AP1100">
            <v>0</v>
          </cell>
          <cell r="AQ1100">
            <v>0</v>
          </cell>
          <cell r="AR1100">
            <v>0</v>
          </cell>
          <cell r="AS1100">
            <v>0</v>
          </cell>
        </row>
        <row r="1101">
          <cell r="F1101" t="e">
            <v>#N/A</v>
          </cell>
          <cell r="G1101" t="e">
            <v>#N/A</v>
          </cell>
          <cell r="H1101" t="e">
            <v>#N/A</v>
          </cell>
          <cell r="J1101" t="e">
            <v>#N/A</v>
          </cell>
          <cell r="P1101" t="str">
            <v xml:space="preserve"> </v>
          </cell>
          <cell r="S1101">
            <v>0</v>
          </cell>
          <cell r="X1101">
            <v>0</v>
          </cell>
          <cell r="AA1101">
            <v>0</v>
          </cell>
          <cell r="AF1101">
            <v>0</v>
          </cell>
          <cell r="AI1101">
            <v>0</v>
          </cell>
          <cell r="AJ1101">
            <v>0</v>
          </cell>
          <cell r="AK1101">
            <v>0</v>
          </cell>
          <cell r="AL1101">
            <v>0</v>
          </cell>
          <cell r="AM1101">
            <v>0</v>
          </cell>
          <cell r="AN1101">
            <v>0</v>
          </cell>
          <cell r="AO1101">
            <v>0</v>
          </cell>
          <cell r="AP1101">
            <v>0</v>
          </cell>
          <cell r="AQ1101">
            <v>0</v>
          </cell>
          <cell r="AR1101">
            <v>0</v>
          </cell>
          <cell r="AS1101">
            <v>0</v>
          </cell>
        </row>
        <row r="1102">
          <cell r="F1102" t="e">
            <v>#N/A</v>
          </cell>
          <cell r="G1102" t="e">
            <v>#N/A</v>
          </cell>
          <cell r="H1102" t="e">
            <v>#N/A</v>
          </cell>
          <cell r="J1102" t="e">
            <v>#N/A</v>
          </cell>
          <cell r="P1102" t="str">
            <v xml:space="preserve"> </v>
          </cell>
          <cell r="S1102">
            <v>0</v>
          </cell>
          <cell r="X1102">
            <v>0</v>
          </cell>
          <cell r="AA1102">
            <v>0</v>
          </cell>
          <cell r="AF1102">
            <v>0</v>
          </cell>
          <cell r="AI1102">
            <v>0</v>
          </cell>
          <cell r="AJ1102">
            <v>0</v>
          </cell>
          <cell r="AK1102">
            <v>0</v>
          </cell>
          <cell r="AL1102">
            <v>0</v>
          </cell>
          <cell r="AM1102">
            <v>0</v>
          </cell>
          <cell r="AN1102">
            <v>0</v>
          </cell>
          <cell r="AO1102">
            <v>0</v>
          </cell>
          <cell r="AP1102">
            <v>0</v>
          </cell>
          <cell r="AQ1102">
            <v>0</v>
          </cell>
          <cell r="AR1102">
            <v>0</v>
          </cell>
          <cell r="AS1102">
            <v>0</v>
          </cell>
        </row>
        <row r="1103">
          <cell r="F1103" t="e">
            <v>#N/A</v>
          </cell>
          <cell r="G1103" t="e">
            <v>#N/A</v>
          </cell>
          <cell r="H1103" t="e">
            <v>#N/A</v>
          </cell>
          <cell r="J1103" t="e">
            <v>#N/A</v>
          </cell>
          <cell r="P1103" t="str">
            <v xml:space="preserve"> </v>
          </cell>
          <cell r="S1103">
            <v>0</v>
          </cell>
          <cell r="X1103">
            <v>0</v>
          </cell>
          <cell r="AA1103">
            <v>0</v>
          </cell>
          <cell r="AF1103">
            <v>0</v>
          </cell>
          <cell r="AI1103">
            <v>0</v>
          </cell>
          <cell r="AJ1103">
            <v>0</v>
          </cell>
          <cell r="AK1103">
            <v>0</v>
          </cell>
          <cell r="AL1103">
            <v>0</v>
          </cell>
          <cell r="AM1103">
            <v>0</v>
          </cell>
          <cell r="AN1103">
            <v>0</v>
          </cell>
          <cell r="AO1103">
            <v>0</v>
          </cell>
          <cell r="AP1103">
            <v>0</v>
          </cell>
          <cell r="AQ1103">
            <v>0</v>
          </cell>
          <cell r="AR1103">
            <v>0</v>
          </cell>
          <cell r="AS1103">
            <v>0</v>
          </cell>
        </row>
        <row r="1104">
          <cell r="F1104" t="e">
            <v>#N/A</v>
          </cell>
          <cell r="G1104" t="e">
            <v>#N/A</v>
          </cell>
          <cell r="H1104" t="e">
            <v>#N/A</v>
          </cell>
          <cell r="J1104" t="e">
            <v>#N/A</v>
          </cell>
          <cell r="P1104" t="str">
            <v xml:space="preserve"> </v>
          </cell>
          <cell r="S1104">
            <v>0</v>
          </cell>
          <cell r="X1104">
            <v>0</v>
          </cell>
          <cell r="AA1104">
            <v>0</v>
          </cell>
          <cell r="AF1104">
            <v>0</v>
          </cell>
          <cell r="AI1104">
            <v>0</v>
          </cell>
          <cell r="AJ1104">
            <v>0</v>
          </cell>
          <cell r="AK1104">
            <v>0</v>
          </cell>
          <cell r="AL1104">
            <v>0</v>
          </cell>
          <cell r="AM1104">
            <v>0</v>
          </cell>
          <cell r="AN1104">
            <v>0</v>
          </cell>
          <cell r="AO1104">
            <v>0</v>
          </cell>
          <cell r="AP1104">
            <v>0</v>
          </cell>
          <cell r="AQ1104">
            <v>0</v>
          </cell>
          <cell r="AR1104">
            <v>0</v>
          </cell>
          <cell r="AS1104">
            <v>0</v>
          </cell>
        </row>
        <row r="1105">
          <cell r="F1105" t="e">
            <v>#N/A</v>
          </cell>
          <cell r="G1105" t="e">
            <v>#N/A</v>
          </cell>
          <cell r="H1105" t="e">
            <v>#N/A</v>
          </cell>
          <cell r="J1105" t="e">
            <v>#N/A</v>
          </cell>
          <cell r="P1105" t="str">
            <v xml:space="preserve"> </v>
          </cell>
          <cell r="S1105">
            <v>0</v>
          </cell>
          <cell r="X1105">
            <v>0</v>
          </cell>
          <cell r="AA1105">
            <v>0</v>
          </cell>
          <cell r="AF1105">
            <v>0</v>
          </cell>
          <cell r="AI1105">
            <v>0</v>
          </cell>
          <cell r="AJ1105">
            <v>0</v>
          </cell>
          <cell r="AK1105">
            <v>0</v>
          </cell>
          <cell r="AL1105">
            <v>0</v>
          </cell>
          <cell r="AM1105">
            <v>0</v>
          </cell>
          <cell r="AN1105">
            <v>0</v>
          </cell>
          <cell r="AO1105">
            <v>0</v>
          </cell>
          <cell r="AP1105">
            <v>0</v>
          </cell>
          <cell r="AQ1105">
            <v>0</v>
          </cell>
          <cell r="AR1105">
            <v>0</v>
          </cell>
          <cell r="AS1105">
            <v>0</v>
          </cell>
        </row>
        <row r="1106">
          <cell r="F1106" t="e">
            <v>#N/A</v>
          </cell>
          <cell r="G1106" t="e">
            <v>#N/A</v>
          </cell>
          <cell r="H1106" t="e">
            <v>#N/A</v>
          </cell>
          <cell r="J1106" t="e">
            <v>#N/A</v>
          </cell>
          <cell r="P1106" t="str">
            <v xml:space="preserve"> </v>
          </cell>
          <cell r="S1106">
            <v>0</v>
          </cell>
          <cell r="X1106">
            <v>0</v>
          </cell>
          <cell r="AA1106">
            <v>0</v>
          </cell>
          <cell r="AF1106">
            <v>0</v>
          </cell>
          <cell r="AI1106">
            <v>0</v>
          </cell>
          <cell r="AJ1106">
            <v>0</v>
          </cell>
          <cell r="AK1106">
            <v>0</v>
          </cell>
          <cell r="AL1106">
            <v>0</v>
          </cell>
          <cell r="AM1106">
            <v>0</v>
          </cell>
          <cell r="AN1106">
            <v>0</v>
          </cell>
          <cell r="AO1106">
            <v>0</v>
          </cell>
          <cell r="AP1106">
            <v>0</v>
          </cell>
          <cell r="AQ1106">
            <v>0</v>
          </cell>
          <cell r="AR1106">
            <v>0</v>
          </cell>
          <cell r="AS1106">
            <v>0</v>
          </cell>
        </row>
        <row r="1107">
          <cell r="F1107" t="e">
            <v>#N/A</v>
          </cell>
          <cell r="G1107" t="e">
            <v>#N/A</v>
          </cell>
          <cell r="H1107" t="e">
            <v>#N/A</v>
          </cell>
          <cell r="J1107" t="e">
            <v>#N/A</v>
          </cell>
          <cell r="P1107" t="str">
            <v xml:space="preserve"> </v>
          </cell>
          <cell r="S1107">
            <v>0</v>
          </cell>
          <cell r="X1107">
            <v>0</v>
          </cell>
          <cell r="AA1107">
            <v>0</v>
          </cell>
          <cell r="AF1107">
            <v>0</v>
          </cell>
          <cell r="AI1107">
            <v>0</v>
          </cell>
          <cell r="AJ1107">
            <v>0</v>
          </cell>
          <cell r="AK1107">
            <v>0</v>
          </cell>
          <cell r="AL1107">
            <v>0</v>
          </cell>
          <cell r="AM1107">
            <v>0</v>
          </cell>
          <cell r="AN1107">
            <v>0</v>
          </cell>
          <cell r="AO1107">
            <v>0</v>
          </cell>
          <cell r="AP1107">
            <v>0</v>
          </cell>
          <cell r="AQ1107">
            <v>0</v>
          </cell>
          <cell r="AR1107">
            <v>0</v>
          </cell>
          <cell r="AS1107">
            <v>0</v>
          </cell>
        </row>
        <row r="1108">
          <cell r="F1108" t="e">
            <v>#N/A</v>
          </cell>
          <cell r="G1108" t="e">
            <v>#N/A</v>
          </cell>
          <cell r="H1108" t="e">
            <v>#N/A</v>
          </cell>
          <cell r="J1108" t="e">
            <v>#N/A</v>
          </cell>
          <cell r="P1108" t="str">
            <v xml:space="preserve"> </v>
          </cell>
          <cell r="S1108">
            <v>0</v>
          </cell>
          <cell r="X1108">
            <v>0</v>
          </cell>
          <cell r="AA1108">
            <v>0</v>
          </cell>
          <cell r="AF1108">
            <v>0</v>
          </cell>
          <cell r="AI1108">
            <v>0</v>
          </cell>
          <cell r="AJ1108">
            <v>0</v>
          </cell>
          <cell r="AK1108">
            <v>0</v>
          </cell>
          <cell r="AL1108">
            <v>0</v>
          </cell>
          <cell r="AM1108">
            <v>0</v>
          </cell>
          <cell r="AN1108">
            <v>0</v>
          </cell>
          <cell r="AO1108">
            <v>0</v>
          </cell>
          <cell r="AP1108">
            <v>0</v>
          </cell>
          <cell r="AQ1108">
            <v>0</v>
          </cell>
          <cell r="AR1108">
            <v>0</v>
          </cell>
          <cell r="AS1108">
            <v>0</v>
          </cell>
        </row>
        <row r="1109">
          <cell r="F1109" t="e">
            <v>#N/A</v>
          </cell>
          <cell r="G1109" t="e">
            <v>#N/A</v>
          </cell>
          <cell r="H1109" t="e">
            <v>#N/A</v>
          </cell>
          <cell r="J1109" t="e">
            <v>#N/A</v>
          </cell>
          <cell r="P1109" t="str">
            <v xml:space="preserve"> </v>
          </cell>
          <cell r="S1109">
            <v>0</v>
          </cell>
          <cell r="X1109">
            <v>0</v>
          </cell>
          <cell r="AA1109">
            <v>0</v>
          </cell>
          <cell r="AF1109">
            <v>0</v>
          </cell>
          <cell r="AI1109">
            <v>0</v>
          </cell>
          <cell r="AJ1109">
            <v>0</v>
          </cell>
          <cell r="AK1109">
            <v>0</v>
          </cell>
          <cell r="AL1109">
            <v>0</v>
          </cell>
          <cell r="AM1109">
            <v>0</v>
          </cell>
          <cell r="AN1109">
            <v>0</v>
          </cell>
          <cell r="AO1109">
            <v>0</v>
          </cell>
          <cell r="AP1109">
            <v>0</v>
          </cell>
          <cell r="AQ1109">
            <v>0</v>
          </cell>
          <cell r="AR1109">
            <v>0</v>
          </cell>
          <cell r="AS1109">
            <v>0</v>
          </cell>
        </row>
        <row r="1110">
          <cell r="F1110" t="e">
            <v>#N/A</v>
          </cell>
          <cell r="G1110" t="e">
            <v>#N/A</v>
          </cell>
          <cell r="H1110" t="e">
            <v>#N/A</v>
          </cell>
          <cell r="J1110" t="e">
            <v>#N/A</v>
          </cell>
          <cell r="P1110" t="str">
            <v xml:space="preserve"> </v>
          </cell>
          <cell r="S1110">
            <v>0</v>
          </cell>
          <cell r="X1110">
            <v>0</v>
          </cell>
          <cell r="AA1110">
            <v>0</v>
          </cell>
          <cell r="AF1110">
            <v>0</v>
          </cell>
          <cell r="AI1110">
            <v>0</v>
          </cell>
          <cell r="AJ1110">
            <v>0</v>
          </cell>
          <cell r="AK1110">
            <v>0</v>
          </cell>
          <cell r="AL1110">
            <v>0</v>
          </cell>
          <cell r="AM1110">
            <v>0</v>
          </cell>
          <cell r="AN1110">
            <v>0</v>
          </cell>
          <cell r="AO1110">
            <v>0</v>
          </cell>
          <cell r="AP1110">
            <v>0</v>
          </cell>
          <cell r="AQ1110">
            <v>0</v>
          </cell>
          <cell r="AR1110">
            <v>0</v>
          </cell>
          <cell r="AS1110">
            <v>0</v>
          </cell>
        </row>
        <row r="1111">
          <cell r="F1111" t="e">
            <v>#N/A</v>
          </cell>
          <cell r="G1111" t="e">
            <v>#N/A</v>
          </cell>
          <cell r="H1111" t="e">
            <v>#N/A</v>
          </cell>
          <cell r="J1111" t="e">
            <v>#N/A</v>
          </cell>
          <cell r="P1111" t="str">
            <v xml:space="preserve"> </v>
          </cell>
          <cell r="S1111">
            <v>0</v>
          </cell>
          <cell r="X1111">
            <v>0</v>
          </cell>
          <cell r="AA1111">
            <v>0</v>
          </cell>
          <cell r="AF1111">
            <v>0</v>
          </cell>
          <cell r="AI1111">
            <v>0</v>
          </cell>
          <cell r="AJ1111">
            <v>0</v>
          </cell>
          <cell r="AK1111">
            <v>0</v>
          </cell>
          <cell r="AL1111">
            <v>0</v>
          </cell>
          <cell r="AM1111">
            <v>0</v>
          </cell>
          <cell r="AN1111">
            <v>0</v>
          </cell>
          <cell r="AO1111">
            <v>0</v>
          </cell>
          <cell r="AP1111">
            <v>0</v>
          </cell>
          <cell r="AQ1111">
            <v>0</v>
          </cell>
          <cell r="AR1111">
            <v>0</v>
          </cell>
          <cell r="AS1111">
            <v>0</v>
          </cell>
        </row>
        <row r="1112">
          <cell r="F1112" t="e">
            <v>#N/A</v>
          </cell>
          <cell r="G1112" t="e">
            <v>#N/A</v>
          </cell>
          <cell r="H1112" t="e">
            <v>#N/A</v>
          </cell>
          <cell r="J1112" t="e">
            <v>#N/A</v>
          </cell>
          <cell r="P1112" t="str">
            <v xml:space="preserve"> </v>
          </cell>
          <cell r="S1112">
            <v>0</v>
          </cell>
          <cell r="X1112">
            <v>0</v>
          </cell>
          <cell r="AA1112">
            <v>0</v>
          </cell>
          <cell r="AF1112">
            <v>0</v>
          </cell>
          <cell r="AI1112">
            <v>0</v>
          </cell>
          <cell r="AJ1112">
            <v>0</v>
          </cell>
          <cell r="AK1112">
            <v>0</v>
          </cell>
          <cell r="AL1112">
            <v>0</v>
          </cell>
          <cell r="AM1112">
            <v>0</v>
          </cell>
          <cell r="AN1112">
            <v>0</v>
          </cell>
          <cell r="AO1112">
            <v>0</v>
          </cell>
          <cell r="AP1112">
            <v>0</v>
          </cell>
          <cell r="AQ1112">
            <v>0</v>
          </cell>
          <cell r="AR1112">
            <v>0</v>
          </cell>
          <cell r="AS1112">
            <v>0</v>
          </cell>
        </row>
        <row r="1113">
          <cell r="F1113" t="e">
            <v>#N/A</v>
          </cell>
          <cell r="G1113" t="e">
            <v>#N/A</v>
          </cell>
          <cell r="H1113" t="e">
            <v>#N/A</v>
          </cell>
          <cell r="J1113" t="e">
            <v>#N/A</v>
          </cell>
          <cell r="P1113" t="str">
            <v xml:space="preserve"> </v>
          </cell>
          <cell r="S1113">
            <v>0</v>
          </cell>
          <cell r="X1113">
            <v>0</v>
          </cell>
          <cell r="AA1113">
            <v>0</v>
          </cell>
          <cell r="AF1113">
            <v>0</v>
          </cell>
          <cell r="AI1113">
            <v>0</v>
          </cell>
          <cell r="AJ1113">
            <v>0</v>
          </cell>
          <cell r="AK1113">
            <v>0</v>
          </cell>
          <cell r="AL1113">
            <v>0</v>
          </cell>
          <cell r="AM1113">
            <v>0</v>
          </cell>
          <cell r="AN1113">
            <v>0</v>
          </cell>
          <cell r="AO1113">
            <v>0</v>
          </cell>
          <cell r="AP1113">
            <v>0</v>
          </cell>
          <cell r="AQ1113">
            <v>0</v>
          </cell>
          <cell r="AR1113">
            <v>0</v>
          </cell>
          <cell r="AS1113">
            <v>0</v>
          </cell>
        </row>
        <row r="1114">
          <cell r="F1114" t="e">
            <v>#N/A</v>
          </cell>
          <cell r="G1114" t="e">
            <v>#N/A</v>
          </cell>
          <cell r="H1114" t="e">
            <v>#N/A</v>
          </cell>
          <cell r="J1114" t="e">
            <v>#N/A</v>
          </cell>
          <cell r="P1114" t="str">
            <v xml:space="preserve"> </v>
          </cell>
          <cell r="S1114">
            <v>0</v>
          </cell>
          <cell r="X1114">
            <v>0</v>
          </cell>
          <cell r="AA1114">
            <v>0</v>
          </cell>
          <cell r="AF1114">
            <v>0</v>
          </cell>
          <cell r="AI1114">
            <v>0</v>
          </cell>
          <cell r="AJ1114">
            <v>0</v>
          </cell>
          <cell r="AK1114">
            <v>0</v>
          </cell>
          <cell r="AL1114">
            <v>0</v>
          </cell>
          <cell r="AM1114">
            <v>0</v>
          </cell>
          <cell r="AN1114">
            <v>0</v>
          </cell>
          <cell r="AO1114">
            <v>0</v>
          </cell>
          <cell r="AP1114">
            <v>0</v>
          </cell>
          <cell r="AQ1114">
            <v>0</v>
          </cell>
          <cell r="AR1114">
            <v>0</v>
          </cell>
          <cell r="AS1114">
            <v>0</v>
          </cell>
        </row>
        <row r="1115">
          <cell r="F1115" t="e">
            <v>#N/A</v>
          </cell>
          <cell r="G1115" t="e">
            <v>#N/A</v>
          </cell>
          <cell r="H1115" t="e">
            <v>#N/A</v>
          </cell>
          <cell r="J1115" t="e">
            <v>#N/A</v>
          </cell>
          <cell r="P1115" t="str">
            <v xml:space="preserve"> </v>
          </cell>
          <cell r="S1115">
            <v>0</v>
          </cell>
          <cell r="X1115">
            <v>0</v>
          </cell>
          <cell r="AA1115">
            <v>0</v>
          </cell>
          <cell r="AF1115">
            <v>0</v>
          </cell>
          <cell r="AI1115">
            <v>0</v>
          </cell>
          <cell r="AJ1115">
            <v>0</v>
          </cell>
          <cell r="AK1115">
            <v>0</v>
          </cell>
          <cell r="AL1115">
            <v>0</v>
          </cell>
          <cell r="AM1115">
            <v>0</v>
          </cell>
          <cell r="AN1115">
            <v>0</v>
          </cell>
          <cell r="AO1115">
            <v>0</v>
          </cell>
          <cell r="AP1115">
            <v>0</v>
          </cell>
          <cell r="AQ1115">
            <v>0</v>
          </cell>
          <cell r="AR1115">
            <v>0</v>
          </cell>
          <cell r="AS1115">
            <v>0</v>
          </cell>
        </row>
        <row r="1116">
          <cell r="F1116" t="e">
            <v>#N/A</v>
          </cell>
          <cell r="G1116" t="e">
            <v>#N/A</v>
          </cell>
          <cell r="H1116" t="e">
            <v>#N/A</v>
          </cell>
          <cell r="J1116" t="e">
            <v>#N/A</v>
          </cell>
          <cell r="P1116" t="str">
            <v xml:space="preserve"> </v>
          </cell>
          <cell r="S1116">
            <v>0</v>
          </cell>
          <cell r="X1116">
            <v>0</v>
          </cell>
          <cell r="AA1116">
            <v>0</v>
          </cell>
          <cell r="AF1116">
            <v>0</v>
          </cell>
          <cell r="AI1116">
            <v>0</v>
          </cell>
          <cell r="AJ1116">
            <v>0</v>
          </cell>
          <cell r="AK1116">
            <v>0</v>
          </cell>
          <cell r="AL1116">
            <v>0</v>
          </cell>
          <cell r="AM1116">
            <v>0</v>
          </cell>
          <cell r="AN1116">
            <v>0</v>
          </cell>
          <cell r="AO1116">
            <v>0</v>
          </cell>
          <cell r="AP1116">
            <v>0</v>
          </cell>
          <cell r="AQ1116">
            <v>0</v>
          </cell>
          <cell r="AR1116">
            <v>0</v>
          </cell>
          <cell r="AS1116">
            <v>0</v>
          </cell>
        </row>
        <row r="1117">
          <cell r="F1117" t="e">
            <v>#N/A</v>
          </cell>
          <cell r="G1117" t="e">
            <v>#N/A</v>
          </cell>
          <cell r="H1117" t="e">
            <v>#N/A</v>
          </cell>
          <cell r="J1117" t="e">
            <v>#N/A</v>
          </cell>
          <cell r="P1117" t="str">
            <v xml:space="preserve"> </v>
          </cell>
          <cell r="S1117">
            <v>0</v>
          </cell>
          <cell r="X1117">
            <v>0</v>
          </cell>
          <cell r="AA1117">
            <v>0</v>
          </cell>
          <cell r="AF1117">
            <v>0</v>
          </cell>
          <cell r="AI1117">
            <v>0</v>
          </cell>
          <cell r="AJ1117">
            <v>0</v>
          </cell>
          <cell r="AK1117">
            <v>0</v>
          </cell>
          <cell r="AL1117">
            <v>0</v>
          </cell>
          <cell r="AM1117">
            <v>0</v>
          </cell>
          <cell r="AN1117">
            <v>0</v>
          </cell>
          <cell r="AO1117">
            <v>0</v>
          </cell>
          <cell r="AP1117">
            <v>0</v>
          </cell>
          <cell r="AQ1117">
            <v>0</v>
          </cell>
          <cell r="AR1117">
            <v>0</v>
          </cell>
          <cell r="AS1117">
            <v>0</v>
          </cell>
        </row>
        <row r="1118">
          <cell r="F1118" t="e">
            <v>#N/A</v>
          </cell>
          <cell r="G1118" t="e">
            <v>#N/A</v>
          </cell>
          <cell r="H1118" t="e">
            <v>#N/A</v>
          </cell>
          <cell r="J1118" t="e">
            <v>#N/A</v>
          </cell>
          <cell r="P1118" t="str">
            <v xml:space="preserve"> </v>
          </cell>
          <cell r="S1118">
            <v>0</v>
          </cell>
          <cell r="X1118">
            <v>0</v>
          </cell>
          <cell r="AA1118">
            <v>0</v>
          </cell>
          <cell r="AF1118">
            <v>0</v>
          </cell>
          <cell r="AI1118">
            <v>0</v>
          </cell>
          <cell r="AJ1118">
            <v>0</v>
          </cell>
          <cell r="AK1118">
            <v>0</v>
          </cell>
          <cell r="AL1118">
            <v>0</v>
          </cell>
          <cell r="AM1118">
            <v>0</v>
          </cell>
          <cell r="AN1118">
            <v>0</v>
          </cell>
          <cell r="AO1118">
            <v>0</v>
          </cell>
          <cell r="AP1118">
            <v>0</v>
          </cell>
          <cell r="AQ1118">
            <v>0</v>
          </cell>
          <cell r="AR1118">
            <v>0</v>
          </cell>
          <cell r="AS1118">
            <v>0</v>
          </cell>
        </row>
        <row r="1119">
          <cell r="F1119" t="e">
            <v>#N/A</v>
          </cell>
          <cell r="G1119" t="e">
            <v>#N/A</v>
          </cell>
          <cell r="H1119" t="e">
            <v>#N/A</v>
          </cell>
          <cell r="J1119" t="e">
            <v>#N/A</v>
          </cell>
          <cell r="P1119" t="str">
            <v xml:space="preserve"> </v>
          </cell>
          <cell r="S1119">
            <v>0</v>
          </cell>
          <cell r="X1119">
            <v>0</v>
          </cell>
          <cell r="AA1119">
            <v>0</v>
          </cell>
          <cell r="AF1119">
            <v>0</v>
          </cell>
          <cell r="AI1119">
            <v>0</v>
          </cell>
          <cell r="AJ1119">
            <v>0</v>
          </cell>
          <cell r="AK1119">
            <v>0</v>
          </cell>
          <cell r="AL1119">
            <v>0</v>
          </cell>
          <cell r="AM1119">
            <v>0</v>
          </cell>
          <cell r="AN1119">
            <v>0</v>
          </cell>
          <cell r="AO1119">
            <v>0</v>
          </cell>
          <cell r="AP1119">
            <v>0</v>
          </cell>
          <cell r="AQ1119">
            <v>0</v>
          </cell>
          <cell r="AR1119">
            <v>0</v>
          </cell>
          <cell r="AS1119">
            <v>0</v>
          </cell>
        </row>
        <row r="1120">
          <cell r="F1120" t="e">
            <v>#N/A</v>
          </cell>
          <cell r="G1120" t="e">
            <v>#N/A</v>
          </cell>
          <cell r="H1120" t="e">
            <v>#N/A</v>
          </cell>
          <cell r="J1120" t="e">
            <v>#N/A</v>
          </cell>
          <cell r="P1120" t="str">
            <v xml:space="preserve"> </v>
          </cell>
          <cell r="S1120">
            <v>0</v>
          </cell>
          <cell r="X1120">
            <v>0</v>
          </cell>
          <cell r="AA1120">
            <v>0</v>
          </cell>
          <cell r="AF1120">
            <v>0</v>
          </cell>
          <cell r="AI1120">
            <v>0</v>
          </cell>
          <cell r="AJ1120">
            <v>0</v>
          </cell>
          <cell r="AK1120">
            <v>0</v>
          </cell>
          <cell r="AL1120">
            <v>0</v>
          </cell>
          <cell r="AM1120">
            <v>0</v>
          </cell>
          <cell r="AN1120">
            <v>0</v>
          </cell>
          <cell r="AO1120">
            <v>0</v>
          </cell>
          <cell r="AP1120">
            <v>0</v>
          </cell>
          <cell r="AQ1120">
            <v>0</v>
          </cell>
          <cell r="AR1120">
            <v>0</v>
          </cell>
          <cell r="AS1120">
            <v>0</v>
          </cell>
        </row>
        <row r="1121">
          <cell r="F1121" t="e">
            <v>#N/A</v>
          </cell>
          <cell r="G1121" t="e">
            <v>#N/A</v>
          </cell>
          <cell r="H1121" t="e">
            <v>#N/A</v>
          </cell>
          <cell r="J1121" t="e">
            <v>#N/A</v>
          </cell>
          <cell r="P1121" t="str">
            <v xml:space="preserve"> </v>
          </cell>
          <cell r="S1121">
            <v>0</v>
          </cell>
          <cell r="X1121">
            <v>0</v>
          </cell>
          <cell r="AA1121">
            <v>0</v>
          </cell>
          <cell r="AF1121">
            <v>0</v>
          </cell>
          <cell r="AI1121">
            <v>0</v>
          </cell>
          <cell r="AJ1121">
            <v>0</v>
          </cell>
          <cell r="AK1121">
            <v>0</v>
          </cell>
          <cell r="AL1121">
            <v>0</v>
          </cell>
          <cell r="AM1121">
            <v>0</v>
          </cell>
          <cell r="AN1121">
            <v>0</v>
          </cell>
          <cell r="AO1121">
            <v>0</v>
          </cell>
          <cell r="AP1121">
            <v>0</v>
          </cell>
          <cell r="AQ1121">
            <v>0</v>
          </cell>
          <cell r="AR1121">
            <v>0</v>
          </cell>
          <cell r="AS1121">
            <v>0</v>
          </cell>
        </row>
        <row r="1122">
          <cell r="F1122" t="e">
            <v>#N/A</v>
          </cell>
          <cell r="G1122" t="e">
            <v>#N/A</v>
          </cell>
          <cell r="H1122" t="e">
            <v>#N/A</v>
          </cell>
          <cell r="J1122" t="e">
            <v>#N/A</v>
          </cell>
          <cell r="P1122" t="str">
            <v xml:space="preserve"> </v>
          </cell>
          <cell r="S1122">
            <v>0</v>
          </cell>
          <cell r="X1122">
            <v>0</v>
          </cell>
          <cell r="AA1122">
            <v>0</v>
          </cell>
          <cell r="AF1122">
            <v>0</v>
          </cell>
          <cell r="AI1122">
            <v>0</v>
          </cell>
          <cell r="AJ1122">
            <v>0</v>
          </cell>
          <cell r="AK1122">
            <v>0</v>
          </cell>
          <cell r="AL1122">
            <v>0</v>
          </cell>
          <cell r="AM1122">
            <v>0</v>
          </cell>
          <cell r="AN1122">
            <v>0</v>
          </cell>
          <cell r="AO1122">
            <v>0</v>
          </cell>
          <cell r="AP1122">
            <v>0</v>
          </cell>
          <cell r="AQ1122">
            <v>0</v>
          </cell>
          <cell r="AR1122">
            <v>0</v>
          </cell>
          <cell r="AS1122">
            <v>0</v>
          </cell>
        </row>
        <row r="1123">
          <cell r="F1123" t="e">
            <v>#N/A</v>
          </cell>
          <cell r="G1123" t="e">
            <v>#N/A</v>
          </cell>
          <cell r="H1123" t="e">
            <v>#N/A</v>
          </cell>
          <cell r="J1123" t="e">
            <v>#N/A</v>
          </cell>
          <cell r="P1123" t="str">
            <v xml:space="preserve"> </v>
          </cell>
          <cell r="S1123">
            <v>0</v>
          </cell>
          <cell r="X1123">
            <v>0</v>
          </cell>
          <cell r="AA1123">
            <v>0</v>
          </cell>
          <cell r="AF1123">
            <v>0</v>
          </cell>
          <cell r="AI1123">
            <v>0</v>
          </cell>
          <cell r="AJ1123">
            <v>0</v>
          </cell>
          <cell r="AK1123">
            <v>0</v>
          </cell>
          <cell r="AL1123">
            <v>0</v>
          </cell>
          <cell r="AM1123">
            <v>0</v>
          </cell>
          <cell r="AN1123">
            <v>0</v>
          </cell>
          <cell r="AO1123">
            <v>0</v>
          </cell>
          <cell r="AP1123">
            <v>0</v>
          </cell>
          <cell r="AQ1123">
            <v>0</v>
          </cell>
          <cell r="AR1123">
            <v>0</v>
          </cell>
          <cell r="AS1123">
            <v>0</v>
          </cell>
        </row>
        <row r="1124">
          <cell r="F1124" t="e">
            <v>#N/A</v>
          </cell>
          <cell r="G1124" t="e">
            <v>#N/A</v>
          </cell>
          <cell r="H1124" t="e">
            <v>#N/A</v>
          </cell>
          <cell r="J1124" t="e">
            <v>#N/A</v>
          </cell>
          <cell r="P1124" t="str">
            <v xml:space="preserve"> </v>
          </cell>
          <cell r="S1124">
            <v>0</v>
          </cell>
          <cell r="X1124">
            <v>0</v>
          </cell>
          <cell r="AA1124">
            <v>0</v>
          </cell>
          <cell r="AF1124">
            <v>0</v>
          </cell>
          <cell r="AI1124">
            <v>0</v>
          </cell>
          <cell r="AJ1124">
            <v>0</v>
          </cell>
          <cell r="AK1124">
            <v>0</v>
          </cell>
          <cell r="AL1124">
            <v>0</v>
          </cell>
          <cell r="AM1124">
            <v>0</v>
          </cell>
          <cell r="AN1124">
            <v>0</v>
          </cell>
          <cell r="AO1124">
            <v>0</v>
          </cell>
          <cell r="AP1124">
            <v>0</v>
          </cell>
          <cell r="AQ1124">
            <v>0</v>
          </cell>
          <cell r="AR1124">
            <v>0</v>
          </cell>
          <cell r="AS1124">
            <v>0</v>
          </cell>
        </row>
        <row r="1125">
          <cell r="F1125" t="e">
            <v>#N/A</v>
          </cell>
          <cell r="G1125" t="e">
            <v>#N/A</v>
          </cell>
          <cell r="H1125" t="e">
            <v>#N/A</v>
          </cell>
          <cell r="J1125" t="e">
            <v>#N/A</v>
          </cell>
          <cell r="P1125" t="str">
            <v xml:space="preserve"> </v>
          </cell>
          <cell r="S1125">
            <v>0</v>
          </cell>
          <cell r="X1125">
            <v>0</v>
          </cell>
          <cell r="AA1125">
            <v>0</v>
          </cell>
          <cell r="AF1125">
            <v>0</v>
          </cell>
          <cell r="AI1125">
            <v>0</v>
          </cell>
          <cell r="AJ1125">
            <v>0</v>
          </cell>
          <cell r="AK1125">
            <v>0</v>
          </cell>
          <cell r="AL1125">
            <v>0</v>
          </cell>
          <cell r="AM1125">
            <v>0</v>
          </cell>
          <cell r="AN1125">
            <v>0</v>
          </cell>
          <cell r="AO1125">
            <v>0</v>
          </cell>
          <cell r="AP1125">
            <v>0</v>
          </cell>
          <cell r="AQ1125">
            <v>0</v>
          </cell>
          <cell r="AR1125">
            <v>0</v>
          </cell>
          <cell r="AS1125">
            <v>0</v>
          </cell>
        </row>
        <row r="1126">
          <cell r="F1126" t="e">
            <v>#N/A</v>
          </cell>
          <cell r="G1126" t="e">
            <v>#N/A</v>
          </cell>
          <cell r="H1126" t="e">
            <v>#N/A</v>
          </cell>
          <cell r="J1126" t="e">
            <v>#N/A</v>
          </cell>
          <cell r="P1126" t="str">
            <v xml:space="preserve"> </v>
          </cell>
          <cell r="S1126">
            <v>0</v>
          </cell>
          <cell r="X1126">
            <v>0</v>
          </cell>
          <cell r="AA1126">
            <v>0</v>
          </cell>
          <cell r="AF1126">
            <v>0</v>
          </cell>
          <cell r="AI1126">
            <v>0</v>
          </cell>
          <cell r="AJ1126">
            <v>0</v>
          </cell>
          <cell r="AK1126">
            <v>0</v>
          </cell>
          <cell r="AL1126">
            <v>0</v>
          </cell>
          <cell r="AM1126">
            <v>0</v>
          </cell>
          <cell r="AN1126">
            <v>0</v>
          </cell>
          <cell r="AO1126">
            <v>0</v>
          </cell>
          <cell r="AP1126">
            <v>0</v>
          </cell>
          <cell r="AQ1126">
            <v>0</v>
          </cell>
          <cell r="AR1126">
            <v>0</v>
          </cell>
          <cell r="AS1126">
            <v>0</v>
          </cell>
        </row>
        <row r="1127">
          <cell r="F1127" t="e">
            <v>#N/A</v>
          </cell>
          <cell r="G1127" t="e">
            <v>#N/A</v>
          </cell>
          <cell r="H1127" t="e">
            <v>#N/A</v>
          </cell>
          <cell r="J1127" t="e">
            <v>#N/A</v>
          </cell>
          <cell r="P1127" t="str">
            <v xml:space="preserve"> </v>
          </cell>
          <cell r="S1127">
            <v>0</v>
          </cell>
          <cell r="X1127">
            <v>0</v>
          </cell>
          <cell r="AA1127">
            <v>0</v>
          </cell>
          <cell r="AF1127">
            <v>0</v>
          </cell>
          <cell r="AI1127">
            <v>0</v>
          </cell>
          <cell r="AJ1127">
            <v>0</v>
          </cell>
          <cell r="AK1127">
            <v>0</v>
          </cell>
          <cell r="AL1127">
            <v>0</v>
          </cell>
          <cell r="AM1127">
            <v>0</v>
          </cell>
          <cell r="AN1127">
            <v>0</v>
          </cell>
          <cell r="AO1127">
            <v>0</v>
          </cell>
          <cell r="AP1127">
            <v>0</v>
          </cell>
          <cell r="AQ1127">
            <v>0</v>
          </cell>
          <cell r="AR1127">
            <v>0</v>
          </cell>
          <cell r="AS1127">
            <v>0</v>
          </cell>
        </row>
        <row r="1128">
          <cell r="F1128" t="e">
            <v>#N/A</v>
          </cell>
          <cell r="G1128" t="e">
            <v>#N/A</v>
          </cell>
          <cell r="H1128" t="e">
            <v>#N/A</v>
          </cell>
          <cell r="J1128" t="e">
            <v>#N/A</v>
          </cell>
          <cell r="P1128" t="str">
            <v xml:space="preserve"> </v>
          </cell>
          <cell r="S1128">
            <v>0</v>
          </cell>
          <cell r="X1128">
            <v>0</v>
          </cell>
          <cell r="AA1128">
            <v>0</v>
          </cell>
          <cell r="AF1128">
            <v>0</v>
          </cell>
          <cell r="AI1128">
            <v>0</v>
          </cell>
          <cell r="AJ1128">
            <v>0</v>
          </cell>
          <cell r="AK1128">
            <v>0</v>
          </cell>
          <cell r="AL1128">
            <v>0</v>
          </cell>
          <cell r="AM1128">
            <v>0</v>
          </cell>
          <cell r="AN1128">
            <v>0</v>
          </cell>
          <cell r="AO1128">
            <v>0</v>
          </cell>
          <cell r="AP1128">
            <v>0</v>
          </cell>
          <cell r="AQ1128">
            <v>0</v>
          </cell>
          <cell r="AR1128">
            <v>0</v>
          </cell>
          <cell r="AS1128">
            <v>0</v>
          </cell>
        </row>
        <row r="1129">
          <cell r="F1129" t="e">
            <v>#N/A</v>
          </cell>
          <cell r="G1129" t="e">
            <v>#N/A</v>
          </cell>
          <cell r="H1129" t="e">
            <v>#N/A</v>
          </cell>
          <cell r="J1129" t="e">
            <v>#N/A</v>
          </cell>
          <cell r="P1129" t="str">
            <v xml:space="preserve"> </v>
          </cell>
          <cell r="S1129">
            <v>0</v>
          </cell>
          <cell r="X1129">
            <v>0</v>
          </cell>
          <cell r="AA1129">
            <v>0</v>
          </cell>
          <cell r="AF1129">
            <v>0</v>
          </cell>
          <cell r="AI1129">
            <v>0</v>
          </cell>
          <cell r="AJ1129">
            <v>0</v>
          </cell>
          <cell r="AK1129">
            <v>0</v>
          </cell>
          <cell r="AL1129">
            <v>0</v>
          </cell>
          <cell r="AM1129">
            <v>0</v>
          </cell>
          <cell r="AN1129">
            <v>0</v>
          </cell>
          <cell r="AO1129">
            <v>0</v>
          </cell>
          <cell r="AP1129">
            <v>0</v>
          </cell>
          <cell r="AQ1129">
            <v>0</v>
          </cell>
          <cell r="AR1129">
            <v>0</v>
          </cell>
          <cell r="AS1129">
            <v>0</v>
          </cell>
        </row>
        <row r="1130">
          <cell r="F1130" t="e">
            <v>#N/A</v>
          </cell>
          <cell r="G1130" t="e">
            <v>#N/A</v>
          </cell>
          <cell r="H1130" t="e">
            <v>#N/A</v>
          </cell>
          <cell r="J1130" t="e">
            <v>#N/A</v>
          </cell>
          <cell r="P1130" t="str">
            <v xml:space="preserve"> </v>
          </cell>
          <cell r="S1130">
            <v>0</v>
          </cell>
          <cell r="X1130">
            <v>0</v>
          </cell>
          <cell r="AA1130">
            <v>0</v>
          </cell>
          <cell r="AF1130">
            <v>0</v>
          </cell>
          <cell r="AI1130">
            <v>0</v>
          </cell>
          <cell r="AJ1130">
            <v>0</v>
          </cell>
          <cell r="AK1130">
            <v>0</v>
          </cell>
          <cell r="AL1130">
            <v>0</v>
          </cell>
          <cell r="AM1130">
            <v>0</v>
          </cell>
          <cell r="AN1130">
            <v>0</v>
          </cell>
          <cell r="AO1130">
            <v>0</v>
          </cell>
          <cell r="AP1130">
            <v>0</v>
          </cell>
          <cell r="AQ1130">
            <v>0</v>
          </cell>
          <cell r="AR1130">
            <v>0</v>
          </cell>
          <cell r="AS1130">
            <v>0</v>
          </cell>
        </row>
        <row r="1131">
          <cell r="F1131" t="e">
            <v>#N/A</v>
          </cell>
          <cell r="G1131" t="e">
            <v>#N/A</v>
          </cell>
          <cell r="H1131" t="e">
            <v>#N/A</v>
          </cell>
          <cell r="J1131" t="e">
            <v>#N/A</v>
          </cell>
          <cell r="P1131" t="str">
            <v xml:space="preserve"> </v>
          </cell>
          <cell r="S1131">
            <v>0</v>
          </cell>
          <cell r="X1131">
            <v>0</v>
          </cell>
          <cell r="AA1131">
            <v>0</v>
          </cell>
          <cell r="AF1131">
            <v>0</v>
          </cell>
          <cell r="AI1131">
            <v>0</v>
          </cell>
          <cell r="AJ1131">
            <v>0</v>
          </cell>
          <cell r="AK1131">
            <v>0</v>
          </cell>
          <cell r="AL1131">
            <v>0</v>
          </cell>
          <cell r="AM1131">
            <v>0</v>
          </cell>
          <cell r="AN1131">
            <v>0</v>
          </cell>
          <cell r="AO1131">
            <v>0</v>
          </cell>
          <cell r="AP1131">
            <v>0</v>
          </cell>
          <cell r="AQ1131">
            <v>0</v>
          </cell>
          <cell r="AR1131">
            <v>0</v>
          </cell>
          <cell r="AS1131">
            <v>0</v>
          </cell>
        </row>
        <row r="1132">
          <cell r="F1132" t="e">
            <v>#N/A</v>
          </cell>
          <cell r="G1132" t="e">
            <v>#N/A</v>
          </cell>
          <cell r="H1132" t="e">
            <v>#N/A</v>
          </cell>
          <cell r="J1132" t="e">
            <v>#N/A</v>
          </cell>
          <cell r="P1132" t="str">
            <v xml:space="preserve"> </v>
          </cell>
          <cell r="S1132">
            <v>0</v>
          </cell>
          <cell r="X1132">
            <v>0</v>
          </cell>
          <cell r="AA1132">
            <v>0</v>
          </cell>
          <cell r="AF1132">
            <v>0</v>
          </cell>
          <cell r="AI1132">
            <v>0</v>
          </cell>
          <cell r="AJ1132">
            <v>0</v>
          </cell>
          <cell r="AK1132">
            <v>0</v>
          </cell>
          <cell r="AL1132">
            <v>0</v>
          </cell>
          <cell r="AM1132">
            <v>0</v>
          </cell>
          <cell r="AN1132">
            <v>0</v>
          </cell>
          <cell r="AO1132">
            <v>0</v>
          </cell>
          <cell r="AP1132">
            <v>0</v>
          </cell>
          <cell r="AQ1132">
            <v>0</v>
          </cell>
          <cell r="AR1132">
            <v>0</v>
          </cell>
          <cell r="AS1132">
            <v>0</v>
          </cell>
        </row>
        <row r="1133">
          <cell r="F1133" t="e">
            <v>#N/A</v>
          </cell>
          <cell r="G1133" t="e">
            <v>#N/A</v>
          </cell>
          <cell r="H1133" t="e">
            <v>#N/A</v>
          </cell>
          <cell r="J1133" t="e">
            <v>#N/A</v>
          </cell>
          <cell r="P1133" t="str">
            <v xml:space="preserve"> </v>
          </cell>
          <cell r="S1133">
            <v>0</v>
          </cell>
          <cell r="X1133">
            <v>0</v>
          </cell>
          <cell r="AA1133">
            <v>0</v>
          </cell>
          <cell r="AF1133">
            <v>0</v>
          </cell>
          <cell r="AI1133">
            <v>0</v>
          </cell>
          <cell r="AJ1133">
            <v>0</v>
          </cell>
          <cell r="AK1133">
            <v>0</v>
          </cell>
          <cell r="AL1133">
            <v>0</v>
          </cell>
          <cell r="AM1133">
            <v>0</v>
          </cell>
          <cell r="AN1133">
            <v>0</v>
          </cell>
          <cell r="AO1133">
            <v>0</v>
          </cell>
          <cell r="AP1133">
            <v>0</v>
          </cell>
          <cell r="AQ1133">
            <v>0</v>
          </cell>
          <cell r="AR1133">
            <v>0</v>
          </cell>
          <cell r="AS1133">
            <v>0</v>
          </cell>
        </row>
        <row r="1134">
          <cell r="F1134" t="e">
            <v>#N/A</v>
          </cell>
          <cell r="G1134" t="e">
            <v>#N/A</v>
          </cell>
          <cell r="H1134" t="e">
            <v>#N/A</v>
          </cell>
          <cell r="J1134" t="e">
            <v>#N/A</v>
          </cell>
          <cell r="P1134" t="str">
            <v xml:space="preserve"> </v>
          </cell>
          <cell r="S1134">
            <v>0</v>
          </cell>
          <cell r="X1134">
            <v>0</v>
          </cell>
          <cell r="AA1134">
            <v>0</v>
          </cell>
          <cell r="AF1134">
            <v>0</v>
          </cell>
          <cell r="AI1134">
            <v>0</v>
          </cell>
          <cell r="AJ1134">
            <v>0</v>
          </cell>
          <cell r="AK1134">
            <v>0</v>
          </cell>
          <cell r="AL1134">
            <v>0</v>
          </cell>
          <cell r="AM1134">
            <v>0</v>
          </cell>
          <cell r="AN1134">
            <v>0</v>
          </cell>
          <cell r="AO1134">
            <v>0</v>
          </cell>
          <cell r="AP1134">
            <v>0</v>
          </cell>
          <cell r="AQ1134">
            <v>0</v>
          </cell>
          <cell r="AR1134">
            <v>0</v>
          </cell>
          <cell r="AS1134">
            <v>0</v>
          </cell>
        </row>
        <row r="1135">
          <cell r="F1135" t="e">
            <v>#N/A</v>
          </cell>
          <cell r="G1135" t="e">
            <v>#N/A</v>
          </cell>
          <cell r="H1135" t="e">
            <v>#N/A</v>
          </cell>
          <cell r="J1135" t="e">
            <v>#N/A</v>
          </cell>
          <cell r="P1135" t="str">
            <v xml:space="preserve"> </v>
          </cell>
          <cell r="S1135">
            <v>0</v>
          </cell>
          <cell r="X1135">
            <v>0</v>
          </cell>
          <cell r="AA1135">
            <v>0</v>
          </cell>
          <cell r="AF1135">
            <v>0</v>
          </cell>
          <cell r="AI1135">
            <v>0</v>
          </cell>
          <cell r="AJ1135">
            <v>0</v>
          </cell>
          <cell r="AK1135">
            <v>0</v>
          </cell>
          <cell r="AL1135">
            <v>0</v>
          </cell>
          <cell r="AM1135">
            <v>0</v>
          </cell>
          <cell r="AN1135">
            <v>0</v>
          </cell>
          <cell r="AO1135">
            <v>0</v>
          </cell>
          <cell r="AP1135">
            <v>0</v>
          </cell>
          <cell r="AQ1135">
            <v>0</v>
          </cell>
          <cell r="AR1135">
            <v>0</v>
          </cell>
          <cell r="AS1135">
            <v>0</v>
          </cell>
        </row>
        <row r="1136">
          <cell r="F1136" t="e">
            <v>#N/A</v>
          </cell>
          <cell r="G1136" t="e">
            <v>#N/A</v>
          </cell>
          <cell r="H1136" t="e">
            <v>#N/A</v>
          </cell>
          <cell r="J1136" t="e">
            <v>#N/A</v>
          </cell>
          <cell r="P1136" t="str">
            <v xml:space="preserve"> </v>
          </cell>
          <cell r="S1136">
            <v>0</v>
          </cell>
          <cell r="X1136">
            <v>0</v>
          </cell>
          <cell r="AA1136">
            <v>0</v>
          </cell>
          <cell r="AF1136">
            <v>0</v>
          </cell>
          <cell r="AI1136">
            <v>0</v>
          </cell>
          <cell r="AJ1136">
            <v>0</v>
          </cell>
          <cell r="AK1136">
            <v>0</v>
          </cell>
          <cell r="AL1136">
            <v>0</v>
          </cell>
          <cell r="AM1136">
            <v>0</v>
          </cell>
          <cell r="AN1136">
            <v>0</v>
          </cell>
          <cell r="AO1136">
            <v>0</v>
          </cell>
          <cell r="AP1136">
            <v>0</v>
          </cell>
          <cell r="AQ1136">
            <v>0</v>
          </cell>
          <cell r="AR1136">
            <v>0</v>
          </cell>
          <cell r="AS1136">
            <v>0</v>
          </cell>
        </row>
        <row r="1137">
          <cell r="F1137" t="e">
            <v>#N/A</v>
          </cell>
          <cell r="G1137" t="e">
            <v>#N/A</v>
          </cell>
          <cell r="H1137" t="e">
            <v>#N/A</v>
          </cell>
          <cell r="J1137" t="e">
            <v>#N/A</v>
          </cell>
          <cell r="P1137" t="str">
            <v xml:space="preserve"> </v>
          </cell>
          <cell r="S1137">
            <v>0</v>
          </cell>
          <cell r="X1137">
            <v>0</v>
          </cell>
          <cell r="AA1137">
            <v>0</v>
          </cell>
          <cell r="AF1137">
            <v>0</v>
          </cell>
          <cell r="AI1137">
            <v>0</v>
          </cell>
          <cell r="AJ1137">
            <v>0</v>
          </cell>
          <cell r="AK1137">
            <v>0</v>
          </cell>
          <cell r="AL1137">
            <v>0</v>
          </cell>
          <cell r="AM1137">
            <v>0</v>
          </cell>
          <cell r="AN1137">
            <v>0</v>
          </cell>
          <cell r="AO1137">
            <v>0</v>
          </cell>
          <cell r="AP1137">
            <v>0</v>
          </cell>
          <cell r="AQ1137">
            <v>0</v>
          </cell>
          <cell r="AR1137">
            <v>0</v>
          </cell>
          <cell r="AS1137">
            <v>0</v>
          </cell>
        </row>
        <row r="1138">
          <cell r="F1138" t="e">
            <v>#N/A</v>
          </cell>
          <cell r="G1138" t="e">
            <v>#N/A</v>
          </cell>
          <cell r="H1138" t="e">
            <v>#N/A</v>
          </cell>
          <cell r="J1138" t="e">
            <v>#N/A</v>
          </cell>
          <cell r="P1138" t="str">
            <v xml:space="preserve"> </v>
          </cell>
          <cell r="S1138">
            <v>0</v>
          </cell>
          <cell r="X1138">
            <v>0</v>
          </cell>
          <cell r="AA1138">
            <v>0</v>
          </cell>
          <cell r="AF1138">
            <v>0</v>
          </cell>
          <cell r="AI1138">
            <v>0</v>
          </cell>
          <cell r="AJ1138">
            <v>0</v>
          </cell>
          <cell r="AK1138">
            <v>0</v>
          </cell>
          <cell r="AL1138">
            <v>0</v>
          </cell>
          <cell r="AM1138">
            <v>0</v>
          </cell>
          <cell r="AN1138">
            <v>0</v>
          </cell>
          <cell r="AO1138">
            <v>0</v>
          </cell>
          <cell r="AP1138">
            <v>0</v>
          </cell>
          <cell r="AQ1138">
            <v>0</v>
          </cell>
          <cell r="AR1138">
            <v>0</v>
          </cell>
          <cell r="AS1138">
            <v>0</v>
          </cell>
        </row>
        <row r="1139">
          <cell r="F1139" t="e">
            <v>#N/A</v>
          </cell>
          <cell r="G1139" t="e">
            <v>#N/A</v>
          </cell>
          <cell r="H1139" t="e">
            <v>#N/A</v>
          </cell>
          <cell r="J1139" t="e">
            <v>#N/A</v>
          </cell>
          <cell r="P1139" t="str">
            <v xml:space="preserve"> </v>
          </cell>
          <cell r="S1139">
            <v>0</v>
          </cell>
          <cell r="X1139">
            <v>0</v>
          </cell>
          <cell r="AA1139">
            <v>0</v>
          </cell>
          <cell r="AF1139">
            <v>0</v>
          </cell>
          <cell r="AI1139">
            <v>0</v>
          </cell>
          <cell r="AJ1139">
            <v>0</v>
          </cell>
          <cell r="AK1139">
            <v>0</v>
          </cell>
          <cell r="AL1139">
            <v>0</v>
          </cell>
          <cell r="AM1139">
            <v>0</v>
          </cell>
          <cell r="AN1139">
            <v>0</v>
          </cell>
          <cell r="AO1139">
            <v>0</v>
          </cell>
          <cell r="AP1139">
            <v>0</v>
          </cell>
          <cell r="AQ1139">
            <v>0</v>
          </cell>
          <cell r="AR1139">
            <v>0</v>
          </cell>
          <cell r="AS1139">
            <v>0</v>
          </cell>
        </row>
        <row r="1140">
          <cell r="F1140" t="e">
            <v>#N/A</v>
          </cell>
          <cell r="G1140" t="e">
            <v>#N/A</v>
          </cell>
          <cell r="H1140" t="e">
            <v>#N/A</v>
          </cell>
          <cell r="J1140" t="e">
            <v>#N/A</v>
          </cell>
          <cell r="P1140" t="str">
            <v xml:space="preserve"> </v>
          </cell>
          <cell r="S1140">
            <v>0</v>
          </cell>
          <cell r="X1140">
            <v>0</v>
          </cell>
          <cell r="AA1140">
            <v>0</v>
          </cell>
          <cell r="AF1140">
            <v>0</v>
          </cell>
          <cell r="AI1140">
            <v>0</v>
          </cell>
          <cell r="AJ1140">
            <v>0</v>
          </cell>
          <cell r="AK1140">
            <v>0</v>
          </cell>
          <cell r="AL1140">
            <v>0</v>
          </cell>
          <cell r="AM1140">
            <v>0</v>
          </cell>
          <cell r="AN1140">
            <v>0</v>
          </cell>
          <cell r="AO1140">
            <v>0</v>
          </cell>
          <cell r="AP1140">
            <v>0</v>
          </cell>
          <cell r="AQ1140">
            <v>0</v>
          </cell>
          <cell r="AR1140">
            <v>0</v>
          </cell>
          <cell r="AS1140">
            <v>0</v>
          </cell>
        </row>
        <row r="1141">
          <cell r="F1141" t="e">
            <v>#N/A</v>
          </cell>
          <cell r="G1141" t="e">
            <v>#N/A</v>
          </cell>
          <cell r="H1141" t="e">
            <v>#N/A</v>
          </cell>
          <cell r="J1141" t="e">
            <v>#N/A</v>
          </cell>
          <cell r="P1141" t="str">
            <v xml:space="preserve"> </v>
          </cell>
          <cell r="S1141">
            <v>0</v>
          </cell>
          <cell r="X1141">
            <v>0</v>
          </cell>
          <cell r="AA1141">
            <v>0</v>
          </cell>
          <cell r="AF1141">
            <v>0</v>
          </cell>
          <cell r="AI1141">
            <v>0</v>
          </cell>
          <cell r="AJ1141">
            <v>0</v>
          </cell>
          <cell r="AK1141">
            <v>0</v>
          </cell>
          <cell r="AL1141">
            <v>0</v>
          </cell>
          <cell r="AM1141">
            <v>0</v>
          </cell>
          <cell r="AN1141">
            <v>0</v>
          </cell>
          <cell r="AO1141">
            <v>0</v>
          </cell>
          <cell r="AP1141">
            <v>0</v>
          </cell>
          <cell r="AQ1141">
            <v>0</v>
          </cell>
          <cell r="AR1141">
            <v>0</v>
          </cell>
          <cell r="AS1141">
            <v>0</v>
          </cell>
        </row>
        <row r="1142">
          <cell r="F1142" t="e">
            <v>#N/A</v>
          </cell>
          <cell r="G1142" t="e">
            <v>#N/A</v>
          </cell>
          <cell r="H1142" t="e">
            <v>#N/A</v>
          </cell>
          <cell r="J1142" t="e">
            <v>#N/A</v>
          </cell>
          <cell r="P1142" t="str">
            <v xml:space="preserve"> </v>
          </cell>
          <cell r="S1142">
            <v>0</v>
          </cell>
          <cell r="X1142">
            <v>0</v>
          </cell>
          <cell r="AA1142">
            <v>0</v>
          </cell>
          <cell r="AF1142">
            <v>0</v>
          </cell>
          <cell r="AI1142">
            <v>0</v>
          </cell>
          <cell r="AJ1142">
            <v>0</v>
          </cell>
          <cell r="AK1142">
            <v>0</v>
          </cell>
          <cell r="AL1142">
            <v>0</v>
          </cell>
          <cell r="AM1142">
            <v>0</v>
          </cell>
          <cell r="AN1142">
            <v>0</v>
          </cell>
          <cell r="AO1142">
            <v>0</v>
          </cell>
          <cell r="AP1142">
            <v>0</v>
          </cell>
          <cell r="AQ1142">
            <v>0</v>
          </cell>
          <cell r="AR1142">
            <v>0</v>
          </cell>
          <cell r="AS1142">
            <v>0</v>
          </cell>
        </row>
        <row r="1143">
          <cell r="F1143" t="e">
            <v>#N/A</v>
          </cell>
          <cell r="G1143" t="e">
            <v>#N/A</v>
          </cell>
          <cell r="H1143" t="e">
            <v>#N/A</v>
          </cell>
          <cell r="J1143" t="e">
            <v>#N/A</v>
          </cell>
          <cell r="P1143" t="str">
            <v xml:space="preserve"> </v>
          </cell>
          <cell r="S1143">
            <v>0</v>
          </cell>
          <cell r="X1143">
            <v>0</v>
          </cell>
          <cell r="AA1143">
            <v>0</v>
          </cell>
          <cell r="AF1143">
            <v>0</v>
          </cell>
          <cell r="AI1143">
            <v>0</v>
          </cell>
          <cell r="AJ1143">
            <v>0</v>
          </cell>
          <cell r="AK1143">
            <v>0</v>
          </cell>
          <cell r="AL1143">
            <v>0</v>
          </cell>
          <cell r="AM1143">
            <v>0</v>
          </cell>
          <cell r="AN1143">
            <v>0</v>
          </cell>
          <cell r="AO1143">
            <v>0</v>
          </cell>
          <cell r="AP1143">
            <v>0</v>
          </cell>
          <cell r="AQ1143">
            <v>0</v>
          </cell>
          <cell r="AR1143">
            <v>0</v>
          </cell>
          <cell r="AS1143">
            <v>0</v>
          </cell>
        </row>
        <row r="1144">
          <cell r="F1144" t="e">
            <v>#N/A</v>
          </cell>
          <cell r="G1144" t="e">
            <v>#N/A</v>
          </cell>
          <cell r="H1144" t="e">
            <v>#N/A</v>
          </cell>
          <cell r="J1144" t="e">
            <v>#N/A</v>
          </cell>
          <cell r="P1144" t="str">
            <v xml:space="preserve"> </v>
          </cell>
          <cell r="S1144">
            <v>0</v>
          </cell>
          <cell r="X1144">
            <v>0</v>
          </cell>
          <cell r="AA1144">
            <v>0</v>
          </cell>
          <cell r="AF1144">
            <v>0</v>
          </cell>
          <cell r="AI1144">
            <v>0</v>
          </cell>
          <cell r="AJ1144">
            <v>0</v>
          </cell>
          <cell r="AK1144">
            <v>0</v>
          </cell>
          <cell r="AL1144">
            <v>0</v>
          </cell>
          <cell r="AM1144">
            <v>0</v>
          </cell>
          <cell r="AN1144">
            <v>0</v>
          </cell>
          <cell r="AO1144">
            <v>0</v>
          </cell>
          <cell r="AP1144">
            <v>0</v>
          </cell>
          <cell r="AQ1144">
            <v>0</v>
          </cell>
          <cell r="AR1144">
            <v>0</v>
          </cell>
          <cell r="AS1144">
            <v>0</v>
          </cell>
        </row>
        <row r="1145">
          <cell r="F1145" t="e">
            <v>#N/A</v>
          </cell>
          <cell r="G1145" t="e">
            <v>#N/A</v>
          </cell>
          <cell r="H1145" t="e">
            <v>#N/A</v>
          </cell>
          <cell r="J1145" t="e">
            <v>#N/A</v>
          </cell>
          <cell r="P1145" t="str">
            <v xml:space="preserve"> </v>
          </cell>
          <cell r="S1145">
            <v>0</v>
          </cell>
          <cell r="X1145">
            <v>0</v>
          </cell>
          <cell r="AA1145">
            <v>0</v>
          </cell>
          <cell r="AF1145">
            <v>0</v>
          </cell>
          <cell r="AI1145">
            <v>0</v>
          </cell>
          <cell r="AJ1145">
            <v>0</v>
          </cell>
          <cell r="AK1145">
            <v>0</v>
          </cell>
          <cell r="AL1145">
            <v>0</v>
          </cell>
          <cell r="AM1145">
            <v>0</v>
          </cell>
          <cell r="AN1145">
            <v>0</v>
          </cell>
          <cell r="AO1145">
            <v>0</v>
          </cell>
          <cell r="AP1145">
            <v>0</v>
          </cell>
          <cell r="AQ1145">
            <v>0</v>
          </cell>
          <cell r="AR1145">
            <v>0</v>
          </cell>
          <cell r="AS1145">
            <v>0</v>
          </cell>
        </row>
        <row r="1146">
          <cell r="F1146" t="e">
            <v>#N/A</v>
          </cell>
          <cell r="G1146" t="e">
            <v>#N/A</v>
          </cell>
          <cell r="H1146" t="e">
            <v>#N/A</v>
          </cell>
          <cell r="J1146" t="e">
            <v>#N/A</v>
          </cell>
          <cell r="P1146" t="str">
            <v xml:space="preserve"> </v>
          </cell>
          <cell r="S1146">
            <v>0</v>
          </cell>
          <cell r="X1146">
            <v>0</v>
          </cell>
          <cell r="AA1146">
            <v>0</v>
          </cell>
          <cell r="AF1146">
            <v>0</v>
          </cell>
          <cell r="AI1146">
            <v>0</v>
          </cell>
          <cell r="AJ1146">
            <v>0</v>
          </cell>
          <cell r="AK1146">
            <v>0</v>
          </cell>
          <cell r="AL1146">
            <v>0</v>
          </cell>
          <cell r="AM1146">
            <v>0</v>
          </cell>
          <cell r="AN1146">
            <v>0</v>
          </cell>
          <cell r="AO1146">
            <v>0</v>
          </cell>
          <cell r="AP1146">
            <v>0</v>
          </cell>
          <cell r="AQ1146">
            <v>0</v>
          </cell>
          <cell r="AR1146">
            <v>0</v>
          </cell>
          <cell r="AS1146">
            <v>0</v>
          </cell>
        </row>
        <row r="1147">
          <cell r="F1147" t="e">
            <v>#N/A</v>
          </cell>
          <cell r="G1147" t="e">
            <v>#N/A</v>
          </cell>
          <cell r="H1147" t="e">
            <v>#N/A</v>
          </cell>
          <cell r="J1147" t="e">
            <v>#N/A</v>
          </cell>
          <cell r="P1147" t="str">
            <v xml:space="preserve"> </v>
          </cell>
          <cell r="S1147">
            <v>0</v>
          </cell>
          <cell r="X1147">
            <v>0</v>
          </cell>
          <cell r="AA1147">
            <v>0</v>
          </cell>
          <cell r="AF1147">
            <v>0</v>
          </cell>
          <cell r="AI1147">
            <v>0</v>
          </cell>
          <cell r="AJ1147">
            <v>0</v>
          </cell>
          <cell r="AK1147">
            <v>0</v>
          </cell>
          <cell r="AL1147">
            <v>0</v>
          </cell>
          <cell r="AM1147">
            <v>0</v>
          </cell>
          <cell r="AN1147">
            <v>0</v>
          </cell>
          <cell r="AO1147">
            <v>0</v>
          </cell>
          <cell r="AP1147">
            <v>0</v>
          </cell>
          <cell r="AQ1147">
            <v>0</v>
          </cell>
          <cell r="AR1147">
            <v>0</v>
          </cell>
          <cell r="AS1147">
            <v>0</v>
          </cell>
        </row>
        <row r="1148">
          <cell r="F1148" t="e">
            <v>#N/A</v>
          </cell>
          <cell r="G1148" t="e">
            <v>#N/A</v>
          </cell>
          <cell r="H1148" t="e">
            <v>#N/A</v>
          </cell>
          <cell r="J1148" t="e">
            <v>#N/A</v>
          </cell>
          <cell r="P1148" t="str">
            <v xml:space="preserve"> </v>
          </cell>
          <cell r="S1148">
            <v>0</v>
          </cell>
          <cell r="X1148">
            <v>0</v>
          </cell>
          <cell r="AA1148">
            <v>0</v>
          </cell>
          <cell r="AF1148">
            <v>0</v>
          </cell>
          <cell r="AI1148">
            <v>0</v>
          </cell>
          <cell r="AJ1148">
            <v>0</v>
          </cell>
          <cell r="AK1148">
            <v>0</v>
          </cell>
          <cell r="AL1148">
            <v>0</v>
          </cell>
          <cell r="AM1148">
            <v>0</v>
          </cell>
          <cell r="AN1148">
            <v>0</v>
          </cell>
          <cell r="AO1148">
            <v>0</v>
          </cell>
          <cell r="AP1148">
            <v>0</v>
          </cell>
          <cell r="AQ1148">
            <v>0</v>
          </cell>
          <cell r="AR1148">
            <v>0</v>
          </cell>
          <cell r="AS1148">
            <v>0</v>
          </cell>
        </row>
        <row r="1149">
          <cell r="F1149" t="e">
            <v>#N/A</v>
          </cell>
          <cell r="G1149" t="e">
            <v>#N/A</v>
          </cell>
          <cell r="H1149" t="e">
            <v>#N/A</v>
          </cell>
          <cell r="J1149" t="e">
            <v>#N/A</v>
          </cell>
          <cell r="P1149" t="str">
            <v xml:space="preserve"> </v>
          </cell>
          <cell r="S1149">
            <v>0</v>
          </cell>
          <cell r="X1149">
            <v>0</v>
          </cell>
          <cell r="AA1149">
            <v>0</v>
          </cell>
          <cell r="AF1149">
            <v>0</v>
          </cell>
          <cell r="AI1149">
            <v>0</v>
          </cell>
          <cell r="AJ1149">
            <v>0</v>
          </cell>
          <cell r="AK1149">
            <v>0</v>
          </cell>
          <cell r="AL1149">
            <v>0</v>
          </cell>
          <cell r="AM1149">
            <v>0</v>
          </cell>
          <cell r="AN1149">
            <v>0</v>
          </cell>
          <cell r="AO1149">
            <v>0</v>
          </cell>
          <cell r="AP1149">
            <v>0</v>
          </cell>
          <cell r="AQ1149">
            <v>0</v>
          </cell>
          <cell r="AR1149">
            <v>0</v>
          </cell>
          <cell r="AS1149">
            <v>0</v>
          </cell>
        </row>
        <row r="1150">
          <cell r="F1150" t="e">
            <v>#N/A</v>
          </cell>
          <cell r="G1150" t="e">
            <v>#N/A</v>
          </cell>
          <cell r="H1150" t="e">
            <v>#N/A</v>
          </cell>
          <cell r="J1150" t="e">
            <v>#N/A</v>
          </cell>
          <cell r="P1150" t="str">
            <v xml:space="preserve"> </v>
          </cell>
          <cell r="S1150">
            <v>0</v>
          </cell>
          <cell r="X1150">
            <v>0</v>
          </cell>
          <cell r="AA1150">
            <v>0</v>
          </cell>
          <cell r="AF1150">
            <v>0</v>
          </cell>
          <cell r="AI1150">
            <v>0</v>
          </cell>
          <cell r="AJ1150">
            <v>0</v>
          </cell>
          <cell r="AK1150">
            <v>0</v>
          </cell>
          <cell r="AL1150">
            <v>0</v>
          </cell>
          <cell r="AM1150">
            <v>0</v>
          </cell>
          <cell r="AN1150">
            <v>0</v>
          </cell>
          <cell r="AO1150">
            <v>0</v>
          </cell>
          <cell r="AP1150">
            <v>0</v>
          </cell>
          <cell r="AQ1150">
            <v>0</v>
          </cell>
          <cell r="AR1150">
            <v>0</v>
          </cell>
          <cell r="AS1150">
            <v>0</v>
          </cell>
        </row>
        <row r="1151">
          <cell r="F1151" t="e">
            <v>#N/A</v>
          </cell>
          <cell r="G1151" t="e">
            <v>#N/A</v>
          </cell>
          <cell r="H1151" t="e">
            <v>#N/A</v>
          </cell>
          <cell r="J1151" t="e">
            <v>#N/A</v>
          </cell>
          <cell r="P1151" t="str">
            <v xml:space="preserve"> </v>
          </cell>
          <cell r="S1151">
            <v>0</v>
          </cell>
          <cell r="X1151">
            <v>0</v>
          </cell>
          <cell r="AA1151">
            <v>0</v>
          </cell>
          <cell r="AF1151">
            <v>0</v>
          </cell>
          <cell r="AI1151">
            <v>0</v>
          </cell>
          <cell r="AJ1151">
            <v>0</v>
          </cell>
          <cell r="AK1151">
            <v>0</v>
          </cell>
          <cell r="AL1151">
            <v>0</v>
          </cell>
          <cell r="AM1151">
            <v>0</v>
          </cell>
          <cell r="AN1151">
            <v>0</v>
          </cell>
          <cell r="AO1151">
            <v>0</v>
          </cell>
          <cell r="AP1151">
            <v>0</v>
          </cell>
          <cell r="AQ1151">
            <v>0</v>
          </cell>
          <cell r="AR1151">
            <v>0</v>
          </cell>
          <cell r="AS1151">
            <v>0</v>
          </cell>
        </row>
        <row r="1152">
          <cell r="F1152" t="e">
            <v>#N/A</v>
          </cell>
          <cell r="G1152" t="e">
            <v>#N/A</v>
          </cell>
          <cell r="H1152" t="e">
            <v>#N/A</v>
          </cell>
          <cell r="J1152" t="e">
            <v>#N/A</v>
          </cell>
          <cell r="P1152" t="str">
            <v xml:space="preserve"> </v>
          </cell>
          <cell r="S1152">
            <v>0</v>
          </cell>
          <cell r="X1152">
            <v>0</v>
          </cell>
          <cell r="AA1152">
            <v>0</v>
          </cell>
          <cell r="AF1152">
            <v>0</v>
          </cell>
          <cell r="AI1152">
            <v>0</v>
          </cell>
          <cell r="AJ1152">
            <v>0</v>
          </cell>
          <cell r="AK1152">
            <v>0</v>
          </cell>
          <cell r="AL1152">
            <v>0</v>
          </cell>
          <cell r="AM1152">
            <v>0</v>
          </cell>
          <cell r="AN1152">
            <v>0</v>
          </cell>
          <cell r="AO1152">
            <v>0</v>
          </cell>
          <cell r="AP1152">
            <v>0</v>
          </cell>
          <cell r="AQ1152">
            <v>0</v>
          </cell>
          <cell r="AR1152">
            <v>0</v>
          </cell>
          <cell r="AS1152">
            <v>0</v>
          </cell>
        </row>
        <row r="1153">
          <cell r="F1153" t="e">
            <v>#N/A</v>
          </cell>
          <cell r="G1153" t="e">
            <v>#N/A</v>
          </cell>
          <cell r="H1153" t="e">
            <v>#N/A</v>
          </cell>
          <cell r="J1153" t="e">
            <v>#N/A</v>
          </cell>
          <cell r="P1153" t="str">
            <v xml:space="preserve"> </v>
          </cell>
          <cell r="S1153">
            <v>0</v>
          </cell>
          <cell r="X1153">
            <v>0</v>
          </cell>
          <cell r="AA1153">
            <v>0</v>
          </cell>
          <cell r="AF1153">
            <v>0</v>
          </cell>
          <cell r="AI1153">
            <v>0</v>
          </cell>
          <cell r="AJ1153">
            <v>0</v>
          </cell>
          <cell r="AK1153">
            <v>0</v>
          </cell>
          <cell r="AL1153">
            <v>0</v>
          </cell>
          <cell r="AM1153">
            <v>0</v>
          </cell>
          <cell r="AN1153">
            <v>0</v>
          </cell>
          <cell r="AO1153">
            <v>0</v>
          </cell>
          <cell r="AP1153">
            <v>0</v>
          </cell>
          <cell r="AQ1153">
            <v>0</v>
          </cell>
          <cell r="AR1153">
            <v>0</v>
          </cell>
          <cell r="AS1153">
            <v>0</v>
          </cell>
        </row>
        <row r="1154">
          <cell r="F1154" t="e">
            <v>#N/A</v>
          </cell>
          <cell r="G1154" t="e">
            <v>#N/A</v>
          </cell>
          <cell r="H1154" t="e">
            <v>#N/A</v>
          </cell>
          <cell r="J1154" t="e">
            <v>#N/A</v>
          </cell>
          <cell r="P1154" t="str">
            <v xml:space="preserve"> </v>
          </cell>
          <cell r="S1154">
            <v>0</v>
          </cell>
          <cell r="X1154">
            <v>0</v>
          </cell>
          <cell r="AA1154">
            <v>0</v>
          </cell>
          <cell r="AF1154">
            <v>0</v>
          </cell>
          <cell r="AI1154">
            <v>0</v>
          </cell>
          <cell r="AJ1154">
            <v>0</v>
          </cell>
          <cell r="AK1154">
            <v>0</v>
          </cell>
          <cell r="AL1154">
            <v>0</v>
          </cell>
          <cell r="AM1154">
            <v>0</v>
          </cell>
          <cell r="AN1154">
            <v>0</v>
          </cell>
          <cell r="AO1154">
            <v>0</v>
          </cell>
          <cell r="AP1154">
            <v>0</v>
          </cell>
          <cell r="AQ1154">
            <v>0</v>
          </cell>
          <cell r="AR1154">
            <v>0</v>
          </cell>
          <cell r="AS1154">
            <v>0</v>
          </cell>
        </row>
        <row r="1155">
          <cell r="F1155" t="e">
            <v>#N/A</v>
          </cell>
          <cell r="G1155" t="e">
            <v>#N/A</v>
          </cell>
          <cell r="H1155" t="e">
            <v>#N/A</v>
          </cell>
          <cell r="J1155" t="e">
            <v>#N/A</v>
          </cell>
          <cell r="P1155" t="str">
            <v xml:space="preserve"> </v>
          </cell>
          <cell r="S1155">
            <v>0</v>
          </cell>
          <cell r="X1155">
            <v>0</v>
          </cell>
          <cell r="AA1155">
            <v>0</v>
          </cell>
          <cell r="AF1155">
            <v>0</v>
          </cell>
          <cell r="AI1155">
            <v>0</v>
          </cell>
          <cell r="AJ1155">
            <v>0</v>
          </cell>
          <cell r="AK1155">
            <v>0</v>
          </cell>
          <cell r="AL1155">
            <v>0</v>
          </cell>
          <cell r="AM1155">
            <v>0</v>
          </cell>
          <cell r="AN1155">
            <v>0</v>
          </cell>
          <cell r="AO1155">
            <v>0</v>
          </cell>
          <cell r="AP1155">
            <v>0</v>
          </cell>
          <cell r="AQ1155">
            <v>0</v>
          </cell>
          <cell r="AR1155">
            <v>0</v>
          </cell>
          <cell r="AS1155">
            <v>0</v>
          </cell>
        </row>
        <row r="1156">
          <cell r="F1156" t="e">
            <v>#N/A</v>
          </cell>
          <cell r="G1156" t="e">
            <v>#N/A</v>
          </cell>
          <cell r="H1156" t="e">
            <v>#N/A</v>
          </cell>
          <cell r="J1156" t="e">
            <v>#N/A</v>
          </cell>
          <cell r="P1156" t="str">
            <v xml:space="preserve"> </v>
          </cell>
          <cell r="S1156">
            <v>0</v>
          </cell>
          <cell r="X1156">
            <v>0</v>
          </cell>
          <cell r="AA1156">
            <v>0</v>
          </cell>
          <cell r="AF1156">
            <v>0</v>
          </cell>
          <cell r="AI1156">
            <v>0</v>
          </cell>
          <cell r="AJ1156">
            <v>0</v>
          </cell>
          <cell r="AK1156">
            <v>0</v>
          </cell>
          <cell r="AL1156">
            <v>0</v>
          </cell>
          <cell r="AM1156">
            <v>0</v>
          </cell>
          <cell r="AN1156">
            <v>0</v>
          </cell>
          <cell r="AO1156">
            <v>0</v>
          </cell>
          <cell r="AP1156">
            <v>0</v>
          </cell>
          <cell r="AQ1156">
            <v>0</v>
          </cell>
          <cell r="AR1156">
            <v>0</v>
          </cell>
          <cell r="AS1156">
            <v>0</v>
          </cell>
        </row>
        <row r="1157">
          <cell r="F1157" t="e">
            <v>#N/A</v>
          </cell>
          <cell r="G1157" t="e">
            <v>#N/A</v>
          </cell>
          <cell r="H1157" t="e">
            <v>#N/A</v>
          </cell>
          <cell r="J1157" t="e">
            <v>#N/A</v>
          </cell>
          <cell r="P1157" t="str">
            <v xml:space="preserve"> </v>
          </cell>
          <cell r="S1157">
            <v>0</v>
          </cell>
          <cell r="X1157">
            <v>0</v>
          </cell>
          <cell r="AA1157">
            <v>0</v>
          </cell>
          <cell r="AF1157">
            <v>0</v>
          </cell>
          <cell r="AI1157">
            <v>0</v>
          </cell>
          <cell r="AJ1157">
            <v>0</v>
          </cell>
          <cell r="AK1157">
            <v>0</v>
          </cell>
          <cell r="AL1157">
            <v>0</v>
          </cell>
          <cell r="AM1157">
            <v>0</v>
          </cell>
          <cell r="AN1157">
            <v>0</v>
          </cell>
          <cell r="AO1157">
            <v>0</v>
          </cell>
          <cell r="AP1157">
            <v>0</v>
          </cell>
          <cell r="AQ1157">
            <v>0</v>
          </cell>
          <cell r="AR1157">
            <v>0</v>
          </cell>
          <cell r="AS1157">
            <v>0</v>
          </cell>
        </row>
        <row r="1158">
          <cell r="F1158" t="e">
            <v>#N/A</v>
          </cell>
          <cell r="G1158" t="e">
            <v>#N/A</v>
          </cell>
          <cell r="H1158" t="e">
            <v>#N/A</v>
          </cell>
          <cell r="J1158" t="e">
            <v>#N/A</v>
          </cell>
          <cell r="P1158" t="str">
            <v xml:space="preserve"> </v>
          </cell>
          <cell r="S1158">
            <v>0</v>
          </cell>
          <cell r="X1158">
            <v>0</v>
          </cell>
          <cell r="AA1158">
            <v>0</v>
          </cell>
          <cell r="AF1158">
            <v>0</v>
          </cell>
          <cell r="AI1158">
            <v>0</v>
          </cell>
          <cell r="AJ1158">
            <v>0</v>
          </cell>
          <cell r="AK1158">
            <v>0</v>
          </cell>
          <cell r="AL1158">
            <v>0</v>
          </cell>
          <cell r="AM1158">
            <v>0</v>
          </cell>
          <cell r="AN1158">
            <v>0</v>
          </cell>
          <cell r="AO1158">
            <v>0</v>
          </cell>
          <cell r="AP1158">
            <v>0</v>
          </cell>
          <cell r="AQ1158">
            <v>0</v>
          </cell>
          <cell r="AR1158">
            <v>0</v>
          </cell>
          <cell r="AS1158">
            <v>0</v>
          </cell>
        </row>
        <row r="1159">
          <cell r="F1159" t="e">
            <v>#N/A</v>
          </cell>
          <cell r="G1159" t="e">
            <v>#N/A</v>
          </cell>
          <cell r="H1159" t="e">
            <v>#N/A</v>
          </cell>
          <cell r="J1159" t="e">
            <v>#N/A</v>
          </cell>
          <cell r="P1159" t="str">
            <v xml:space="preserve"> </v>
          </cell>
          <cell r="S1159">
            <v>0</v>
          </cell>
          <cell r="X1159">
            <v>0</v>
          </cell>
          <cell r="AA1159">
            <v>0</v>
          </cell>
          <cell r="AF1159">
            <v>0</v>
          </cell>
          <cell r="AI1159">
            <v>0</v>
          </cell>
          <cell r="AJ1159">
            <v>0</v>
          </cell>
          <cell r="AK1159">
            <v>0</v>
          </cell>
          <cell r="AL1159">
            <v>0</v>
          </cell>
          <cell r="AM1159">
            <v>0</v>
          </cell>
          <cell r="AN1159">
            <v>0</v>
          </cell>
          <cell r="AO1159">
            <v>0</v>
          </cell>
          <cell r="AP1159">
            <v>0</v>
          </cell>
          <cell r="AQ1159">
            <v>0</v>
          </cell>
          <cell r="AR1159">
            <v>0</v>
          </cell>
          <cell r="AS1159">
            <v>0</v>
          </cell>
        </row>
        <row r="1160">
          <cell r="F1160" t="e">
            <v>#N/A</v>
          </cell>
          <cell r="G1160" t="e">
            <v>#N/A</v>
          </cell>
          <cell r="H1160" t="e">
            <v>#N/A</v>
          </cell>
          <cell r="J1160" t="e">
            <v>#N/A</v>
          </cell>
          <cell r="P1160" t="str">
            <v xml:space="preserve"> </v>
          </cell>
          <cell r="S1160">
            <v>0</v>
          </cell>
          <cell r="X1160">
            <v>0</v>
          </cell>
          <cell r="AA1160">
            <v>0</v>
          </cell>
          <cell r="AF1160">
            <v>0</v>
          </cell>
          <cell r="AI1160">
            <v>0</v>
          </cell>
          <cell r="AJ1160">
            <v>0</v>
          </cell>
          <cell r="AK1160">
            <v>0</v>
          </cell>
          <cell r="AL1160">
            <v>0</v>
          </cell>
          <cell r="AM1160">
            <v>0</v>
          </cell>
          <cell r="AN1160">
            <v>0</v>
          </cell>
          <cell r="AO1160">
            <v>0</v>
          </cell>
          <cell r="AP1160">
            <v>0</v>
          </cell>
          <cell r="AQ1160">
            <v>0</v>
          </cell>
          <cell r="AR1160">
            <v>0</v>
          </cell>
          <cell r="AS1160">
            <v>0</v>
          </cell>
        </row>
        <row r="1161">
          <cell r="F1161" t="e">
            <v>#N/A</v>
          </cell>
          <cell r="G1161" t="e">
            <v>#N/A</v>
          </cell>
          <cell r="H1161" t="e">
            <v>#N/A</v>
          </cell>
          <cell r="J1161" t="e">
            <v>#N/A</v>
          </cell>
          <cell r="P1161" t="str">
            <v xml:space="preserve"> </v>
          </cell>
          <cell r="S1161">
            <v>0</v>
          </cell>
          <cell r="X1161">
            <v>0</v>
          </cell>
          <cell r="AA1161">
            <v>0</v>
          </cell>
          <cell r="AF1161">
            <v>0</v>
          </cell>
          <cell r="AI1161">
            <v>0</v>
          </cell>
          <cell r="AJ1161">
            <v>0</v>
          </cell>
          <cell r="AK1161">
            <v>0</v>
          </cell>
          <cell r="AL1161">
            <v>0</v>
          </cell>
          <cell r="AM1161">
            <v>0</v>
          </cell>
          <cell r="AN1161">
            <v>0</v>
          </cell>
          <cell r="AO1161">
            <v>0</v>
          </cell>
          <cell r="AP1161">
            <v>0</v>
          </cell>
          <cell r="AQ1161">
            <v>0</v>
          </cell>
          <cell r="AR1161">
            <v>0</v>
          </cell>
          <cell r="AS1161">
            <v>0</v>
          </cell>
        </row>
        <row r="1162">
          <cell r="F1162" t="e">
            <v>#N/A</v>
          </cell>
          <cell r="G1162" t="e">
            <v>#N/A</v>
          </cell>
          <cell r="H1162" t="e">
            <v>#N/A</v>
          </cell>
          <cell r="J1162" t="e">
            <v>#N/A</v>
          </cell>
          <cell r="P1162" t="str">
            <v xml:space="preserve"> </v>
          </cell>
          <cell r="S1162">
            <v>0</v>
          </cell>
          <cell r="X1162">
            <v>0</v>
          </cell>
          <cell r="AA1162">
            <v>0</v>
          </cell>
          <cell r="AF1162">
            <v>0</v>
          </cell>
          <cell r="AI1162">
            <v>0</v>
          </cell>
          <cell r="AJ1162">
            <v>0</v>
          </cell>
          <cell r="AK1162">
            <v>0</v>
          </cell>
          <cell r="AL1162">
            <v>0</v>
          </cell>
          <cell r="AM1162">
            <v>0</v>
          </cell>
          <cell r="AN1162">
            <v>0</v>
          </cell>
          <cell r="AO1162">
            <v>0</v>
          </cell>
          <cell r="AP1162">
            <v>0</v>
          </cell>
          <cell r="AQ1162">
            <v>0</v>
          </cell>
          <cell r="AR1162">
            <v>0</v>
          </cell>
          <cell r="AS1162">
            <v>0</v>
          </cell>
        </row>
        <row r="1163">
          <cell r="F1163" t="e">
            <v>#N/A</v>
          </cell>
          <cell r="G1163" t="e">
            <v>#N/A</v>
          </cell>
          <cell r="H1163" t="e">
            <v>#N/A</v>
          </cell>
          <cell r="J1163" t="e">
            <v>#N/A</v>
          </cell>
          <cell r="P1163" t="str">
            <v xml:space="preserve"> </v>
          </cell>
          <cell r="S1163">
            <v>0</v>
          </cell>
          <cell r="X1163">
            <v>0</v>
          </cell>
          <cell r="AA1163">
            <v>0</v>
          </cell>
          <cell r="AF1163">
            <v>0</v>
          </cell>
          <cell r="AI1163">
            <v>0</v>
          </cell>
          <cell r="AJ1163">
            <v>0</v>
          </cell>
          <cell r="AK1163">
            <v>0</v>
          </cell>
          <cell r="AL1163">
            <v>0</v>
          </cell>
          <cell r="AM1163">
            <v>0</v>
          </cell>
          <cell r="AN1163">
            <v>0</v>
          </cell>
          <cell r="AO1163">
            <v>0</v>
          </cell>
          <cell r="AP1163">
            <v>0</v>
          </cell>
          <cell r="AQ1163">
            <v>0</v>
          </cell>
          <cell r="AR1163">
            <v>0</v>
          </cell>
          <cell r="AS1163">
            <v>0</v>
          </cell>
        </row>
        <row r="1164">
          <cell r="F1164" t="e">
            <v>#N/A</v>
          </cell>
          <cell r="G1164" t="e">
            <v>#N/A</v>
          </cell>
          <cell r="H1164" t="e">
            <v>#N/A</v>
          </cell>
          <cell r="J1164" t="e">
            <v>#N/A</v>
          </cell>
          <cell r="P1164" t="str">
            <v xml:space="preserve"> </v>
          </cell>
          <cell r="S1164">
            <v>0</v>
          </cell>
          <cell r="X1164">
            <v>0</v>
          </cell>
          <cell r="AA1164">
            <v>0</v>
          </cell>
          <cell r="AF1164">
            <v>0</v>
          </cell>
          <cell r="AI1164">
            <v>0</v>
          </cell>
          <cell r="AJ1164">
            <v>0</v>
          </cell>
          <cell r="AK1164">
            <v>0</v>
          </cell>
          <cell r="AL1164">
            <v>0</v>
          </cell>
          <cell r="AM1164">
            <v>0</v>
          </cell>
          <cell r="AN1164">
            <v>0</v>
          </cell>
          <cell r="AO1164">
            <v>0</v>
          </cell>
          <cell r="AP1164">
            <v>0</v>
          </cell>
          <cell r="AQ1164">
            <v>0</v>
          </cell>
          <cell r="AR1164">
            <v>0</v>
          </cell>
          <cell r="AS1164">
            <v>0</v>
          </cell>
        </row>
        <row r="1165">
          <cell r="F1165" t="e">
            <v>#N/A</v>
          </cell>
          <cell r="G1165" t="e">
            <v>#N/A</v>
          </cell>
          <cell r="H1165" t="e">
            <v>#N/A</v>
          </cell>
          <cell r="J1165" t="e">
            <v>#N/A</v>
          </cell>
          <cell r="P1165" t="str">
            <v xml:space="preserve"> </v>
          </cell>
          <cell r="S1165">
            <v>0</v>
          </cell>
          <cell r="X1165">
            <v>0</v>
          </cell>
          <cell r="AA1165">
            <v>0</v>
          </cell>
          <cell r="AF1165">
            <v>0</v>
          </cell>
          <cell r="AI1165">
            <v>0</v>
          </cell>
          <cell r="AJ1165">
            <v>0</v>
          </cell>
          <cell r="AK1165">
            <v>0</v>
          </cell>
          <cell r="AL1165">
            <v>0</v>
          </cell>
          <cell r="AM1165">
            <v>0</v>
          </cell>
          <cell r="AN1165">
            <v>0</v>
          </cell>
          <cell r="AO1165">
            <v>0</v>
          </cell>
          <cell r="AP1165">
            <v>0</v>
          </cell>
          <cell r="AQ1165">
            <v>0</v>
          </cell>
          <cell r="AR1165">
            <v>0</v>
          </cell>
          <cell r="AS1165">
            <v>0</v>
          </cell>
        </row>
        <row r="1166">
          <cell r="F1166" t="e">
            <v>#N/A</v>
          </cell>
          <cell r="G1166" t="e">
            <v>#N/A</v>
          </cell>
          <cell r="H1166" t="e">
            <v>#N/A</v>
          </cell>
          <cell r="J1166" t="e">
            <v>#N/A</v>
          </cell>
          <cell r="P1166" t="str">
            <v xml:space="preserve"> </v>
          </cell>
          <cell r="S1166">
            <v>0</v>
          </cell>
          <cell r="X1166">
            <v>0</v>
          </cell>
          <cell r="AA1166">
            <v>0</v>
          </cell>
          <cell r="AF1166">
            <v>0</v>
          </cell>
          <cell r="AI1166">
            <v>0</v>
          </cell>
          <cell r="AJ1166">
            <v>0</v>
          </cell>
          <cell r="AK1166">
            <v>0</v>
          </cell>
          <cell r="AL1166">
            <v>0</v>
          </cell>
          <cell r="AM1166">
            <v>0</v>
          </cell>
          <cell r="AN1166">
            <v>0</v>
          </cell>
          <cell r="AO1166">
            <v>0</v>
          </cell>
          <cell r="AP1166">
            <v>0</v>
          </cell>
          <cell r="AQ1166">
            <v>0</v>
          </cell>
          <cell r="AR1166">
            <v>0</v>
          </cell>
          <cell r="AS1166">
            <v>0</v>
          </cell>
        </row>
        <row r="1167">
          <cell r="F1167" t="e">
            <v>#N/A</v>
          </cell>
          <cell r="G1167" t="e">
            <v>#N/A</v>
          </cell>
          <cell r="H1167" t="e">
            <v>#N/A</v>
          </cell>
          <cell r="J1167" t="e">
            <v>#N/A</v>
          </cell>
          <cell r="P1167" t="str">
            <v xml:space="preserve"> </v>
          </cell>
          <cell r="S1167">
            <v>0</v>
          </cell>
          <cell r="X1167">
            <v>0</v>
          </cell>
          <cell r="AA1167">
            <v>0</v>
          </cell>
          <cell r="AF1167">
            <v>0</v>
          </cell>
          <cell r="AI1167">
            <v>0</v>
          </cell>
          <cell r="AJ1167">
            <v>0</v>
          </cell>
          <cell r="AK1167">
            <v>0</v>
          </cell>
          <cell r="AL1167">
            <v>0</v>
          </cell>
          <cell r="AM1167">
            <v>0</v>
          </cell>
          <cell r="AN1167">
            <v>0</v>
          </cell>
          <cell r="AO1167">
            <v>0</v>
          </cell>
          <cell r="AP1167">
            <v>0</v>
          </cell>
          <cell r="AQ1167">
            <v>0</v>
          </cell>
          <cell r="AR1167">
            <v>0</v>
          </cell>
          <cell r="AS1167">
            <v>0</v>
          </cell>
        </row>
        <row r="1168">
          <cell r="F1168" t="e">
            <v>#N/A</v>
          </cell>
          <cell r="G1168" t="e">
            <v>#N/A</v>
          </cell>
          <cell r="H1168" t="e">
            <v>#N/A</v>
          </cell>
          <cell r="J1168" t="e">
            <v>#N/A</v>
          </cell>
          <cell r="P1168" t="str">
            <v xml:space="preserve"> </v>
          </cell>
          <cell r="S1168">
            <v>0</v>
          </cell>
          <cell r="X1168">
            <v>0</v>
          </cell>
          <cell r="AA1168">
            <v>0</v>
          </cell>
          <cell r="AF1168">
            <v>0</v>
          </cell>
          <cell r="AI1168">
            <v>0</v>
          </cell>
          <cell r="AJ1168">
            <v>0</v>
          </cell>
          <cell r="AK1168">
            <v>0</v>
          </cell>
          <cell r="AL1168">
            <v>0</v>
          </cell>
          <cell r="AM1168">
            <v>0</v>
          </cell>
          <cell r="AN1168">
            <v>0</v>
          </cell>
          <cell r="AO1168">
            <v>0</v>
          </cell>
          <cell r="AP1168">
            <v>0</v>
          </cell>
          <cell r="AQ1168">
            <v>0</v>
          </cell>
          <cell r="AR1168">
            <v>0</v>
          </cell>
          <cell r="AS1168">
            <v>0</v>
          </cell>
        </row>
        <row r="1169">
          <cell r="F1169" t="e">
            <v>#N/A</v>
          </cell>
          <cell r="G1169" t="e">
            <v>#N/A</v>
          </cell>
          <cell r="H1169" t="e">
            <v>#N/A</v>
          </cell>
          <cell r="J1169" t="e">
            <v>#N/A</v>
          </cell>
          <cell r="P1169" t="str">
            <v xml:space="preserve"> </v>
          </cell>
          <cell r="S1169">
            <v>0</v>
          </cell>
          <cell r="X1169">
            <v>0</v>
          </cell>
          <cell r="AA1169">
            <v>0</v>
          </cell>
          <cell r="AF1169">
            <v>0</v>
          </cell>
          <cell r="AI1169">
            <v>0</v>
          </cell>
          <cell r="AJ1169">
            <v>0</v>
          </cell>
          <cell r="AK1169">
            <v>0</v>
          </cell>
          <cell r="AL1169">
            <v>0</v>
          </cell>
          <cell r="AM1169">
            <v>0</v>
          </cell>
          <cell r="AN1169">
            <v>0</v>
          </cell>
          <cell r="AO1169">
            <v>0</v>
          </cell>
          <cell r="AP1169">
            <v>0</v>
          </cell>
          <cell r="AQ1169">
            <v>0</v>
          </cell>
          <cell r="AR1169">
            <v>0</v>
          </cell>
          <cell r="AS1169">
            <v>0</v>
          </cell>
        </row>
        <row r="1170">
          <cell r="F1170" t="e">
            <v>#N/A</v>
          </cell>
          <cell r="G1170" t="e">
            <v>#N/A</v>
          </cell>
          <cell r="H1170" t="e">
            <v>#N/A</v>
          </cell>
          <cell r="J1170" t="e">
            <v>#N/A</v>
          </cell>
          <cell r="P1170" t="str">
            <v xml:space="preserve"> </v>
          </cell>
          <cell r="S1170">
            <v>0</v>
          </cell>
          <cell r="X1170">
            <v>0</v>
          </cell>
          <cell r="AA1170">
            <v>0</v>
          </cell>
          <cell r="AF1170">
            <v>0</v>
          </cell>
          <cell r="AI1170">
            <v>0</v>
          </cell>
          <cell r="AJ1170">
            <v>0</v>
          </cell>
          <cell r="AK1170">
            <v>0</v>
          </cell>
          <cell r="AL1170">
            <v>0</v>
          </cell>
          <cell r="AM1170">
            <v>0</v>
          </cell>
          <cell r="AN1170">
            <v>0</v>
          </cell>
          <cell r="AO1170">
            <v>0</v>
          </cell>
          <cell r="AP1170">
            <v>0</v>
          </cell>
          <cell r="AQ1170">
            <v>0</v>
          </cell>
          <cell r="AR1170">
            <v>0</v>
          </cell>
          <cell r="AS1170">
            <v>0</v>
          </cell>
        </row>
        <row r="1171">
          <cell r="F1171" t="e">
            <v>#N/A</v>
          </cell>
          <cell r="G1171" t="e">
            <v>#N/A</v>
          </cell>
          <cell r="H1171" t="e">
            <v>#N/A</v>
          </cell>
          <cell r="J1171" t="e">
            <v>#N/A</v>
          </cell>
          <cell r="P1171" t="str">
            <v xml:space="preserve"> </v>
          </cell>
          <cell r="S1171">
            <v>0</v>
          </cell>
          <cell r="X1171">
            <v>0</v>
          </cell>
          <cell r="AA1171">
            <v>0</v>
          </cell>
          <cell r="AF1171">
            <v>0</v>
          </cell>
          <cell r="AI1171">
            <v>0</v>
          </cell>
          <cell r="AJ1171">
            <v>0</v>
          </cell>
          <cell r="AK1171">
            <v>0</v>
          </cell>
          <cell r="AL1171">
            <v>0</v>
          </cell>
          <cell r="AM1171">
            <v>0</v>
          </cell>
          <cell r="AN1171">
            <v>0</v>
          </cell>
          <cell r="AO1171">
            <v>0</v>
          </cell>
          <cell r="AP1171">
            <v>0</v>
          </cell>
          <cell r="AQ1171">
            <v>0</v>
          </cell>
          <cell r="AR1171">
            <v>0</v>
          </cell>
          <cell r="AS1171">
            <v>0</v>
          </cell>
        </row>
        <row r="1172">
          <cell r="F1172" t="e">
            <v>#N/A</v>
          </cell>
          <cell r="G1172" t="e">
            <v>#N/A</v>
          </cell>
          <cell r="H1172" t="e">
            <v>#N/A</v>
          </cell>
          <cell r="J1172" t="e">
            <v>#N/A</v>
          </cell>
          <cell r="P1172" t="str">
            <v xml:space="preserve"> </v>
          </cell>
          <cell r="S1172">
            <v>0</v>
          </cell>
          <cell r="X1172">
            <v>0</v>
          </cell>
          <cell r="AA1172">
            <v>0</v>
          </cell>
          <cell r="AF1172">
            <v>0</v>
          </cell>
          <cell r="AI1172">
            <v>0</v>
          </cell>
          <cell r="AJ1172">
            <v>0</v>
          </cell>
          <cell r="AK1172">
            <v>0</v>
          </cell>
          <cell r="AL1172">
            <v>0</v>
          </cell>
          <cell r="AM1172">
            <v>0</v>
          </cell>
          <cell r="AN1172">
            <v>0</v>
          </cell>
          <cell r="AO1172">
            <v>0</v>
          </cell>
          <cell r="AP1172">
            <v>0</v>
          </cell>
          <cell r="AQ1172">
            <v>0</v>
          </cell>
          <cell r="AR1172">
            <v>0</v>
          </cell>
          <cell r="AS1172">
            <v>0</v>
          </cell>
        </row>
        <row r="1173">
          <cell r="F1173" t="e">
            <v>#N/A</v>
          </cell>
          <cell r="G1173" t="e">
            <v>#N/A</v>
          </cell>
          <cell r="H1173" t="e">
            <v>#N/A</v>
          </cell>
          <cell r="J1173" t="e">
            <v>#N/A</v>
          </cell>
          <cell r="P1173" t="str">
            <v xml:space="preserve"> </v>
          </cell>
          <cell r="S1173">
            <v>0</v>
          </cell>
          <cell r="X1173">
            <v>0</v>
          </cell>
          <cell r="AA1173">
            <v>0</v>
          </cell>
          <cell r="AF1173">
            <v>0</v>
          </cell>
          <cell r="AI1173">
            <v>0</v>
          </cell>
          <cell r="AJ1173">
            <v>0</v>
          </cell>
          <cell r="AK1173">
            <v>0</v>
          </cell>
          <cell r="AL1173">
            <v>0</v>
          </cell>
          <cell r="AM1173">
            <v>0</v>
          </cell>
          <cell r="AN1173">
            <v>0</v>
          </cell>
          <cell r="AO1173">
            <v>0</v>
          </cell>
          <cell r="AP1173">
            <v>0</v>
          </cell>
          <cell r="AQ1173">
            <v>0</v>
          </cell>
          <cell r="AR1173">
            <v>0</v>
          </cell>
          <cell r="AS1173">
            <v>0</v>
          </cell>
        </row>
        <row r="1174">
          <cell r="F1174" t="e">
            <v>#N/A</v>
          </cell>
          <cell r="G1174" t="e">
            <v>#N/A</v>
          </cell>
          <cell r="H1174" t="e">
            <v>#N/A</v>
          </cell>
          <cell r="J1174" t="e">
            <v>#N/A</v>
          </cell>
          <cell r="P1174" t="str">
            <v xml:space="preserve"> </v>
          </cell>
          <cell r="S1174">
            <v>0</v>
          </cell>
          <cell r="X1174">
            <v>0</v>
          </cell>
          <cell r="AA1174">
            <v>0</v>
          </cell>
          <cell r="AF1174">
            <v>0</v>
          </cell>
          <cell r="AI1174">
            <v>0</v>
          </cell>
          <cell r="AJ1174">
            <v>0</v>
          </cell>
          <cell r="AK1174">
            <v>0</v>
          </cell>
          <cell r="AL1174">
            <v>0</v>
          </cell>
          <cell r="AM1174">
            <v>0</v>
          </cell>
          <cell r="AN1174">
            <v>0</v>
          </cell>
          <cell r="AO1174">
            <v>0</v>
          </cell>
          <cell r="AP1174">
            <v>0</v>
          </cell>
          <cell r="AQ1174">
            <v>0</v>
          </cell>
          <cell r="AR1174">
            <v>0</v>
          </cell>
          <cell r="AS1174">
            <v>0</v>
          </cell>
        </row>
        <row r="1175">
          <cell r="F1175" t="e">
            <v>#N/A</v>
          </cell>
          <cell r="G1175" t="e">
            <v>#N/A</v>
          </cell>
          <cell r="H1175" t="e">
            <v>#N/A</v>
          </cell>
          <cell r="J1175" t="e">
            <v>#N/A</v>
          </cell>
          <cell r="P1175" t="str">
            <v xml:space="preserve"> </v>
          </cell>
          <cell r="S1175">
            <v>0</v>
          </cell>
          <cell r="X1175">
            <v>0</v>
          </cell>
          <cell r="AA1175">
            <v>0</v>
          </cell>
          <cell r="AF1175">
            <v>0</v>
          </cell>
          <cell r="AI1175">
            <v>0</v>
          </cell>
          <cell r="AJ1175">
            <v>0</v>
          </cell>
          <cell r="AK1175">
            <v>0</v>
          </cell>
          <cell r="AL1175">
            <v>0</v>
          </cell>
          <cell r="AM1175">
            <v>0</v>
          </cell>
          <cell r="AN1175">
            <v>0</v>
          </cell>
          <cell r="AO1175">
            <v>0</v>
          </cell>
          <cell r="AP1175">
            <v>0</v>
          </cell>
          <cell r="AQ1175">
            <v>0</v>
          </cell>
          <cell r="AR1175">
            <v>0</v>
          </cell>
          <cell r="AS1175">
            <v>0</v>
          </cell>
        </row>
        <row r="1176">
          <cell r="F1176" t="e">
            <v>#N/A</v>
          </cell>
          <cell r="G1176" t="e">
            <v>#N/A</v>
          </cell>
          <cell r="H1176" t="e">
            <v>#N/A</v>
          </cell>
          <cell r="J1176" t="e">
            <v>#N/A</v>
          </cell>
          <cell r="P1176" t="str">
            <v xml:space="preserve"> </v>
          </cell>
          <cell r="S1176">
            <v>0</v>
          </cell>
          <cell r="X1176">
            <v>0</v>
          </cell>
          <cell r="AA1176">
            <v>0</v>
          </cell>
          <cell r="AF1176">
            <v>0</v>
          </cell>
          <cell r="AI1176">
            <v>0</v>
          </cell>
          <cell r="AJ1176">
            <v>0</v>
          </cell>
          <cell r="AK1176">
            <v>0</v>
          </cell>
          <cell r="AL1176">
            <v>0</v>
          </cell>
          <cell r="AM1176">
            <v>0</v>
          </cell>
          <cell r="AN1176">
            <v>0</v>
          </cell>
          <cell r="AO1176">
            <v>0</v>
          </cell>
          <cell r="AP1176">
            <v>0</v>
          </cell>
          <cell r="AQ1176">
            <v>0</v>
          </cell>
          <cell r="AR1176">
            <v>0</v>
          </cell>
          <cell r="AS1176">
            <v>0</v>
          </cell>
        </row>
        <row r="1177">
          <cell r="F1177" t="e">
            <v>#N/A</v>
          </cell>
          <cell r="G1177" t="e">
            <v>#N/A</v>
          </cell>
          <cell r="H1177" t="e">
            <v>#N/A</v>
          </cell>
          <cell r="J1177" t="e">
            <v>#N/A</v>
          </cell>
          <cell r="P1177" t="str">
            <v xml:space="preserve"> </v>
          </cell>
          <cell r="S1177">
            <v>0</v>
          </cell>
          <cell r="X1177">
            <v>0</v>
          </cell>
          <cell r="AA1177">
            <v>0</v>
          </cell>
          <cell r="AF1177">
            <v>0</v>
          </cell>
          <cell r="AI1177">
            <v>0</v>
          </cell>
          <cell r="AJ1177">
            <v>0</v>
          </cell>
          <cell r="AK1177">
            <v>0</v>
          </cell>
          <cell r="AL1177">
            <v>0</v>
          </cell>
          <cell r="AM1177">
            <v>0</v>
          </cell>
          <cell r="AN1177">
            <v>0</v>
          </cell>
          <cell r="AO1177">
            <v>0</v>
          </cell>
          <cell r="AP1177">
            <v>0</v>
          </cell>
          <cell r="AQ1177">
            <v>0</v>
          </cell>
          <cell r="AR1177">
            <v>0</v>
          </cell>
          <cell r="AS1177">
            <v>0</v>
          </cell>
        </row>
        <row r="1178">
          <cell r="F1178" t="e">
            <v>#N/A</v>
          </cell>
          <cell r="G1178" t="e">
            <v>#N/A</v>
          </cell>
          <cell r="H1178" t="e">
            <v>#N/A</v>
          </cell>
          <cell r="J1178" t="e">
            <v>#N/A</v>
          </cell>
          <cell r="P1178" t="str">
            <v xml:space="preserve"> </v>
          </cell>
          <cell r="S1178">
            <v>0</v>
          </cell>
          <cell r="X1178">
            <v>0</v>
          </cell>
          <cell r="AA1178">
            <v>0</v>
          </cell>
          <cell r="AF1178">
            <v>0</v>
          </cell>
          <cell r="AI1178">
            <v>0</v>
          </cell>
          <cell r="AJ1178">
            <v>0</v>
          </cell>
          <cell r="AK1178">
            <v>0</v>
          </cell>
          <cell r="AL1178">
            <v>0</v>
          </cell>
          <cell r="AM1178">
            <v>0</v>
          </cell>
          <cell r="AN1178">
            <v>0</v>
          </cell>
          <cell r="AO1178">
            <v>0</v>
          </cell>
          <cell r="AP1178">
            <v>0</v>
          </cell>
          <cell r="AQ1178">
            <v>0</v>
          </cell>
          <cell r="AR1178">
            <v>0</v>
          </cell>
          <cell r="AS1178">
            <v>0</v>
          </cell>
        </row>
        <row r="1179">
          <cell r="F1179" t="e">
            <v>#N/A</v>
          </cell>
          <cell r="G1179" t="e">
            <v>#N/A</v>
          </cell>
          <cell r="H1179" t="e">
            <v>#N/A</v>
          </cell>
          <cell r="J1179" t="e">
            <v>#N/A</v>
          </cell>
          <cell r="P1179" t="str">
            <v xml:space="preserve"> </v>
          </cell>
          <cell r="S1179">
            <v>0</v>
          </cell>
          <cell r="X1179">
            <v>0</v>
          </cell>
          <cell r="AA1179">
            <v>0</v>
          </cell>
          <cell r="AF1179">
            <v>0</v>
          </cell>
          <cell r="AI1179">
            <v>0</v>
          </cell>
          <cell r="AJ1179">
            <v>0</v>
          </cell>
          <cell r="AK1179">
            <v>0</v>
          </cell>
          <cell r="AL1179">
            <v>0</v>
          </cell>
          <cell r="AM1179">
            <v>0</v>
          </cell>
          <cell r="AN1179">
            <v>0</v>
          </cell>
          <cell r="AO1179">
            <v>0</v>
          </cell>
          <cell r="AP1179">
            <v>0</v>
          </cell>
          <cell r="AQ1179">
            <v>0</v>
          </cell>
          <cell r="AR1179">
            <v>0</v>
          </cell>
          <cell r="AS1179">
            <v>0</v>
          </cell>
        </row>
        <row r="1180">
          <cell r="F1180" t="e">
            <v>#N/A</v>
          </cell>
          <cell r="G1180" t="e">
            <v>#N/A</v>
          </cell>
          <cell r="H1180" t="e">
            <v>#N/A</v>
          </cell>
          <cell r="J1180" t="e">
            <v>#N/A</v>
          </cell>
          <cell r="P1180" t="str">
            <v xml:space="preserve"> </v>
          </cell>
          <cell r="S1180">
            <v>0</v>
          </cell>
          <cell r="X1180">
            <v>0</v>
          </cell>
          <cell r="AA1180">
            <v>0</v>
          </cell>
          <cell r="AF1180">
            <v>0</v>
          </cell>
          <cell r="AI1180">
            <v>0</v>
          </cell>
          <cell r="AJ1180">
            <v>0</v>
          </cell>
          <cell r="AK1180">
            <v>0</v>
          </cell>
          <cell r="AL1180">
            <v>0</v>
          </cell>
          <cell r="AM1180">
            <v>0</v>
          </cell>
          <cell r="AN1180">
            <v>0</v>
          </cell>
          <cell r="AO1180">
            <v>0</v>
          </cell>
          <cell r="AP1180">
            <v>0</v>
          </cell>
          <cell r="AQ1180">
            <v>0</v>
          </cell>
          <cell r="AR1180">
            <v>0</v>
          </cell>
          <cell r="AS1180">
            <v>0</v>
          </cell>
        </row>
        <row r="1181">
          <cell r="F1181" t="e">
            <v>#N/A</v>
          </cell>
          <cell r="G1181" t="e">
            <v>#N/A</v>
          </cell>
          <cell r="H1181" t="e">
            <v>#N/A</v>
          </cell>
          <cell r="J1181" t="e">
            <v>#N/A</v>
          </cell>
          <cell r="P1181" t="str">
            <v xml:space="preserve"> </v>
          </cell>
          <cell r="S1181">
            <v>0</v>
          </cell>
          <cell r="X1181">
            <v>0</v>
          </cell>
          <cell r="AA1181">
            <v>0</v>
          </cell>
          <cell r="AF1181">
            <v>0</v>
          </cell>
          <cell r="AI1181">
            <v>0</v>
          </cell>
          <cell r="AJ1181">
            <v>0</v>
          </cell>
          <cell r="AK1181">
            <v>0</v>
          </cell>
          <cell r="AL1181">
            <v>0</v>
          </cell>
          <cell r="AM1181">
            <v>0</v>
          </cell>
          <cell r="AN1181">
            <v>0</v>
          </cell>
          <cell r="AO1181">
            <v>0</v>
          </cell>
          <cell r="AP1181">
            <v>0</v>
          </cell>
          <cell r="AQ1181">
            <v>0</v>
          </cell>
          <cell r="AR1181">
            <v>0</v>
          </cell>
          <cell r="AS1181">
            <v>0</v>
          </cell>
        </row>
        <row r="1182">
          <cell r="F1182" t="e">
            <v>#N/A</v>
          </cell>
          <cell r="G1182" t="e">
            <v>#N/A</v>
          </cell>
          <cell r="H1182" t="e">
            <v>#N/A</v>
          </cell>
          <cell r="J1182" t="e">
            <v>#N/A</v>
          </cell>
          <cell r="P1182" t="str">
            <v xml:space="preserve"> </v>
          </cell>
          <cell r="S1182">
            <v>0</v>
          </cell>
          <cell r="X1182">
            <v>0</v>
          </cell>
          <cell r="AA1182">
            <v>0</v>
          </cell>
          <cell r="AF1182">
            <v>0</v>
          </cell>
          <cell r="AI1182">
            <v>0</v>
          </cell>
          <cell r="AJ1182">
            <v>0</v>
          </cell>
          <cell r="AK1182">
            <v>0</v>
          </cell>
          <cell r="AL1182">
            <v>0</v>
          </cell>
          <cell r="AM1182">
            <v>0</v>
          </cell>
          <cell r="AN1182">
            <v>0</v>
          </cell>
          <cell r="AO1182">
            <v>0</v>
          </cell>
          <cell r="AP1182">
            <v>0</v>
          </cell>
          <cell r="AQ1182">
            <v>0</v>
          </cell>
          <cell r="AR1182">
            <v>0</v>
          </cell>
          <cell r="AS1182">
            <v>0</v>
          </cell>
        </row>
        <row r="1183">
          <cell r="F1183" t="e">
            <v>#N/A</v>
          </cell>
          <cell r="G1183" t="e">
            <v>#N/A</v>
          </cell>
          <cell r="H1183" t="e">
            <v>#N/A</v>
          </cell>
          <cell r="J1183" t="e">
            <v>#N/A</v>
          </cell>
          <cell r="P1183" t="str">
            <v xml:space="preserve"> </v>
          </cell>
          <cell r="S1183">
            <v>0</v>
          </cell>
          <cell r="X1183">
            <v>0</v>
          </cell>
          <cell r="AA1183">
            <v>0</v>
          </cell>
          <cell r="AF1183">
            <v>0</v>
          </cell>
          <cell r="AI1183">
            <v>0</v>
          </cell>
          <cell r="AJ1183">
            <v>0</v>
          </cell>
          <cell r="AK1183">
            <v>0</v>
          </cell>
          <cell r="AL1183">
            <v>0</v>
          </cell>
          <cell r="AM1183">
            <v>0</v>
          </cell>
          <cell r="AN1183">
            <v>0</v>
          </cell>
          <cell r="AO1183">
            <v>0</v>
          </cell>
          <cell r="AP1183">
            <v>0</v>
          </cell>
          <cell r="AQ1183">
            <v>0</v>
          </cell>
          <cell r="AR1183">
            <v>0</v>
          </cell>
          <cell r="AS1183">
            <v>0</v>
          </cell>
        </row>
        <row r="1184">
          <cell r="F1184" t="e">
            <v>#N/A</v>
          </cell>
          <cell r="G1184" t="e">
            <v>#N/A</v>
          </cell>
          <cell r="H1184" t="e">
            <v>#N/A</v>
          </cell>
          <cell r="J1184" t="e">
            <v>#N/A</v>
          </cell>
          <cell r="P1184" t="str">
            <v xml:space="preserve"> </v>
          </cell>
          <cell r="S1184">
            <v>0</v>
          </cell>
          <cell r="X1184">
            <v>0</v>
          </cell>
          <cell r="AA1184">
            <v>0</v>
          </cell>
          <cell r="AF1184">
            <v>0</v>
          </cell>
          <cell r="AI1184">
            <v>0</v>
          </cell>
          <cell r="AJ1184">
            <v>0</v>
          </cell>
          <cell r="AK1184">
            <v>0</v>
          </cell>
          <cell r="AL1184">
            <v>0</v>
          </cell>
          <cell r="AM1184">
            <v>0</v>
          </cell>
          <cell r="AN1184">
            <v>0</v>
          </cell>
          <cell r="AO1184">
            <v>0</v>
          </cell>
          <cell r="AP1184">
            <v>0</v>
          </cell>
          <cell r="AQ1184">
            <v>0</v>
          </cell>
          <cell r="AR1184">
            <v>0</v>
          </cell>
          <cell r="AS1184">
            <v>0</v>
          </cell>
        </row>
        <row r="1185">
          <cell r="F1185" t="e">
            <v>#N/A</v>
          </cell>
          <cell r="G1185" t="e">
            <v>#N/A</v>
          </cell>
          <cell r="H1185" t="e">
            <v>#N/A</v>
          </cell>
          <cell r="J1185" t="e">
            <v>#N/A</v>
          </cell>
          <cell r="P1185" t="str">
            <v xml:space="preserve"> </v>
          </cell>
          <cell r="S1185">
            <v>0</v>
          </cell>
          <cell r="X1185">
            <v>0</v>
          </cell>
          <cell r="AA1185">
            <v>0</v>
          </cell>
          <cell r="AF1185">
            <v>0</v>
          </cell>
          <cell r="AI1185">
            <v>0</v>
          </cell>
          <cell r="AJ1185">
            <v>0</v>
          </cell>
          <cell r="AK1185">
            <v>0</v>
          </cell>
          <cell r="AL1185">
            <v>0</v>
          </cell>
          <cell r="AM1185">
            <v>0</v>
          </cell>
          <cell r="AN1185">
            <v>0</v>
          </cell>
          <cell r="AO1185">
            <v>0</v>
          </cell>
          <cell r="AP1185">
            <v>0</v>
          </cell>
          <cell r="AQ1185">
            <v>0</v>
          </cell>
          <cell r="AR1185">
            <v>0</v>
          </cell>
          <cell r="AS1185">
            <v>0</v>
          </cell>
        </row>
        <row r="1186">
          <cell r="F1186" t="e">
            <v>#N/A</v>
          </cell>
          <cell r="G1186" t="e">
            <v>#N/A</v>
          </cell>
          <cell r="H1186" t="e">
            <v>#N/A</v>
          </cell>
          <cell r="J1186" t="e">
            <v>#N/A</v>
          </cell>
          <cell r="P1186" t="str">
            <v xml:space="preserve"> </v>
          </cell>
          <cell r="S1186">
            <v>0</v>
          </cell>
          <cell r="X1186">
            <v>0</v>
          </cell>
          <cell r="AA1186">
            <v>0</v>
          </cell>
          <cell r="AF1186">
            <v>0</v>
          </cell>
          <cell r="AI1186">
            <v>0</v>
          </cell>
          <cell r="AJ1186">
            <v>0</v>
          </cell>
          <cell r="AK1186">
            <v>0</v>
          </cell>
          <cell r="AL1186">
            <v>0</v>
          </cell>
          <cell r="AM1186">
            <v>0</v>
          </cell>
          <cell r="AN1186">
            <v>0</v>
          </cell>
          <cell r="AO1186">
            <v>0</v>
          </cell>
          <cell r="AP1186">
            <v>0</v>
          </cell>
          <cell r="AQ1186">
            <v>0</v>
          </cell>
          <cell r="AR1186">
            <v>0</v>
          </cell>
          <cell r="AS1186">
            <v>0</v>
          </cell>
        </row>
        <row r="1187">
          <cell r="F1187" t="e">
            <v>#N/A</v>
          </cell>
          <cell r="G1187" t="e">
            <v>#N/A</v>
          </cell>
          <cell r="H1187" t="e">
            <v>#N/A</v>
          </cell>
          <cell r="J1187" t="e">
            <v>#N/A</v>
          </cell>
          <cell r="P1187" t="str">
            <v xml:space="preserve"> </v>
          </cell>
          <cell r="S1187">
            <v>0</v>
          </cell>
          <cell r="X1187">
            <v>0</v>
          </cell>
          <cell r="AA1187">
            <v>0</v>
          </cell>
          <cell r="AF1187">
            <v>0</v>
          </cell>
          <cell r="AI1187">
            <v>0</v>
          </cell>
          <cell r="AJ1187">
            <v>0</v>
          </cell>
          <cell r="AK1187">
            <v>0</v>
          </cell>
          <cell r="AL1187">
            <v>0</v>
          </cell>
          <cell r="AM1187">
            <v>0</v>
          </cell>
          <cell r="AN1187">
            <v>0</v>
          </cell>
          <cell r="AO1187">
            <v>0</v>
          </cell>
          <cell r="AP1187">
            <v>0</v>
          </cell>
          <cell r="AQ1187">
            <v>0</v>
          </cell>
          <cell r="AR1187">
            <v>0</v>
          </cell>
          <cell r="AS1187">
            <v>0</v>
          </cell>
        </row>
        <row r="1188">
          <cell r="F1188" t="e">
            <v>#N/A</v>
          </cell>
          <cell r="G1188" t="e">
            <v>#N/A</v>
          </cell>
          <cell r="H1188" t="e">
            <v>#N/A</v>
          </cell>
          <cell r="J1188" t="e">
            <v>#N/A</v>
          </cell>
          <cell r="P1188" t="str">
            <v xml:space="preserve"> </v>
          </cell>
          <cell r="S1188">
            <v>0</v>
          </cell>
          <cell r="X1188">
            <v>0</v>
          </cell>
          <cell r="AA1188">
            <v>0</v>
          </cell>
          <cell r="AF1188">
            <v>0</v>
          </cell>
          <cell r="AI1188">
            <v>0</v>
          </cell>
          <cell r="AJ1188">
            <v>0</v>
          </cell>
          <cell r="AK1188">
            <v>0</v>
          </cell>
          <cell r="AL1188">
            <v>0</v>
          </cell>
          <cell r="AM1188">
            <v>0</v>
          </cell>
          <cell r="AN1188">
            <v>0</v>
          </cell>
          <cell r="AO1188">
            <v>0</v>
          </cell>
          <cell r="AP1188">
            <v>0</v>
          </cell>
          <cell r="AQ1188">
            <v>0</v>
          </cell>
          <cell r="AR1188">
            <v>0</v>
          </cell>
          <cell r="AS1188">
            <v>0</v>
          </cell>
        </row>
        <row r="1189">
          <cell r="F1189" t="e">
            <v>#N/A</v>
          </cell>
          <cell r="G1189" t="e">
            <v>#N/A</v>
          </cell>
          <cell r="H1189" t="e">
            <v>#N/A</v>
          </cell>
          <cell r="J1189" t="e">
            <v>#N/A</v>
          </cell>
          <cell r="P1189" t="str">
            <v xml:space="preserve"> </v>
          </cell>
          <cell r="S1189">
            <v>0</v>
          </cell>
          <cell r="X1189">
            <v>0</v>
          </cell>
          <cell r="AA1189">
            <v>0</v>
          </cell>
          <cell r="AF1189">
            <v>0</v>
          </cell>
          <cell r="AI1189">
            <v>0</v>
          </cell>
          <cell r="AJ1189">
            <v>0</v>
          </cell>
          <cell r="AK1189">
            <v>0</v>
          </cell>
          <cell r="AL1189">
            <v>0</v>
          </cell>
          <cell r="AM1189">
            <v>0</v>
          </cell>
          <cell r="AN1189">
            <v>0</v>
          </cell>
          <cell r="AO1189">
            <v>0</v>
          </cell>
          <cell r="AP1189">
            <v>0</v>
          </cell>
          <cell r="AQ1189">
            <v>0</v>
          </cell>
          <cell r="AR1189">
            <v>0</v>
          </cell>
          <cell r="AS1189">
            <v>0</v>
          </cell>
        </row>
        <row r="1190">
          <cell r="F1190" t="e">
            <v>#N/A</v>
          </cell>
          <cell r="G1190" t="e">
            <v>#N/A</v>
          </cell>
          <cell r="H1190" t="e">
            <v>#N/A</v>
          </cell>
          <cell r="J1190" t="e">
            <v>#N/A</v>
          </cell>
          <cell r="P1190" t="str">
            <v xml:space="preserve"> </v>
          </cell>
          <cell r="S1190">
            <v>0</v>
          </cell>
          <cell r="X1190">
            <v>0</v>
          </cell>
          <cell r="AA1190">
            <v>0</v>
          </cell>
          <cell r="AF1190">
            <v>0</v>
          </cell>
          <cell r="AI1190">
            <v>0</v>
          </cell>
          <cell r="AJ1190">
            <v>0</v>
          </cell>
          <cell r="AK1190">
            <v>0</v>
          </cell>
          <cell r="AL1190">
            <v>0</v>
          </cell>
          <cell r="AM1190">
            <v>0</v>
          </cell>
          <cell r="AN1190">
            <v>0</v>
          </cell>
          <cell r="AO1190">
            <v>0</v>
          </cell>
          <cell r="AP1190">
            <v>0</v>
          </cell>
          <cell r="AQ1190">
            <v>0</v>
          </cell>
          <cell r="AR1190">
            <v>0</v>
          </cell>
          <cell r="AS1190">
            <v>0</v>
          </cell>
        </row>
        <row r="1191">
          <cell r="F1191" t="e">
            <v>#N/A</v>
          </cell>
          <cell r="G1191" t="e">
            <v>#N/A</v>
          </cell>
          <cell r="H1191" t="e">
            <v>#N/A</v>
          </cell>
          <cell r="J1191" t="e">
            <v>#N/A</v>
          </cell>
          <cell r="P1191" t="str">
            <v xml:space="preserve"> </v>
          </cell>
          <cell r="S1191">
            <v>0</v>
          </cell>
          <cell r="X1191">
            <v>0</v>
          </cell>
          <cell r="AA1191">
            <v>0</v>
          </cell>
          <cell r="AF1191">
            <v>0</v>
          </cell>
          <cell r="AI1191">
            <v>0</v>
          </cell>
          <cell r="AJ1191">
            <v>0</v>
          </cell>
          <cell r="AK1191">
            <v>0</v>
          </cell>
          <cell r="AL1191">
            <v>0</v>
          </cell>
          <cell r="AM1191">
            <v>0</v>
          </cell>
          <cell r="AN1191">
            <v>0</v>
          </cell>
          <cell r="AO1191">
            <v>0</v>
          </cell>
          <cell r="AP1191">
            <v>0</v>
          </cell>
          <cell r="AQ1191">
            <v>0</v>
          </cell>
          <cell r="AR1191">
            <v>0</v>
          </cell>
          <cell r="AS1191">
            <v>0</v>
          </cell>
        </row>
        <row r="1192">
          <cell r="F1192" t="e">
            <v>#N/A</v>
          </cell>
          <cell r="G1192" t="e">
            <v>#N/A</v>
          </cell>
          <cell r="H1192" t="e">
            <v>#N/A</v>
          </cell>
          <cell r="J1192" t="e">
            <v>#N/A</v>
          </cell>
          <cell r="P1192" t="str">
            <v xml:space="preserve"> </v>
          </cell>
          <cell r="S1192">
            <v>0</v>
          </cell>
          <cell r="X1192">
            <v>0</v>
          </cell>
          <cell r="AA1192">
            <v>0</v>
          </cell>
          <cell r="AF1192">
            <v>0</v>
          </cell>
          <cell r="AI1192">
            <v>0</v>
          </cell>
          <cell r="AJ1192">
            <v>0</v>
          </cell>
          <cell r="AK1192">
            <v>0</v>
          </cell>
          <cell r="AL1192">
            <v>0</v>
          </cell>
          <cell r="AM1192">
            <v>0</v>
          </cell>
          <cell r="AN1192">
            <v>0</v>
          </cell>
          <cell r="AO1192">
            <v>0</v>
          </cell>
          <cell r="AP1192">
            <v>0</v>
          </cell>
          <cell r="AQ1192">
            <v>0</v>
          </cell>
          <cell r="AR1192">
            <v>0</v>
          </cell>
          <cell r="AS1192">
            <v>0</v>
          </cell>
        </row>
        <row r="1193">
          <cell r="F1193" t="e">
            <v>#N/A</v>
          </cell>
          <cell r="G1193" t="e">
            <v>#N/A</v>
          </cell>
          <cell r="H1193" t="e">
            <v>#N/A</v>
          </cell>
          <cell r="J1193" t="e">
            <v>#N/A</v>
          </cell>
          <cell r="P1193" t="str">
            <v xml:space="preserve"> </v>
          </cell>
          <cell r="S1193">
            <v>0</v>
          </cell>
          <cell r="X1193">
            <v>0</v>
          </cell>
          <cell r="AA1193">
            <v>0</v>
          </cell>
          <cell r="AF1193">
            <v>0</v>
          </cell>
          <cell r="AI1193">
            <v>0</v>
          </cell>
          <cell r="AJ1193">
            <v>0</v>
          </cell>
          <cell r="AK1193">
            <v>0</v>
          </cell>
          <cell r="AL1193">
            <v>0</v>
          </cell>
          <cell r="AM1193">
            <v>0</v>
          </cell>
          <cell r="AN1193">
            <v>0</v>
          </cell>
          <cell r="AO1193">
            <v>0</v>
          </cell>
          <cell r="AP1193">
            <v>0</v>
          </cell>
          <cell r="AQ1193">
            <v>0</v>
          </cell>
          <cell r="AR1193">
            <v>0</v>
          </cell>
          <cell r="AS1193">
            <v>0</v>
          </cell>
        </row>
        <row r="1194">
          <cell r="F1194" t="e">
            <v>#N/A</v>
          </cell>
          <cell r="G1194" t="e">
            <v>#N/A</v>
          </cell>
          <cell r="H1194" t="e">
            <v>#N/A</v>
          </cell>
          <cell r="J1194" t="e">
            <v>#N/A</v>
          </cell>
          <cell r="P1194" t="str">
            <v xml:space="preserve"> </v>
          </cell>
          <cell r="S1194">
            <v>0</v>
          </cell>
          <cell r="X1194">
            <v>0</v>
          </cell>
          <cell r="AA1194">
            <v>0</v>
          </cell>
          <cell r="AF1194">
            <v>0</v>
          </cell>
          <cell r="AI1194">
            <v>0</v>
          </cell>
          <cell r="AJ1194">
            <v>0</v>
          </cell>
          <cell r="AK1194">
            <v>0</v>
          </cell>
          <cell r="AL1194">
            <v>0</v>
          </cell>
          <cell r="AM1194">
            <v>0</v>
          </cell>
          <cell r="AN1194">
            <v>0</v>
          </cell>
          <cell r="AO1194">
            <v>0</v>
          </cell>
          <cell r="AP1194">
            <v>0</v>
          </cell>
          <cell r="AQ1194">
            <v>0</v>
          </cell>
          <cell r="AR1194">
            <v>0</v>
          </cell>
          <cell r="AS1194">
            <v>0</v>
          </cell>
        </row>
        <row r="1195">
          <cell r="F1195" t="e">
            <v>#N/A</v>
          </cell>
          <cell r="G1195" t="e">
            <v>#N/A</v>
          </cell>
          <cell r="H1195" t="e">
            <v>#N/A</v>
          </cell>
          <cell r="J1195" t="e">
            <v>#N/A</v>
          </cell>
          <cell r="P1195" t="str">
            <v xml:space="preserve"> </v>
          </cell>
          <cell r="S1195">
            <v>0</v>
          </cell>
          <cell r="X1195">
            <v>0</v>
          </cell>
          <cell r="AA1195">
            <v>0</v>
          </cell>
          <cell r="AF1195">
            <v>0</v>
          </cell>
          <cell r="AI1195">
            <v>0</v>
          </cell>
          <cell r="AJ1195">
            <v>0</v>
          </cell>
          <cell r="AK1195">
            <v>0</v>
          </cell>
          <cell r="AL1195">
            <v>0</v>
          </cell>
          <cell r="AM1195">
            <v>0</v>
          </cell>
          <cell r="AN1195">
            <v>0</v>
          </cell>
          <cell r="AO1195">
            <v>0</v>
          </cell>
          <cell r="AP1195">
            <v>0</v>
          </cell>
          <cell r="AQ1195">
            <v>0</v>
          </cell>
          <cell r="AR1195">
            <v>0</v>
          </cell>
          <cell r="AS1195">
            <v>0</v>
          </cell>
        </row>
        <row r="1196">
          <cell r="F1196" t="e">
            <v>#N/A</v>
          </cell>
          <cell r="G1196" t="e">
            <v>#N/A</v>
          </cell>
          <cell r="H1196" t="e">
            <v>#N/A</v>
          </cell>
          <cell r="J1196" t="e">
            <v>#N/A</v>
          </cell>
          <cell r="P1196" t="str">
            <v xml:space="preserve"> </v>
          </cell>
          <cell r="S1196">
            <v>0</v>
          </cell>
          <cell r="X1196">
            <v>0</v>
          </cell>
          <cell r="AA1196">
            <v>0</v>
          </cell>
          <cell r="AF1196">
            <v>0</v>
          </cell>
          <cell r="AI1196">
            <v>0</v>
          </cell>
          <cell r="AJ1196">
            <v>0</v>
          </cell>
          <cell r="AK1196">
            <v>0</v>
          </cell>
          <cell r="AL1196">
            <v>0</v>
          </cell>
          <cell r="AM1196">
            <v>0</v>
          </cell>
          <cell r="AN1196">
            <v>0</v>
          </cell>
          <cell r="AO1196">
            <v>0</v>
          </cell>
          <cell r="AP1196">
            <v>0</v>
          </cell>
          <cell r="AQ1196">
            <v>0</v>
          </cell>
          <cell r="AR1196">
            <v>0</v>
          </cell>
          <cell r="AS1196">
            <v>0</v>
          </cell>
        </row>
        <row r="1197">
          <cell r="F1197" t="e">
            <v>#N/A</v>
          </cell>
          <cell r="G1197" t="e">
            <v>#N/A</v>
          </cell>
          <cell r="H1197" t="e">
            <v>#N/A</v>
          </cell>
          <cell r="J1197" t="e">
            <v>#N/A</v>
          </cell>
          <cell r="P1197" t="str">
            <v xml:space="preserve"> </v>
          </cell>
          <cell r="S1197">
            <v>0</v>
          </cell>
          <cell r="X1197">
            <v>0</v>
          </cell>
          <cell r="AA1197">
            <v>0</v>
          </cell>
          <cell r="AF1197">
            <v>0</v>
          </cell>
          <cell r="AI1197">
            <v>0</v>
          </cell>
          <cell r="AJ1197">
            <v>0</v>
          </cell>
          <cell r="AK1197">
            <v>0</v>
          </cell>
          <cell r="AL1197">
            <v>0</v>
          </cell>
          <cell r="AM1197">
            <v>0</v>
          </cell>
          <cell r="AN1197">
            <v>0</v>
          </cell>
          <cell r="AO1197">
            <v>0</v>
          </cell>
          <cell r="AP1197">
            <v>0</v>
          </cell>
          <cell r="AQ1197">
            <v>0</v>
          </cell>
          <cell r="AR1197">
            <v>0</v>
          </cell>
          <cell r="AS1197">
            <v>0</v>
          </cell>
        </row>
        <row r="1198">
          <cell r="F1198" t="e">
            <v>#N/A</v>
          </cell>
          <cell r="G1198" t="e">
            <v>#N/A</v>
          </cell>
          <cell r="H1198" t="e">
            <v>#N/A</v>
          </cell>
          <cell r="J1198" t="e">
            <v>#N/A</v>
          </cell>
          <cell r="P1198" t="str">
            <v xml:space="preserve"> </v>
          </cell>
          <cell r="S1198">
            <v>0</v>
          </cell>
          <cell r="X1198">
            <v>0</v>
          </cell>
          <cell r="AA1198">
            <v>0</v>
          </cell>
          <cell r="AF1198">
            <v>0</v>
          </cell>
          <cell r="AI1198">
            <v>0</v>
          </cell>
          <cell r="AJ1198">
            <v>0</v>
          </cell>
          <cell r="AK1198">
            <v>0</v>
          </cell>
          <cell r="AL1198">
            <v>0</v>
          </cell>
          <cell r="AM1198">
            <v>0</v>
          </cell>
          <cell r="AN1198">
            <v>0</v>
          </cell>
          <cell r="AO1198">
            <v>0</v>
          </cell>
          <cell r="AP1198">
            <v>0</v>
          </cell>
          <cell r="AQ1198">
            <v>0</v>
          </cell>
          <cell r="AR1198">
            <v>0</v>
          </cell>
          <cell r="AS1198">
            <v>0</v>
          </cell>
        </row>
        <row r="1199">
          <cell r="F1199" t="e">
            <v>#N/A</v>
          </cell>
          <cell r="G1199" t="e">
            <v>#N/A</v>
          </cell>
          <cell r="H1199" t="e">
            <v>#N/A</v>
          </cell>
          <cell r="J1199" t="e">
            <v>#N/A</v>
          </cell>
          <cell r="P1199" t="str">
            <v xml:space="preserve"> </v>
          </cell>
          <cell r="S1199">
            <v>0</v>
          </cell>
          <cell r="X1199">
            <v>0</v>
          </cell>
          <cell r="AA1199">
            <v>0</v>
          </cell>
          <cell r="AF1199">
            <v>0</v>
          </cell>
          <cell r="AI1199">
            <v>0</v>
          </cell>
          <cell r="AJ1199">
            <v>0</v>
          </cell>
          <cell r="AK1199">
            <v>0</v>
          </cell>
          <cell r="AL1199">
            <v>0</v>
          </cell>
          <cell r="AM1199">
            <v>0</v>
          </cell>
          <cell r="AN1199">
            <v>0</v>
          </cell>
          <cell r="AO1199">
            <v>0</v>
          </cell>
          <cell r="AP1199">
            <v>0</v>
          </cell>
          <cell r="AQ1199">
            <v>0</v>
          </cell>
          <cell r="AR1199">
            <v>0</v>
          </cell>
          <cell r="AS1199">
            <v>0</v>
          </cell>
        </row>
        <row r="1200">
          <cell r="F1200" t="e">
            <v>#N/A</v>
          </cell>
          <cell r="G1200" t="e">
            <v>#N/A</v>
          </cell>
          <cell r="H1200" t="e">
            <v>#N/A</v>
          </cell>
          <cell r="J1200" t="e">
            <v>#N/A</v>
          </cell>
          <cell r="P1200" t="str">
            <v xml:space="preserve"> </v>
          </cell>
          <cell r="S1200">
            <v>0</v>
          </cell>
          <cell r="X1200">
            <v>0</v>
          </cell>
          <cell r="AA1200">
            <v>0</v>
          </cell>
          <cell r="AF1200">
            <v>0</v>
          </cell>
          <cell r="AI1200">
            <v>0</v>
          </cell>
          <cell r="AJ1200">
            <v>0</v>
          </cell>
          <cell r="AK1200">
            <v>0</v>
          </cell>
          <cell r="AL1200">
            <v>0</v>
          </cell>
          <cell r="AM1200">
            <v>0</v>
          </cell>
          <cell r="AN1200">
            <v>0</v>
          </cell>
          <cell r="AO1200">
            <v>0</v>
          </cell>
          <cell r="AP1200">
            <v>0</v>
          </cell>
          <cell r="AQ1200">
            <v>0</v>
          </cell>
          <cell r="AR1200">
            <v>0</v>
          </cell>
          <cell r="AS1200">
            <v>0</v>
          </cell>
        </row>
        <row r="1201">
          <cell r="F1201" t="e">
            <v>#N/A</v>
          </cell>
          <cell r="G1201" t="e">
            <v>#N/A</v>
          </cell>
          <cell r="H1201" t="e">
            <v>#N/A</v>
          </cell>
          <cell r="J1201" t="e">
            <v>#N/A</v>
          </cell>
          <cell r="P1201" t="str">
            <v xml:space="preserve"> </v>
          </cell>
          <cell r="S1201">
            <v>0</v>
          </cell>
          <cell r="X1201">
            <v>0</v>
          </cell>
          <cell r="AA1201">
            <v>0</v>
          </cell>
          <cell r="AF1201">
            <v>0</v>
          </cell>
          <cell r="AI1201">
            <v>0</v>
          </cell>
          <cell r="AJ1201">
            <v>0</v>
          </cell>
          <cell r="AK1201">
            <v>0</v>
          </cell>
          <cell r="AL1201">
            <v>0</v>
          </cell>
          <cell r="AM1201">
            <v>0</v>
          </cell>
          <cell r="AN1201">
            <v>0</v>
          </cell>
          <cell r="AO1201">
            <v>0</v>
          </cell>
          <cell r="AP1201">
            <v>0</v>
          </cell>
          <cell r="AQ1201">
            <v>0</v>
          </cell>
          <cell r="AR1201">
            <v>0</v>
          </cell>
          <cell r="AS1201">
            <v>0</v>
          </cell>
        </row>
        <row r="1202">
          <cell r="F1202" t="e">
            <v>#N/A</v>
          </cell>
          <cell r="G1202" t="e">
            <v>#N/A</v>
          </cell>
          <cell r="H1202" t="e">
            <v>#N/A</v>
          </cell>
          <cell r="J1202" t="e">
            <v>#N/A</v>
          </cell>
          <cell r="P1202" t="str">
            <v xml:space="preserve"> </v>
          </cell>
          <cell r="S1202">
            <v>0</v>
          </cell>
          <cell r="X1202">
            <v>0</v>
          </cell>
          <cell r="AA1202">
            <v>0</v>
          </cell>
          <cell r="AF1202">
            <v>0</v>
          </cell>
          <cell r="AI1202">
            <v>0</v>
          </cell>
          <cell r="AJ1202">
            <v>0</v>
          </cell>
          <cell r="AK1202">
            <v>0</v>
          </cell>
          <cell r="AL1202">
            <v>0</v>
          </cell>
          <cell r="AM1202">
            <v>0</v>
          </cell>
          <cell r="AN1202">
            <v>0</v>
          </cell>
          <cell r="AO1202">
            <v>0</v>
          </cell>
          <cell r="AP1202">
            <v>0</v>
          </cell>
          <cell r="AQ1202">
            <v>0</v>
          </cell>
          <cell r="AR1202">
            <v>0</v>
          </cell>
          <cell r="AS1202">
            <v>0</v>
          </cell>
        </row>
        <row r="1203">
          <cell r="F1203" t="e">
            <v>#N/A</v>
          </cell>
          <cell r="G1203" t="e">
            <v>#N/A</v>
          </cell>
          <cell r="H1203" t="e">
            <v>#N/A</v>
          </cell>
          <cell r="J1203" t="e">
            <v>#N/A</v>
          </cell>
          <cell r="P1203" t="str">
            <v xml:space="preserve"> </v>
          </cell>
          <cell r="S1203">
            <v>0</v>
          </cell>
          <cell r="X1203">
            <v>0</v>
          </cell>
          <cell r="AA1203">
            <v>0</v>
          </cell>
          <cell r="AF1203">
            <v>0</v>
          </cell>
          <cell r="AI1203">
            <v>0</v>
          </cell>
          <cell r="AJ1203">
            <v>0</v>
          </cell>
          <cell r="AK1203">
            <v>0</v>
          </cell>
          <cell r="AL1203">
            <v>0</v>
          </cell>
          <cell r="AM1203">
            <v>0</v>
          </cell>
          <cell r="AN1203">
            <v>0</v>
          </cell>
          <cell r="AO1203">
            <v>0</v>
          </cell>
          <cell r="AP1203">
            <v>0</v>
          </cell>
          <cell r="AQ1203">
            <v>0</v>
          </cell>
          <cell r="AR1203">
            <v>0</v>
          </cell>
          <cell r="AS1203">
            <v>0</v>
          </cell>
        </row>
        <row r="1204">
          <cell r="F1204" t="e">
            <v>#N/A</v>
          </cell>
          <cell r="G1204" t="e">
            <v>#N/A</v>
          </cell>
          <cell r="H1204" t="e">
            <v>#N/A</v>
          </cell>
          <cell r="J1204" t="e">
            <v>#N/A</v>
          </cell>
          <cell r="P1204" t="str">
            <v xml:space="preserve"> </v>
          </cell>
          <cell r="S1204">
            <v>0</v>
          </cell>
          <cell r="X1204">
            <v>0</v>
          </cell>
          <cell r="AA1204">
            <v>0</v>
          </cell>
          <cell r="AF1204">
            <v>0</v>
          </cell>
          <cell r="AI1204">
            <v>0</v>
          </cell>
          <cell r="AJ1204">
            <v>0</v>
          </cell>
          <cell r="AK1204">
            <v>0</v>
          </cell>
          <cell r="AL1204">
            <v>0</v>
          </cell>
          <cell r="AM1204">
            <v>0</v>
          </cell>
          <cell r="AN1204">
            <v>0</v>
          </cell>
          <cell r="AO1204">
            <v>0</v>
          </cell>
          <cell r="AP1204">
            <v>0</v>
          </cell>
          <cell r="AQ1204">
            <v>0</v>
          </cell>
          <cell r="AR1204">
            <v>0</v>
          </cell>
          <cell r="AS1204">
            <v>0</v>
          </cell>
        </row>
        <row r="1205">
          <cell r="F1205" t="e">
            <v>#N/A</v>
          </cell>
          <cell r="G1205" t="e">
            <v>#N/A</v>
          </cell>
          <cell r="H1205" t="e">
            <v>#N/A</v>
          </cell>
          <cell r="J1205" t="e">
            <v>#N/A</v>
          </cell>
          <cell r="P1205" t="str">
            <v xml:space="preserve"> </v>
          </cell>
          <cell r="S1205">
            <v>0</v>
          </cell>
          <cell r="X1205">
            <v>0</v>
          </cell>
          <cell r="AA1205">
            <v>0</v>
          </cell>
          <cell r="AF1205">
            <v>0</v>
          </cell>
          <cell r="AI1205">
            <v>0</v>
          </cell>
          <cell r="AJ1205">
            <v>0</v>
          </cell>
          <cell r="AK1205">
            <v>0</v>
          </cell>
          <cell r="AL1205">
            <v>0</v>
          </cell>
          <cell r="AM1205">
            <v>0</v>
          </cell>
          <cell r="AN1205">
            <v>0</v>
          </cell>
          <cell r="AO1205">
            <v>0</v>
          </cell>
          <cell r="AP1205">
            <v>0</v>
          </cell>
          <cell r="AQ1205">
            <v>0</v>
          </cell>
          <cell r="AR1205">
            <v>0</v>
          </cell>
          <cell r="AS1205">
            <v>0</v>
          </cell>
        </row>
        <row r="1206">
          <cell r="F1206" t="e">
            <v>#N/A</v>
          </cell>
          <cell r="G1206" t="e">
            <v>#N/A</v>
          </cell>
          <cell r="H1206" t="e">
            <v>#N/A</v>
          </cell>
          <cell r="J1206" t="e">
            <v>#N/A</v>
          </cell>
          <cell r="P1206" t="str">
            <v xml:space="preserve"> </v>
          </cell>
          <cell r="S1206">
            <v>0</v>
          </cell>
          <cell r="X1206">
            <v>0</v>
          </cell>
          <cell r="AA1206">
            <v>0</v>
          </cell>
          <cell r="AF1206">
            <v>0</v>
          </cell>
          <cell r="AI1206">
            <v>0</v>
          </cell>
          <cell r="AJ1206">
            <v>0</v>
          </cell>
          <cell r="AK1206">
            <v>0</v>
          </cell>
          <cell r="AL1206">
            <v>0</v>
          </cell>
          <cell r="AM1206">
            <v>0</v>
          </cell>
          <cell r="AN1206">
            <v>0</v>
          </cell>
          <cell r="AO1206">
            <v>0</v>
          </cell>
          <cell r="AP1206">
            <v>0</v>
          </cell>
          <cell r="AQ1206">
            <v>0</v>
          </cell>
          <cell r="AR1206">
            <v>0</v>
          </cell>
          <cell r="AS1206">
            <v>0</v>
          </cell>
        </row>
        <row r="1207">
          <cell r="F1207" t="e">
            <v>#N/A</v>
          </cell>
          <cell r="G1207" t="e">
            <v>#N/A</v>
          </cell>
          <cell r="H1207" t="e">
            <v>#N/A</v>
          </cell>
          <cell r="J1207" t="e">
            <v>#N/A</v>
          </cell>
          <cell r="P1207" t="str">
            <v xml:space="preserve"> </v>
          </cell>
          <cell r="S1207">
            <v>0</v>
          </cell>
          <cell r="X1207">
            <v>0</v>
          </cell>
          <cell r="AA1207">
            <v>0</v>
          </cell>
          <cell r="AF1207">
            <v>0</v>
          </cell>
          <cell r="AI1207">
            <v>0</v>
          </cell>
          <cell r="AJ1207">
            <v>0</v>
          </cell>
          <cell r="AK1207">
            <v>0</v>
          </cell>
          <cell r="AL1207">
            <v>0</v>
          </cell>
          <cell r="AM1207">
            <v>0</v>
          </cell>
          <cell r="AN1207">
            <v>0</v>
          </cell>
          <cell r="AO1207">
            <v>0</v>
          </cell>
          <cell r="AP1207">
            <v>0</v>
          </cell>
          <cell r="AQ1207">
            <v>0</v>
          </cell>
          <cell r="AR1207">
            <v>0</v>
          </cell>
          <cell r="AS1207">
            <v>0</v>
          </cell>
        </row>
        <row r="1208">
          <cell r="F1208" t="e">
            <v>#N/A</v>
          </cell>
          <cell r="G1208" t="e">
            <v>#N/A</v>
          </cell>
          <cell r="H1208" t="e">
            <v>#N/A</v>
          </cell>
          <cell r="J1208" t="e">
            <v>#N/A</v>
          </cell>
          <cell r="P1208" t="str">
            <v xml:space="preserve"> </v>
          </cell>
          <cell r="S1208">
            <v>0</v>
          </cell>
          <cell r="X1208">
            <v>0</v>
          </cell>
          <cell r="AA1208">
            <v>0</v>
          </cell>
          <cell r="AF1208">
            <v>0</v>
          </cell>
          <cell r="AI1208">
            <v>0</v>
          </cell>
          <cell r="AJ1208">
            <v>0</v>
          </cell>
          <cell r="AK1208">
            <v>0</v>
          </cell>
          <cell r="AL1208">
            <v>0</v>
          </cell>
          <cell r="AM1208">
            <v>0</v>
          </cell>
          <cell r="AN1208">
            <v>0</v>
          </cell>
          <cell r="AO1208">
            <v>0</v>
          </cell>
          <cell r="AP1208">
            <v>0</v>
          </cell>
          <cell r="AQ1208">
            <v>0</v>
          </cell>
          <cell r="AR1208">
            <v>0</v>
          </cell>
          <cell r="AS1208">
            <v>0</v>
          </cell>
        </row>
        <row r="1209">
          <cell r="F1209" t="e">
            <v>#N/A</v>
          </cell>
          <cell r="G1209" t="e">
            <v>#N/A</v>
          </cell>
          <cell r="H1209" t="e">
            <v>#N/A</v>
          </cell>
          <cell r="J1209" t="e">
            <v>#N/A</v>
          </cell>
          <cell r="P1209" t="str">
            <v xml:space="preserve"> </v>
          </cell>
          <cell r="S1209">
            <v>0</v>
          </cell>
          <cell r="X1209">
            <v>0</v>
          </cell>
          <cell r="AA1209">
            <v>0</v>
          </cell>
          <cell r="AF1209">
            <v>0</v>
          </cell>
          <cell r="AI1209">
            <v>0</v>
          </cell>
          <cell r="AJ1209">
            <v>0</v>
          </cell>
          <cell r="AK1209">
            <v>0</v>
          </cell>
          <cell r="AL1209">
            <v>0</v>
          </cell>
          <cell r="AM1209">
            <v>0</v>
          </cell>
          <cell r="AN1209">
            <v>0</v>
          </cell>
          <cell r="AO1209">
            <v>0</v>
          </cell>
          <cell r="AP1209">
            <v>0</v>
          </cell>
          <cell r="AQ1209">
            <v>0</v>
          </cell>
          <cell r="AR1209">
            <v>0</v>
          </cell>
          <cell r="AS1209">
            <v>0</v>
          </cell>
        </row>
        <row r="1210">
          <cell r="F1210" t="e">
            <v>#N/A</v>
          </cell>
          <cell r="G1210" t="e">
            <v>#N/A</v>
          </cell>
          <cell r="H1210" t="e">
            <v>#N/A</v>
          </cell>
          <cell r="J1210" t="e">
            <v>#N/A</v>
          </cell>
          <cell r="P1210" t="str">
            <v xml:space="preserve"> </v>
          </cell>
          <cell r="S1210">
            <v>0</v>
          </cell>
          <cell r="X1210">
            <v>0</v>
          </cell>
          <cell r="AA1210">
            <v>0</v>
          </cell>
          <cell r="AF1210">
            <v>0</v>
          </cell>
          <cell r="AI1210">
            <v>0</v>
          </cell>
          <cell r="AJ1210">
            <v>0</v>
          </cell>
          <cell r="AK1210">
            <v>0</v>
          </cell>
          <cell r="AL1210">
            <v>0</v>
          </cell>
          <cell r="AM1210">
            <v>0</v>
          </cell>
          <cell r="AN1210">
            <v>0</v>
          </cell>
          <cell r="AO1210">
            <v>0</v>
          </cell>
          <cell r="AP1210">
            <v>0</v>
          </cell>
          <cell r="AQ1210">
            <v>0</v>
          </cell>
          <cell r="AR1210">
            <v>0</v>
          </cell>
          <cell r="AS1210">
            <v>0</v>
          </cell>
        </row>
        <row r="1211">
          <cell r="F1211" t="e">
            <v>#N/A</v>
          </cell>
          <cell r="G1211" t="e">
            <v>#N/A</v>
          </cell>
          <cell r="H1211" t="e">
            <v>#N/A</v>
          </cell>
          <cell r="J1211" t="e">
            <v>#N/A</v>
          </cell>
          <cell r="P1211" t="str">
            <v xml:space="preserve"> </v>
          </cell>
          <cell r="S1211">
            <v>0</v>
          </cell>
          <cell r="X1211">
            <v>0</v>
          </cell>
          <cell r="AA1211">
            <v>0</v>
          </cell>
          <cell r="AF1211">
            <v>0</v>
          </cell>
          <cell r="AI1211">
            <v>0</v>
          </cell>
          <cell r="AJ1211">
            <v>0</v>
          </cell>
          <cell r="AK1211">
            <v>0</v>
          </cell>
          <cell r="AL1211">
            <v>0</v>
          </cell>
          <cell r="AM1211">
            <v>0</v>
          </cell>
          <cell r="AN1211">
            <v>0</v>
          </cell>
          <cell r="AO1211">
            <v>0</v>
          </cell>
          <cell r="AP1211">
            <v>0</v>
          </cell>
          <cell r="AQ1211">
            <v>0</v>
          </cell>
          <cell r="AR1211">
            <v>0</v>
          </cell>
          <cell r="AS1211">
            <v>0</v>
          </cell>
        </row>
        <row r="1212">
          <cell r="F1212" t="e">
            <v>#N/A</v>
          </cell>
          <cell r="G1212" t="e">
            <v>#N/A</v>
          </cell>
          <cell r="H1212" t="e">
            <v>#N/A</v>
          </cell>
          <cell r="J1212" t="e">
            <v>#N/A</v>
          </cell>
          <cell r="P1212" t="str">
            <v xml:space="preserve"> </v>
          </cell>
          <cell r="S1212">
            <v>0</v>
          </cell>
          <cell r="X1212">
            <v>0</v>
          </cell>
          <cell r="AA1212">
            <v>0</v>
          </cell>
          <cell r="AF1212">
            <v>0</v>
          </cell>
          <cell r="AI1212">
            <v>0</v>
          </cell>
          <cell r="AJ1212">
            <v>0</v>
          </cell>
          <cell r="AK1212">
            <v>0</v>
          </cell>
          <cell r="AL1212">
            <v>0</v>
          </cell>
          <cell r="AM1212">
            <v>0</v>
          </cell>
          <cell r="AN1212">
            <v>0</v>
          </cell>
          <cell r="AO1212">
            <v>0</v>
          </cell>
          <cell r="AP1212">
            <v>0</v>
          </cell>
          <cell r="AQ1212">
            <v>0</v>
          </cell>
          <cell r="AR1212">
            <v>0</v>
          </cell>
          <cell r="AS1212">
            <v>0</v>
          </cell>
        </row>
        <row r="1213">
          <cell r="F1213" t="e">
            <v>#N/A</v>
          </cell>
          <cell r="G1213" t="e">
            <v>#N/A</v>
          </cell>
          <cell r="H1213" t="e">
            <v>#N/A</v>
          </cell>
          <cell r="J1213" t="e">
            <v>#N/A</v>
          </cell>
          <cell r="P1213" t="str">
            <v xml:space="preserve"> </v>
          </cell>
          <cell r="S1213">
            <v>0</v>
          </cell>
          <cell r="X1213">
            <v>0</v>
          </cell>
          <cell r="AA1213">
            <v>0</v>
          </cell>
          <cell r="AF1213">
            <v>0</v>
          </cell>
          <cell r="AI1213">
            <v>0</v>
          </cell>
          <cell r="AJ1213">
            <v>0</v>
          </cell>
          <cell r="AK1213">
            <v>0</v>
          </cell>
          <cell r="AL1213">
            <v>0</v>
          </cell>
          <cell r="AM1213">
            <v>0</v>
          </cell>
          <cell r="AN1213">
            <v>0</v>
          </cell>
          <cell r="AO1213">
            <v>0</v>
          </cell>
          <cell r="AP1213">
            <v>0</v>
          </cell>
          <cell r="AQ1213">
            <v>0</v>
          </cell>
          <cell r="AR1213">
            <v>0</v>
          </cell>
          <cell r="AS1213">
            <v>0</v>
          </cell>
        </row>
        <row r="1214">
          <cell r="F1214" t="e">
            <v>#N/A</v>
          </cell>
          <cell r="G1214" t="e">
            <v>#N/A</v>
          </cell>
          <cell r="H1214" t="e">
            <v>#N/A</v>
          </cell>
          <cell r="J1214" t="e">
            <v>#N/A</v>
          </cell>
          <cell r="P1214" t="str">
            <v xml:space="preserve"> </v>
          </cell>
          <cell r="S1214">
            <v>0</v>
          </cell>
          <cell r="X1214">
            <v>0</v>
          </cell>
          <cell r="AA1214">
            <v>0</v>
          </cell>
          <cell r="AF1214">
            <v>0</v>
          </cell>
          <cell r="AI1214">
            <v>0</v>
          </cell>
          <cell r="AJ1214">
            <v>0</v>
          </cell>
          <cell r="AK1214">
            <v>0</v>
          </cell>
          <cell r="AL1214">
            <v>0</v>
          </cell>
          <cell r="AM1214">
            <v>0</v>
          </cell>
          <cell r="AN1214">
            <v>0</v>
          </cell>
          <cell r="AO1214">
            <v>0</v>
          </cell>
          <cell r="AP1214">
            <v>0</v>
          </cell>
          <cell r="AQ1214">
            <v>0</v>
          </cell>
          <cell r="AR1214">
            <v>0</v>
          </cell>
          <cell r="AS1214">
            <v>0</v>
          </cell>
        </row>
        <row r="1215">
          <cell r="F1215" t="e">
            <v>#N/A</v>
          </cell>
          <cell r="G1215" t="e">
            <v>#N/A</v>
          </cell>
          <cell r="H1215" t="e">
            <v>#N/A</v>
          </cell>
          <cell r="J1215" t="e">
            <v>#N/A</v>
          </cell>
          <cell r="P1215" t="str">
            <v xml:space="preserve"> </v>
          </cell>
          <cell r="S1215">
            <v>0</v>
          </cell>
          <cell r="X1215">
            <v>0</v>
          </cell>
          <cell r="AA1215">
            <v>0</v>
          </cell>
          <cell r="AF1215">
            <v>0</v>
          </cell>
          <cell r="AI1215">
            <v>0</v>
          </cell>
          <cell r="AJ1215">
            <v>0</v>
          </cell>
          <cell r="AK1215">
            <v>0</v>
          </cell>
          <cell r="AL1215">
            <v>0</v>
          </cell>
          <cell r="AM1215">
            <v>0</v>
          </cell>
          <cell r="AN1215">
            <v>0</v>
          </cell>
          <cell r="AO1215">
            <v>0</v>
          </cell>
          <cell r="AP1215">
            <v>0</v>
          </cell>
          <cell r="AQ1215">
            <v>0</v>
          </cell>
          <cell r="AR1215">
            <v>0</v>
          </cell>
          <cell r="AS1215">
            <v>0</v>
          </cell>
        </row>
        <row r="1216">
          <cell r="F1216" t="e">
            <v>#N/A</v>
          </cell>
          <cell r="G1216" t="e">
            <v>#N/A</v>
          </cell>
          <cell r="H1216" t="e">
            <v>#N/A</v>
          </cell>
          <cell r="J1216" t="e">
            <v>#N/A</v>
          </cell>
          <cell r="P1216" t="str">
            <v xml:space="preserve"> </v>
          </cell>
          <cell r="S1216">
            <v>0</v>
          </cell>
          <cell r="X1216">
            <v>0</v>
          </cell>
          <cell r="AA1216">
            <v>0</v>
          </cell>
          <cell r="AF1216">
            <v>0</v>
          </cell>
          <cell r="AI1216">
            <v>0</v>
          </cell>
          <cell r="AJ1216">
            <v>0</v>
          </cell>
          <cell r="AK1216">
            <v>0</v>
          </cell>
          <cell r="AL1216">
            <v>0</v>
          </cell>
          <cell r="AM1216">
            <v>0</v>
          </cell>
          <cell r="AN1216">
            <v>0</v>
          </cell>
          <cell r="AO1216">
            <v>0</v>
          </cell>
          <cell r="AP1216">
            <v>0</v>
          </cell>
          <cell r="AQ1216">
            <v>0</v>
          </cell>
          <cell r="AR1216">
            <v>0</v>
          </cell>
          <cell r="AS1216">
            <v>0</v>
          </cell>
        </row>
        <row r="1217">
          <cell r="F1217" t="e">
            <v>#N/A</v>
          </cell>
          <cell r="G1217" t="e">
            <v>#N/A</v>
          </cell>
          <cell r="H1217" t="e">
            <v>#N/A</v>
          </cell>
          <cell r="J1217" t="e">
            <v>#N/A</v>
          </cell>
          <cell r="P1217" t="str">
            <v xml:space="preserve"> </v>
          </cell>
          <cell r="S1217">
            <v>0</v>
          </cell>
          <cell r="X1217">
            <v>0</v>
          </cell>
          <cell r="AA1217">
            <v>0</v>
          </cell>
          <cell r="AF1217">
            <v>0</v>
          </cell>
          <cell r="AI1217">
            <v>0</v>
          </cell>
          <cell r="AJ1217">
            <v>0</v>
          </cell>
          <cell r="AK1217">
            <v>0</v>
          </cell>
          <cell r="AL1217">
            <v>0</v>
          </cell>
          <cell r="AM1217">
            <v>0</v>
          </cell>
          <cell r="AN1217">
            <v>0</v>
          </cell>
          <cell r="AO1217">
            <v>0</v>
          </cell>
          <cell r="AP1217">
            <v>0</v>
          </cell>
          <cell r="AQ1217">
            <v>0</v>
          </cell>
          <cell r="AR1217">
            <v>0</v>
          </cell>
          <cell r="AS1217">
            <v>0</v>
          </cell>
        </row>
        <row r="1218">
          <cell r="F1218" t="e">
            <v>#N/A</v>
          </cell>
          <cell r="G1218" t="e">
            <v>#N/A</v>
          </cell>
          <cell r="H1218" t="e">
            <v>#N/A</v>
          </cell>
          <cell r="J1218" t="e">
            <v>#N/A</v>
          </cell>
          <cell r="P1218" t="str">
            <v xml:space="preserve"> </v>
          </cell>
          <cell r="S1218">
            <v>0</v>
          </cell>
          <cell r="X1218">
            <v>0</v>
          </cell>
          <cell r="AA1218">
            <v>0</v>
          </cell>
          <cell r="AF1218">
            <v>0</v>
          </cell>
          <cell r="AI1218">
            <v>0</v>
          </cell>
          <cell r="AJ1218">
            <v>0</v>
          </cell>
          <cell r="AK1218">
            <v>0</v>
          </cell>
          <cell r="AL1218">
            <v>0</v>
          </cell>
          <cell r="AM1218">
            <v>0</v>
          </cell>
          <cell r="AN1218">
            <v>0</v>
          </cell>
          <cell r="AO1218">
            <v>0</v>
          </cell>
          <cell r="AP1218">
            <v>0</v>
          </cell>
          <cell r="AQ1218">
            <v>0</v>
          </cell>
          <cell r="AR1218">
            <v>0</v>
          </cell>
          <cell r="AS1218">
            <v>0</v>
          </cell>
        </row>
        <row r="1219">
          <cell r="F1219" t="e">
            <v>#N/A</v>
          </cell>
          <cell r="G1219" t="e">
            <v>#N/A</v>
          </cell>
          <cell r="H1219" t="e">
            <v>#N/A</v>
          </cell>
          <cell r="J1219" t="e">
            <v>#N/A</v>
          </cell>
          <cell r="P1219" t="str">
            <v xml:space="preserve"> </v>
          </cell>
          <cell r="S1219">
            <v>0</v>
          </cell>
          <cell r="X1219">
            <v>0</v>
          </cell>
          <cell r="AA1219">
            <v>0</v>
          </cell>
          <cell r="AF1219">
            <v>0</v>
          </cell>
          <cell r="AI1219">
            <v>0</v>
          </cell>
          <cell r="AJ1219">
            <v>0</v>
          </cell>
          <cell r="AK1219">
            <v>0</v>
          </cell>
          <cell r="AL1219">
            <v>0</v>
          </cell>
          <cell r="AM1219">
            <v>0</v>
          </cell>
          <cell r="AN1219">
            <v>0</v>
          </cell>
          <cell r="AO1219">
            <v>0</v>
          </cell>
          <cell r="AP1219">
            <v>0</v>
          </cell>
          <cell r="AQ1219">
            <v>0</v>
          </cell>
          <cell r="AR1219">
            <v>0</v>
          </cell>
          <cell r="AS1219">
            <v>0</v>
          </cell>
        </row>
        <row r="1220">
          <cell r="F1220" t="e">
            <v>#N/A</v>
          </cell>
          <cell r="G1220" t="e">
            <v>#N/A</v>
          </cell>
          <cell r="H1220" t="e">
            <v>#N/A</v>
          </cell>
          <cell r="J1220" t="e">
            <v>#N/A</v>
          </cell>
          <cell r="P1220" t="str">
            <v xml:space="preserve"> </v>
          </cell>
          <cell r="S1220">
            <v>0</v>
          </cell>
          <cell r="X1220">
            <v>0</v>
          </cell>
          <cell r="AA1220">
            <v>0</v>
          </cell>
          <cell r="AF1220">
            <v>0</v>
          </cell>
          <cell r="AI1220">
            <v>0</v>
          </cell>
          <cell r="AJ1220">
            <v>0</v>
          </cell>
          <cell r="AK1220">
            <v>0</v>
          </cell>
          <cell r="AL1220">
            <v>0</v>
          </cell>
          <cell r="AM1220">
            <v>0</v>
          </cell>
          <cell r="AN1220">
            <v>0</v>
          </cell>
          <cell r="AO1220">
            <v>0</v>
          </cell>
          <cell r="AP1220">
            <v>0</v>
          </cell>
          <cell r="AQ1220">
            <v>0</v>
          </cell>
          <cell r="AR1220">
            <v>0</v>
          </cell>
          <cell r="AS1220">
            <v>0</v>
          </cell>
        </row>
        <row r="1221">
          <cell r="F1221" t="e">
            <v>#N/A</v>
          </cell>
          <cell r="G1221" t="e">
            <v>#N/A</v>
          </cell>
          <cell r="H1221" t="e">
            <v>#N/A</v>
          </cell>
          <cell r="J1221" t="e">
            <v>#N/A</v>
          </cell>
          <cell r="P1221" t="str">
            <v xml:space="preserve"> </v>
          </cell>
          <cell r="S1221">
            <v>0</v>
          </cell>
          <cell r="X1221">
            <v>0</v>
          </cell>
          <cell r="AA1221">
            <v>0</v>
          </cell>
          <cell r="AF1221">
            <v>0</v>
          </cell>
          <cell r="AI1221">
            <v>0</v>
          </cell>
          <cell r="AJ1221">
            <v>0</v>
          </cell>
          <cell r="AK1221">
            <v>0</v>
          </cell>
          <cell r="AL1221">
            <v>0</v>
          </cell>
          <cell r="AM1221">
            <v>0</v>
          </cell>
          <cell r="AN1221">
            <v>0</v>
          </cell>
          <cell r="AO1221">
            <v>0</v>
          </cell>
          <cell r="AP1221">
            <v>0</v>
          </cell>
          <cell r="AQ1221">
            <v>0</v>
          </cell>
          <cell r="AR1221">
            <v>0</v>
          </cell>
          <cell r="AS1221">
            <v>0</v>
          </cell>
        </row>
        <row r="1222">
          <cell r="F1222" t="e">
            <v>#N/A</v>
          </cell>
          <cell r="G1222" t="e">
            <v>#N/A</v>
          </cell>
          <cell r="H1222" t="e">
            <v>#N/A</v>
          </cell>
          <cell r="J1222" t="e">
            <v>#N/A</v>
          </cell>
          <cell r="P1222" t="str">
            <v xml:space="preserve"> </v>
          </cell>
          <cell r="S1222">
            <v>0</v>
          </cell>
          <cell r="X1222">
            <v>0</v>
          </cell>
          <cell r="AA1222">
            <v>0</v>
          </cell>
          <cell r="AF1222">
            <v>0</v>
          </cell>
          <cell r="AI1222">
            <v>0</v>
          </cell>
          <cell r="AJ1222">
            <v>0</v>
          </cell>
          <cell r="AK1222">
            <v>0</v>
          </cell>
          <cell r="AL1222">
            <v>0</v>
          </cell>
          <cell r="AM1222">
            <v>0</v>
          </cell>
          <cell r="AN1222">
            <v>0</v>
          </cell>
          <cell r="AO1222">
            <v>0</v>
          </cell>
          <cell r="AP1222">
            <v>0</v>
          </cell>
          <cell r="AQ1222">
            <v>0</v>
          </cell>
          <cell r="AR1222">
            <v>0</v>
          </cell>
          <cell r="AS1222">
            <v>0</v>
          </cell>
        </row>
        <row r="1223">
          <cell r="F1223" t="e">
            <v>#N/A</v>
          </cell>
          <cell r="G1223" t="e">
            <v>#N/A</v>
          </cell>
          <cell r="H1223" t="e">
            <v>#N/A</v>
          </cell>
          <cell r="J1223" t="e">
            <v>#N/A</v>
          </cell>
          <cell r="P1223" t="str">
            <v xml:space="preserve"> </v>
          </cell>
          <cell r="S1223">
            <v>0</v>
          </cell>
          <cell r="X1223">
            <v>0</v>
          </cell>
          <cell r="AA1223">
            <v>0</v>
          </cell>
          <cell r="AF1223">
            <v>0</v>
          </cell>
          <cell r="AI1223">
            <v>0</v>
          </cell>
          <cell r="AJ1223">
            <v>0</v>
          </cell>
          <cell r="AK1223">
            <v>0</v>
          </cell>
          <cell r="AL1223">
            <v>0</v>
          </cell>
          <cell r="AM1223">
            <v>0</v>
          </cell>
          <cell r="AN1223">
            <v>0</v>
          </cell>
          <cell r="AO1223">
            <v>0</v>
          </cell>
          <cell r="AP1223">
            <v>0</v>
          </cell>
          <cell r="AQ1223">
            <v>0</v>
          </cell>
          <cell r="AR1223">
            <v>0</v>
          </cell>
          <cell r="AS1223">
            <v>0</v>
          </cell>
        </row>
        <row r="1224">
          <cell r="F1224" t="e">
            <v>#N/A</v>
          </cell>
          <cell r="G1224" t="e">
            <v>#N/A</v>
          </cell>
          <cell r="H1224" t="e">
            <v>#N/A</v>
          </cell>
          <cell r="J1224" t="e">
            <v>#N/A</v>
          </cell>
          <cell r="P1224" t="str">
            <v xml:space="preserve"> </v>
          </cell>
          <cell r="S1224">
            <v>0</v>
          </cell>
          <cell r="X1224">
            <v>0</v>
          </cell>
          <cell r="AA1224">
            <v>0</v>
          </cell>
          <cell r="AF1224">
            <v>0</v>
          </cell>
          <cell r="AI1224">
            <v>0</v>
          </cell>
          <cell r="AJ1224">
            <v>0</v>
          </cell>
          <cell r="AK1224">
            <v>0</v>
          </cell>
          <cell r="AL1224">
            <v>0</v>
          </cell>
          <cell r="AM1224">
            <v>0</v>
          </cell>
          <cell r="AN1224">
            <v>0</v>
          </cell>
          <cell r="AO1224">
            <v>0</v>
          </cell>
          <cell r="AP1224">
            <v>0</v>
          </cell>
          <cell r="AQ1224">
            <v>0</v>
          </cell>
          <cell r="AR1224">
            <v>0</v>
          </cell>
          <cell r="AS1224">
            <v>0</v>
          </cell>
        </row>
        <row r="1225">
          <cell r="F1225" t="e">
            <v>#N/A</v>
          </cell>
          <cell r="G1225" t="e">
            <v>#N/A</v>
          </cell>
          <cell r="H1225" t="e">
            <v>#N/A</v>
          </cell>
          <cell r="J1225" t="e">
            <v>#N/A</v>
          </cell>
          <cell r="P1225" t="str">
            <v xml:space="preserve"> </v>
          </cell>
          <cell r="S1225">
            <v>0</v>
          </cell>
          <cell r="X1225">
            <v>0</v>
          </cell>
          <cell r="AA1225">
            <v>0</v>
          </cell>
          <cell r="AF1225">
            <v>0</v>
          </cell>
          <cell r="AI1225">
            <v>0</v>
          </cell>
          <cell r="AJ1225">
            <v>0</v>
          </cell>
          <cell r="AK1225">
            <v>0</v>
          </cell>
          <cell r="AL1225">
            <v>0</v>
          </cell>
          <cell r="AM1225">
            <v>0</v>
          </cell>
          <cell r="AN1225">
            <v>0</v>
          </cell>
          <cell r="AO1225">
            <v>0</v>
          </cell>
          <cell r="AP1225">
            <v>0</v>
          </cell>
          <cell r="AQ1225">
            <v>0</v>
          </cell>
          <cell r="AR1225">
            <v>0</v>
          </cell>
          <cell r="AS1225">
            <v>0</v>
          </cell>
        </row>
        <row r="1226">
          <cell r="F1226" t="e">
            <v>#N/A</v>
          </cell>
          <cell r="G1226" t="e">
            <v>#N/A</v>
          </cell>
          <cell r="H1226" t="e">
            <v>#N/A</v>
          </cell>
          <cell r="J1226" t="e">
            <v>#N/A</v>
          </cell>
          <cell r="P1226" t="str">
            <v xml:space="preserve"> </v>
          </cell>
          <cell r="S1226">
            <v>0</v>
          </cell>
          <cell r="X1226">
            <v>0</v>
          </cell>
          <cell r="AA1226">
            <v>0</v>
          </cell>
          <cell r="AF1226">
            <v>0</v>
          </cell>
          <cell r="AI1226">
            <v>0</v>
          </cell>
          <cell r="AJ1226">
            <v>0</v>
          </cell>
          <cell r="AK1226">
            <v>0</v>
          </cell>
          <cell r="AL1226">
            <v>0</v>
          </cell>
          <cell r="AM1226">
            <v>0</v>
          </cell>
          <cell r="AN1226">
            <v>0</v>
          </cell>
          <cell r="AO1226">
            <v>0</v>
          </cell>
          <cell r="AP1226">
            <v>0</v>
          </cell>
          <cell r="AQ1226">
            <v>0</v>
          </cell>
          <cell r="AR1226">
            <v>0</v>
          </cell>
          <cell r="AS1226">
            <v>0</v>
          </cell>
        </row>
        <row r="1227">
          <cell r="F1227" t="e">
            <v>#N/A</v>
          </cell>
          <cell r="G1227" t="e">
            <v>#N/A</v>
          </cell>
          <cell r="H1227" t="e">
            <v>#N/A</v>
          </cell>
          <cell r="J1227" t="e">
            <v>#N/A</v>
          </cell>
          <cell r="P1227" t="str">
            <v xml:space="preserve"> </v>
          </cell>
          <cell r="S1227">
            <v>0</v>
          </cell>
          <cell r="X1227">
            <v>0</v>
          </cell>
          <cell r="AA1227">
            <v>0</v>
          </cell>
          <cell r="AF1227">
            <v>0</v>
          </cell>
          <cell r="AI1227">
            <v>0</v>
          </cell>
          <cell r="AJ1227">
            <v>0</v>
          </cell>
          <cell r="AK1227">
            <v>0</v>
          </cell>
          <cell r="AL1227">
            <v>0</v>
          </cell>
          <cell r="AM1227">
            <v>0</v>
          </cell>
          <cell r="AN1227">
            <v>0</v>
          </cell>
          <cell r="AO1227">
            <v>0</v>
          </cell>
          <cell r="AP1227">
            <v>0</v>
          </cell>
          <cell r="AQ1227">
            <v>0</v>
          </cell>
          <cell r="AR1227">
            <v>0</v>
          </cell>
          <cell r="AS1227">
            <v>0</v>
          </cell>
        </row>
        <row r="1228">
          <cell r="F1228" t="e">
            <v>#N/A</v>
          </cell>
          <cell r="G1228" t="e">
            <v>#N/A</v>
          </cell>
          <cell r="H1228" t="e">
            <v>#N/A</v>
          </cell>
          <cell r="J1228" t="e">
            <v>#N/A</v>
          </cell>
          <cell r="P1228" t="str">
            <v xml:space="preserve"> </v>
          </cell>
          <cell r="S1228">
            <v>0</v>
          </cell>
          <cell r="X1228">
            <v>0</v>
          </cell>
          <cell r="AA1228">
            <v>0</v>
          </cell>
          <cell r="AF1228">
            <v>0</v>
          </cell>
          <cell r="AI1228">
            <v>0</v>
          </cell>
          <cell r="AJ1228">
            <v>0</v>
          </cell>
          <cell r="AK1228">
            <v>0</v>
          </cell>
          <cell r="AL1228">
            <v>0</v>
          </cell>
          <cell r="AM1228">
            <v>0</v>
          </cell>
          <cell r="AN1228">
            <v>0</v>
          </cell>
          <cell r="AO1228">
            <v>0</v>
          </cell>
          <cell r="AP1228">
            <v>0</v>
          </cell>
          <cell r="AQ1228">
            <v>0</v>
          </cell>
          <cell r="AR1228">
            <v>0</v>
          </cell>
          <cell r="AS1228">
            <v>0</v>
          </cell>
        </row>
        <row r="1229">
          <cell r="F1229" t="e">
            <v>#N/A</v>
          </cell>
          <cell r="G1229" t="e">
            <v>#N/A</v>
          </cell>
          <cell r="H1229" t="e">
            <v>#N/A</v>
          </cell>
          <cell r="J1229" t="e">
            <v>#N/A</v>
          </cell>
          <cell r="P1229" t="str">
            <v xml:space="preserve"> </v>
          </cell>
          <cell r="S1229">
            <v>0</v>
          </cell>
          <cell r="X1229">
            <v>0</v>
          </cell>
          <cell r="AA1229">
            <v>0</v>
          </cell>
          <cell r="AF1229">
            <v>0</v>
          </cell>
          <cell r="AI1229">
            <v>0</v>
          </cell>
          <cell r="AJ1229">
            <v>0</v>
          </cell>
          <cell r="AK1229">
            <v>0</v>
          </cell>
          <cell r="AL1229">
            <v>0</v>
          </cell>
          <cell r="AM1229">
            <v>0</v>
          </cell>
          <cell r="AN1229">
            <v>0</v>
          </cell>
          <cell r="AO1229">
            <v>0</v>
          </cell>
          <cell r="AP1229">
            <v>0</v>
          </cell>
          <cell r="AQ1229">
            <v>0</v>
          </cell>
          <cell r="AR1229">
            <v>0</v>
          </cell>
          <cell r="AS1229">
            <v>0</v>
          </cell>
        </row>
        <row r="1230">
          <cell r="F1230" t="e">
            <v>#N/A</v>
          </cell>
          <cell r="G1230" t="e">
            <v>#N/A</v>
          </cell>
          <cell r="H1230" t="e">
            <v>#N/A</v>
          </cell>
          <cell r="J1230" t="e">
            <v>#N/A</v>
          </cell>
          <cell r="P1230" t="str">
            <v xml:space="preserve"> </v>
          </cell>
          <cell r="S1230">
            <v>0</v>
          </cell>
          <cell r="X1230">
            <v>0</v>
          </cell>
          <cell r="AA1230">
            <v>0</v>
          </cell>
          <cell r="AF1230">
            <v>0</v>
          </cell>
          <cell r="AI1230">
            <v>0</v>
          </cell>
          <cell r="AJ1230">
            <v>0</v>
          </cell>
          <cell r="AK1230">
            <v>0</v>
          </cell>
          <cell r="AL1230">
            <v>0</v>
          </cell>
          <cell r="AM1230">
            <v>0</v>
          </cell>
          <cell r="AN1230">
            <v>0</v>
          </cell>
          <cell r="AO1230">
            <v>0</v>
          </cell>
          <cell r="AP1230">
            <v>0</v>
          </cell>
          <cell r="AQ1230">
            <v>0</v>
          </cell>
          <cell r="AR1230">
            <v>0</v>
          </cell>
          <cell r="AS1230">
            <v>0</v>
          </cell>
        </row>
        <row r="1231">
          <cell r="F1231" t="e">
            <v>#N/A</v>
          </cell>
          <cell r="G1231" t="e">
            <v>#N/A</v>
          </cell>
          <cell r="H1231" t="e">
            <v>#N/A</v>
          </cell>
          <cell r="J1231" t="e">
            <v>#N/A</v>
          </cell>
          <cell r="P1231" t="str">
            <v xml:space="preserve"> </v>
          </cell>
          <cell r="S1231">
            <v>0</v>
          </cell>
          <cell r="X1231">
            <v>0</v>
          </cell>
          <cell r="AA1231">
            <v>0</v>
          </cell>
          <cell r="AF1231">
            <v>0</v>
          </cell>
          <cell r="AI1231">
            <v>0</v>
          </cell>
          <cell r="AJ1231">
            <v>0</v>
          </cell>
          <cell r="AK1231">
            <v>0</v>
          </cell>
          <cell r="AL1231">
            <v>0</v>
          </cell>
          <cell r="AM1231">
            <v>0</v>
          </cell>
          <cell r="AN1231">
            <v>0</v>
          </cell>
          <cell r="AO1231">
            <v>0</v>
          </cell>
          <cell r="AP1231">
            <v>0</v>
          </cell>
          <cell r="AQ1231">
            <v>0</v>
          </cell>
          <cell r="AR1231">
            <v>0</v>
          </cell>
          <cell r="AS1231">
            <v>0</v>
          </cell>
        </row>
        <row r="1232">
          <cell r="F1232" t="e">
            <v>#N/A</v>
          </cell>
          <cell r="G1232" t="e">
            <v>#N/A</v>
          </cell>
          <cell r="H1232" t="e">
            <v>#N/A</v>
          </cell>
          <cell r="J1232" t="e">
            <v>#N/A</v>
          </cell>
          <cell r="P1232" t="str">
            <v xml:space="preserve"> </v>
          </cell>
          <cell r="S1232">
            <v>0</v>
          </cell>
          <cell r="X1232">
            <v>0</v>
          </cell>
          <cell r="AA1232">
            <v>0</v>
          </cell>
          <cell r="AF1232">
            <v>0</v>
          </cell>
          <cell r="AI1232">
            <v>0</v>
          </cell>
          <cell r="AJ1232">
            <v>0</v>
          </cell>
          <cell r="AK1232">
            <v>0</v>
          </cell>
          <cell r="AL1232">
            <v>0</v>
          </cell>
          <cell r="AM1232">
            <v>0</v>
          </cell>
          <cell r="AN1232">
            <v>0</v>
          </cell>
          <cell r="AO1232">
            <v>0</v>
          </cell>
          <cell r="AP1232">
            <v>0</v>
          </cell>
          <cell r="AQ1232">
            <v>0</v>
          </cell>
          <cell r="AR1232">
            <v>0</v>
          </cell>
          <cell r="AS1232">
            <v>0</v>
          </cell>
        </row>
        <row r="1233">
          <cell r="F1233" t="e">
            <v>#N/A</v>
          </cell>
          <cell r="G1233" t="e">
            <v>#N/A</v>
          </cell>
          <cell r="H1233" t="e">
            <v>#N/A</v>
          </cell>
          <cell r="J1233" t="e">
            <v>#N/A</v>
          </cell>
          <cell r="P1233" t="str">
            <v xml:space="preserve"> </v>
          </cell>
          <cell r="S1233">
            <v>0</v>
          </cell>
          <cell r="X1233">
            <v>0</v>
          </cell>
          <cell r="AA1233">
            <v>0</v>
          </cell>
          <cell r="AF1233">
            <v>0</v>
          </cell>
          <cell r="AI1233">
            <v>0</v>
          </cell>
          <cell r="AJ1233">
            <v>0</v>
          </cell>
          <cell r="AK1233">
            <v>0</v>
          </cell>
          <cell r="AL1233">
            <v>0</v>
          </cell>
          <cell r="AM1233">
            <v>0</v>
          </cell>
          <cell r="AN1233">
            <v>0</v>
          </cell>
          <cell r="AO1233">
            <v>0</v>
          </cell>
          <cell r="AP1233">
            <v>0</v>
          </cell>
          <cell r="AQ1233">
            <v>0</v>
          </cell>
          <cell r="AR1233">
            <v>0</v>
          </cell>
          <cell r="AS1233">
            <v>0</v>
          </cell>
        </row>
        <row r="1234">
          <cell r="F1234" t="e">
            <v>#N/A</v>
          </cell>
          <cell r="G1234" t="e">
            <v>#N/A</v>
          </cell>
          <cell r="H1234" t="e">
            <v>#N/A</v>
          </cell>
          <cell r="J1234" t="e">
            <v>#N/A</v>
          </cell>
          <cell r="P1234" t="str">
            <v xml:space="preserve"> </v>
          </cell>
          <cell r="S1234">
            <v>0</v>
          </cell>
          <cell r="X1234">
            <v>0</v>
          </cell>
          <cell r="AA1234">
            <v>0</v>
          </cell>
          <cell r="AF1234">
            <v>0</v>
          </cell>
          <cell r="AI1234">
            <v>0</v>
          </cell>
          <cell r="AJ1234">
            <v>0</v>
          </cell>
          <cell r="AK1234">
            <v>0</v>
          </cell>
          <cell r="AL1234">
            <v>0</v>
          </cell>
          <cell r="AM1234">
            <v>0</v>
          </cell>
          <cell r="AN1234">
            <v>0</v>
          </cell>
          <cell r="AO1234">
            <v>0</v>
          </cell>
          <cell r="AP1234">
            <v>0</v>
          </cell>
          <cell r="AQ1234">
            <v>0</v>
          </cell>
          <cell r="AR1234">
            <v>0</v>
          </cell>
          <cell r="AS1234">
            <v>0</v>
          </cell>
        </row>
        <row r="1235">
          <cell r="F1235" t="e">
            <v>#N/A</v>
          </cell>
          <cell r="G1235" t="e">
            <v>#N/A</v>
          </cell>
          <cell r="H1235" t="e">
            <v>#N/A</v>
          </cell>
          <cell r="J1235" t="e">
            <v>#N/A</v>
          </cell>
          <cell r="P1235" t="str">
            <v xml:space="preserve"> </v>
          </cell>
          <cell r="S1235">
            <v>0</v>
          </cell>
          <cell r="X1235">
            <v>0</v>
          </cell>
          <cell r="AA1235">
            <v>0</v>
          </cell>
          <cell r="AF1235">
            <v>0</v>
          </cell>
          <cell r="AI1235">
            <v>0</v>
          </cell>
          <cell r="AJ1235">
            <v>0</v>
          </cell>
          <cell r="AK1235">
            <v>0</v>
          </cell>
          <cell r="AL1235">
            <v>0</v>
          </cell>
          <cell r="AM1235">
            <v>0</v>
          </cell>
          <cell r="AN1235">
            <v>0</v>
          </cell>
          <cell r="AO1235">
            <v>0</v>
          </cell>
          <cell r="AP1235">
            <v>0</v>
          </cell>
          <cell r="AQ1235">
            <v>0</v>
          </cell>
          <cell r="AR1235">
            <v>0</v>
          </cell>
          <cell r="AS1235">
            <v>0</v>
          </cell>
        </row>
        <row r="1236">
          <cell r="F1236" t="e">
            <v>#N/A</v>
          </cell>
          <cell r="G1236" t="e">
            <v>#N/A</v>
          </cell>
          <cell r="H1236" t="e">
            <v>#N/A</v>
          </cell>
          <cell r="J1236" t="e">
            <v>#N/A</v>
          </cell>
          <cell r="P1236" t="str">
            <v xml:space="preserve"> </v>
          </cell>
          <cell r="S1236">
            <v>0</v>
          </cell>
          <cell r="X1236">
            <v>0</v>
          </cell>
          <cell r="AA1236">
            <v>0</v>
          </cell>
          <cell r="AF1236">
            <v>0</v>
          </cell>
          <cell r="AI1236">
            <v>0</v>
          </cell>
          <cell r="AJ1236">
            <v>0</v>
          </cell>
          <cell r="AK1236">
            <v>0</v>
          </cell>
          <cell r="AL1236">
            <v>0</v>
          </cell>
          <cell r="AM1236">
            <v>0</v>
          </cell>
          <cell r="AN1236">
            <v>0</v>
          </cell>
          <cell r="AO1236">
            <v>0</v>
          </cell>
          <cell r="AP1236">
            <v>0</v>
          </cell>
          <cell r="AQ1236">
            <v>0</v>
          </cell>
          <cell r="AR1236">
            <v>0</v>
          </cell>
          <cell r="AS1236">
            <v>0</v>
          </cell>
        </row>
        <row r="1237">
          <cell r="F1237" t="e">
            <v>#N/A</v>
          </cell>
          <cell r="G1237" t="e">
            <v>#N/A</v>
          </cell>
          <cell r="H1237" t="e">
            <v>#N/A</v>
          </cell>
          <cell r="J1237" t="e">
            <v>#N/A</v>
          </cell>
          <cell r="P1237" t="str">
            <v xml:space="preserve"> </v>
          </cell>
          <cell r="S1237">
            <v>0</v>
          </cell>
          <cell r="X1237">
            <v>0</v>
          </cell>
          <cell r="AA1237">
            <v>0</v>
          </cell>
          <cell r="AF1237">
            <v>0</v>
          </cell>
          <cell r="AI1237">
            <v>0</v>
          </cell>
          <cell r="AJ1237">
            <v>0</v>
          </cell>
          <cell r="AK1237">
            <v>0</v>
          </cell>
          <cell r="AL1237">
            <v>0</v>
          </cell>
          <cell r="AM1237">
            <v>0</v>
          </cell>
          <cell r="AN1237">
            <v>0</v>
          </cell>
          <cell r="AO1237">
            <v>0</v>
          </cell>
          <cell r="AP1237">
            <v>0</v>
          </cell>
          <cell r="AQ1237">
            <v>0</v>
          </cell>
          <cell r="AR1237">
            <v>0</v>
          </cell>
          <cell r="AS1237">
            <v>0</v>
          </cell>
        </row>
        <row r="1238">
          <cell r="F1238" t="e">
            <v>#N/A</v>
          </cell>
          <cell r="G1238" t="e">
            <v>#N/A</v>
          </cell>
          <cell r="H1238" t="e">
            <v>#N/A</v>
          </cell>
          <cell r="J1238" t="e">
            <v>#N/A</v>
          </cell>
          <cell r="P1238" t="str">
            <v xml:space="preserve"> </v>
          </cell>
          <cell r="S1238">
            <v>0</v>
          </cell>
          <cell r="X1238">
            <v>0</v>
          </cell>
          <cell r="AA1238">
            <v>0</v>
          </cell>
          <cell r="AF1238">
            <v>0</v>
          </cell>
          <cell r="AI1238">
            <v>0</v>
          </cell>
          <cell r="AJ1238">
            <v>0</v>
          </cell>
          <cell r="AK1238">
            <v>0</v>
          </cell>
          <cell r="AL1238">
            <v>0</v>
          </cell>
          <cell r="AM1238">
            <v>0</v>
          </cell>
          <cell r="AN1238">
            <v>0</v>
          </cell>
          <cell r="AO1238">
            <v>0</v>
          </cell>
          <cell r="AP1238">
            <v>0</v>
          </cell>
          <cell r="AQ1238">
            <v>0</v>
          </cell>
          <cell r="AR1238">
            <v>0</v>
          </cell>
          <cell r="AS1238">
            <v>0</v>
          </cell>
        </row>
        <row r="1239">
          <cell r="F1239" t="e">
            <v>#N/A</v>
          </cell>
          <cell r="G1239" t="e">
            <v>#N/A</v>
          </cell>
          <cell r="H1239" t="e">
            <v>#N/A</v>
          </cell>
          <cell r="J1239" t="e">
            <v>#N/A</v>
          </cell>
          <cell r="P1239" t="str">
            <v xml:space="preserve"> </v>
          </cell>
          <cell r="S1239">
            <v>0</v>
          </cell>
          <cell r="X1239">
            <v>0</v>
          </cell>
          <cell r="AA1239">
            <v>0</v>
          </cell>
          <cell r="AF1239">
            <v>0</v>
          </cell>
          <cell r="AI1239">
            <v>0</v>
          </cell>
          <cell r="AJ1239">
            <v>0</v>
          </cell>
          <cell r="AK1239">
            <v>0</v>
          </cell>
          <cell r="AL1239">
            <v>0</v>
          </cell>
          <cell r="AM1239">
            <v>0</v>
          </cell>
          <cell r="AN1239">
            <v>0</v>
          </cell>
          <cell r="AO1239">
            <v>0</v>
          </cell>
          <cell r="AP1239">
            <v>0</v>
          </cell>
          <cell r="AQ1239">
            <v>0</v>
          </cell>
          <cell r="AR1239">
            <v>0</v>
          </cell>
          <cell r="AS1239">
            <v>0</v>
          </cell>
        </row>
        <row r="1240">
          <cell r="F1240" t="e">
            <v>#N/A</v>
          </cell>
          <cell r="G1240" t="e">
            <v>#N/A</v>
          </cell>
          <cell r="H1240" t="e">
            <v>#N/A</v>
          </cell>
          <cell r="J1240" t="e">
            <v>#N/A</v>
          </cell>
          <cell r="P1240" t="str">
            <v xml:space="preserve"> </v>
          </cell>
          <cell r="S1240">
            <v>0</v>
          </cell>
          <cell r="X1240">
            <v>0</v>
          </cell>
          <cell r="AA1240">
            <v>0</v>
          </cell>
          <cell r="AF1240">
            <v>0</v>
          </cell>
          <cell r="AI1240">
            <v>0</v>
          </cell>
          <cell r="AJ1240">
            <v>0</v>
          </cell>
          <cell r="AK1240">
            <v>0</v>
          </cell>
          <cell r="AL1240">
            <v>0</v>
          </cell>
          <cell r="AM1240">
            <v>0</v>
          </cell>
          <cell r="AN1240">
            <v>0</v>
          </cell>
          <cell r="AO1240">
            <v>0</v>
          </cell>
          <cell r="AP1240">
            <v>0</v>
          </cell>
          <cell r="AQ1240">
            <v>0</v>
          </cell>
          <cell r="AR1240">
            <v>0</v>
          </cell>
          <cell r="AS1240">
            <v>0</v>
          </cell>
        </row>
        <row r="1241">
          <cell r="F1241" t="e">
            <v>#N/A</v>
          </cell>
          <cell r="G1241" t="e">
            <v>#N/A</v>
          </cell>
          <cell r="H1241" t="e">
            <v>#N/A</v>
          </cell>
          <cell r="J1241" t="e">
            <v>#N/A</v>
          </cell>
          <cell r="P1241" t="str">
            <v xml:space="preserve"> </v>
          </cell>
          <cell r="S1241">
            <v>0</v>
          </cell>
          <cell r="X1241">
            <v>0</v>
          </cell>
          <cell r="AA1241">
            <v>0</v>
          </cell>
          <cell r="AF1241">
            <v>0</v>
          </cell>
          <cell r="AI1241">
            <v>0</v>
          </cell>
          <cell r="AJ1241">
            <v>0</v>
          </cell>
          <cell r="AK1241">
            <v>0</v>
          </cell>
          <cell r="AL1241">
            <v>0</v>
          </cell>
          <cell r="AM1241">
            <v>0</v>
          </cell>
          <cell r="AN1241">
            <v>0</v>
          </cell>
          <cell r="AO1241">
            <v>0</v>
          </cell>
          <cell r="AP1241">
            <v>0</v>
          </cell>
          <cell r="AQ1241">
            <v>0</v>
          </cell>
          <cell r="AR1241">
            <v>0</v>
          </cell>
          <cell r="AS1241">
            <v>0</v>
          </cell>
        </row>
        <row r="1242">
          <cell r="F1242" t="e">
            <v>#N/A</v>
          </cell>
          <cell r="G1242" t="e">
            <v>#N/A</v>
          </cell>
          <cell r="H1242" t="e">
            <v>#N/A</v>
          </cell>
          <cell r="J1242" t="e">
            <v>#N/A</v>
          </cell>
          <cell r="P1242" t="str">
            <v xml:space="preserve"> </v>
          </cell>
          <cell r="S1242">
            <v>0</v>
          </cell>
          <cell r="X1242">
            <v>0</v>
          </cell>
          <cell r="AA1242">
            <v>0</v>
          </cell>
          <cell r="AF1242">
            <v>0</v>
          </cell>
          <cell r="AI1242">
            <v>0</v>
          </cell>
          <cell r="AJ1242">
            <v>0</v>
          </cell>
          <cell r="AK1242">
            <v>0</v>
          </cell>
          <cell r="AL1242">
            <v>0</v>
          </cell>
          <cell r="AM1242">
            <v>0</v>
          </cell>
          <cell r="AN1242">
            <v>0</v>
          </cell>
          <cell r="AO1242">
            <v>0</v>
          </cell>
          <cell r="AP1242">
            <v>0</v>
          </cell>
          <cell r="AQ1242">
            <v>0</v>
          </cell>
          <cell r="AR1242">
            <v>0</v>
          </cell>
          <cell r="AS1242">
            <v>0</v>
          </cell>
        </row>
        <row r="1243">
          <cell r="F1243" t="e">
            <v>#N/A</v>
          </cell>
          <cell r="G1243" t="e">
            <v>#N/A</v>
          </cell>
          <cell r="H1243" t="e">
            <v>#N/A</v>
          </cell>
          <cell r="J1243" t="e">
            <v>#N/A</v>
          </cell>
          <cell r="P1243" t="str">
            <v xml:space="preserve"> </v>
          </cell>
          <cell r="S1243">
            <v>0</v>
          </cell>
          <cell r="X1243">
            <v>0</v>
          </cell>
          <cell r="AA1243">
            <v>0</v>
          </cell>
          <cell r="AF1243">
            <v>0</v>
          </cell>
          <cell r="AI1243">
            <v>0</v>
          </cell>
          <cell r="AJ1243">
            <v>0</v>
          </cell>
          <cell r="AK1243">
            <v>0</v>
          </cell>
          <cell r="AL1243">
            <v>0</v>
          </cell>
          <cell r="AM1243">
            <v>0</v>
          </cell>
          <cell r="AN1243">
            <v>0</v>
          </cell>
          <cell r="AO1243">
            <v>0</v>
          </cell>
          <cell r="AP1243">
            <v>0</v>
          </cell>
          <cell r="AQ1243">
            <v>0</v>
          </cell>
          <cell r="AR1243">
            <v>0</v>
          </cell>
          <cell r="AS1243">
            <v>0</v>
          </cell>
        </row>
        <row r="1244">
          <cell r="F1244" t="e">
            <v>#N/A</v>
          </cell>
          <cell r="G1244" t="e">
            <v>#N/A</v>
          </cell>
          <cell r="H1244" t="e">
            <v>#N/A</v>
          </cell>
          <cell r="J1244" t="e">
            <v>#N/A</v>
          </cell>
          <cell r="P1244" t="str">
            <v xml:space="preserve"> </v>
          </cell>
          <cell r="S1244">
            <v>0</v>
          </cell>
          <cell r="X1244">
            <v>0</v>
          </cell>
          <cell r="AA1244">
            <v>0</v>
          </cell>
          <cell r="AF1244">
            <v>0</v>
          </cell>
          <cell r="AI1244">
            <v>0</v>
          </cell>
          <cell r="AJ1244">
            <v>0</v>
          </cell>
          <cell r="AK1244">
            <v>0</v>
          </cell>
          <cell r="AL1244">
            <v>0</v>
          </cell>
          <cell r="AM1244">
            <v>0</v>
          </cell>
          <cell r="AN1244">
            <v>0</v>
          </cell>
          <cell r="AO1244">
            <v>0</v>
          </cell>
          <cell r="AP1244">
            <v>0</v>
          </cell>
          <cell r="AQ1244">
            <v>0</v>
          </cell>
          <cell r="AR1244">
            <v>0</v>
          </cell>
          <cell r="AS1244">
            <v>0</v>
          </cell>
        </row>
        <row r="1245">
          <cell r="F1245" t="e">
            <v>#N/A</v>
          </cell>
          <cell r="G1245" t="e">
            <v>#N/A</v>
          </cell>
          <cell r="H1245" t="e">
            <v>#N/A</v>
          </cell>
          <cell r="J1245" t="e">
            <v>#N/A</v>
          </cell>
          <cell r="P1245" t="str">
            <v xml:space="preserve"> </v>
          </cell>
          <cell r="S1245">
            <v>0</v>
          </cell>
          <cell r="X1245">
            <v>0</v>
          </cell>
          <cell r="AA1245">
            <v>0</v>
          </cell>
          <cell r="AF1245">
            <v>0</v>
          </cell>
          <cell r="AI1245">
            <v>0</v>
          </cell>
          <cell r="AJ1245">
            <v>0</v>
          </cell>
          <cell r="AK1245">
            <v>0</v>
          </cell>
          <cell r="AL1245">
            <v>0</v>
          </cell>
          <cell r="AM1245">
            <v>0</v>
          </cell>
          <cell r="AN1245">
            <v>0</v>
          </cell>
          <cell r="AO1245">
            <v>0</v>
          </cell>
          <cell r="AP1245">
            <v>0</v>
          </cell>
          <cell r="AQ1245">
            <v>0</v>
          </cell>
          <cell r="AR1245">
            <v>0</v>
          </cell>
          <cell r="AS1245">
            <v>0</v>
          </cell>
        </row>
        <row r="1246">
          <cell r="F1246" t="e">
            <v>#N/A</v>
          </cell>
          <cell r="G1246" t="e">
            <v>#N/A</v>
          </cell>
          <cell r="H1246" t="e">
            <v>#N/A</v>
          </cell>
          <cell r="J1246" t="e">
            <v>#N/A</v>
          </cell>
          <cell r="P1246" t="str">
            <v xml:space="preserve"> </v>
          </cell>
          <cell r="S1246">
            <v>0</v>
          </cell>
          <cell r="X1246">
            <v>0</v>
          </cell>
          <cell r="AA1246">
            <v>0</v>
          </cell>
          <cell r="AF1246">
            <v>0</v>
          </cell>
          <cell r="AI1246">
            <v>0</v>
          </cell>
          <cell r="AJ1246">
            <v>0</v>
          </cell>
          <cell r="AK1246">
            <v>0</v>
          </cell>
          <cell r="AL1246">
            <v>0</v>
          </cell>
          <cell r="AM1246">
            <v>0</v>
          </cell>
          <cell r="AN1246">
            <v>0</v>
          </cell>
          <cell r="AO1246">
            <v>0</v>
          </cell>
          <cell r="AP1246">
            <v>0</v>
          </cell>
          <cell r="AQ1246">
            <v>0</v>
          </cell>
          <cell r="AR1246">
            <v>0</v>
          </cell>
          <cell r="AS1246">
            <v>0</v>
          </cell>
        </row>
        <row r="1247">
          <cell r="F1247" t="e">
            <v>#N/A</v>
          </cell>
          <cell r="G1247" t="e">
            <v>#N/A</v>
          </cell>
          <cell r="H1247" t="e">
            <v>#N/A</v>
          </cell>
          <cell r="J1247" t="e">
            <v>#N/A</v>
          </cell>
          <cell r="P1247" t="str">
            <v xml:space="preserve"> </v>
          </cell>
          <cell r="S1247">
            <v>0</v>
          </cell>
          <cell r="X1247">
            <v>0</v>
          </cell>
          <cell r="AA1247">
            <v>0</v>
          </cell>
          <cell r="AF1247">
            <v>0</v>
          </cell>
          <cell r="AI1247">
            <v>0</v>
          </cell>
          <cell r="AJ1247">
            <v>0</v>
          </cell>
          <cell r="AK1247">
            <v>0</v>
          </cell>
          <cell r="AL1247">
            <v>0</v>
          </cell>
          <cell r="AM1247">
            <v>0</v>
          </cell>
          <cell r="AN1247">
            <v>0</v>
          </cell>
          <cell r="AO1247">
            <v>0</v>
          </cell>
          <cell r="AP1247">
            <v>0</v>
          </cell>
          <cell r="AQ1247">
            <v>0</v>
          </cell>
          <cell r="AR1247">
            <v>0</v>
          </cell>
          <cell r="AS1247">
            <v>0</v>
          </cell>
        </row>
        <row r="1248">
          <cell r="F1248" t="e">
            <v>#N/A</v>
          </cell>
          <cell r="G1248" t="e">
            <v>#N/A</v>
          </cell>
          <cell r="H1248" t="e">
            <v>#N/A</v>
          </cell>
          <cell r="J1248" t="e">
            <v>#N/A</v>
          </cell>
          <cell r="P1248" t="str">
            <v xml:space="preserve"> </v>
          </cell>
          <cell r="S1248">
            <v>0</v>
          </cell>
          <cell r="X1248">
            <v>0</v>
          </cell>
          <cell r="AA1248">
            <v>0</v>
          </cell>
          <cell r="AF1248">
            <v>0</v>
          </cell>
          <cell r="AI1248">
            <v>0</v>
          </cell>
          <cell r="AJ1248">
            <v>0</v>
          </cell>
          <cell r="AK1248">
            <v>0</v>
          </cell>
          <cell r="AL1248">
            <v>0</v>
          </cell>
          <cell r="AM1248">
            <v>0</v>
          </cell>
          <cell r="AN1248">
            <v>0</v>
          </cell>
          <cell r="AO1248">
            <v>0</v>
          </cell>
          <cell r="AP1248">
            <v>0</v>
          </cell>
          <cell r="AQ1248">
            <v>0</v>
          </cell>
          <cell r="AR1248">
            <v>0</v>
          </cell>
          <cell r="AS1248">
            <v>0</v>
          </cell>
        </row>
        <row r="1249">
          <cell r="F1249" t="e">
            <v>#N/A</v>
          </cell>
          <cell r="G1249" t="e">
            <v>#N/A</v>
          </cell>
          <cell r="H1249" t="e">
            <v>#N/A</v>
          </cell>
          <cell r="J1249" t="e">
            <v>#N/A</v>
          </cell>
          <cell r="P1249" t="str">
            <v xml:space="preserve"> </v>
          </cell>
          <cell r="S1249">
            <v>0</v>
          </cell>
          <cell r="X1249">
            <v>0</v>
          </cell>
          <cell r="AA1249">
            <v>0</v>
          </cell>
          <cell r="AF1249">
            <v>0</v>
          </cell>
          <cell r="AI1249">
            <v>0</v>
          </cell>
          <cell r="AJ1249">
            <v>0</v>
          </cell>
          <cell r="AK1249">
            <v>0</v>
          </cell>
          <cell r="AL1249">
            <v>0</v>
          </cell>
          <cell r="AM1249">
            <v>0</v>
          </cell>
          <cell r="AN1249">
            <v>0</v>
          </cell>
          <cell r="AO1249">
            <v>0</v>
          </cell>
          <cell r="AP1249">
            <v>0</v>
          </cell>
          <cell r="AQ1249">
            <v>0</v>
          </cell>
          <cell r="AR1249">
            <v>0</v>
          </cell>
          <cell r="AS1249">
            <v>0</v>
          </cell>
        </row>
        <row r="1250">
          <cell r="F1250" t="e">
            <v>#N/A</v>
          </cell>
          <cell r="G1250" t="e">
            <v>#N/A</v>
          </cell>
          <cell r="H1250" t="e">
            <v>#N/A</v>
          </cell>
          <cell r="J1250" t="e">
            <v>#N/A</v>
          </cell>
          <cell r="P1250" t="str">
            <v xml:space="preserve"> </v>
          </cell>
          <cell r="S1250">
            <v>0</v>
          </cell>
          <cell r="X1250">
            <v>0</v>
          </cell>
          <cell r="AA1250">
            <v>0</v>
          </cell>
          <cell r="AF1250">
            <v>0</v>
          </cell>
          <cell r="AI1250">
            <v>0</v>
          </cell>
          <cell r="AJ1250">
            <v>0</v>
          </cell>
          <cell r="AK1250">
            <v>0</v>
          </cell>
          <cell r="AL1250">
            <v>0</v>
          </cell>
          <cell r="AM1250">
            <v>0</v>
          </cell>
          <cell r="AN1250">
            <v>0</v>
          </cell>
          <cell r="AO1250">
            <v>0</v>
          </cell>
          <cell r="AP1250">
            <v>0</v>
          </cell>
          <cell r="AQ1250">
            <v>0</v>
          </cell>
          <cell r="AR1250">
            <v>0</v>
          </cell>
          <cell r="AS1250">
            <v>0</v>
          </cell>
        </row>
        <row r="1251">
          <cell r="F1251" t="e">
            <v>#N/A</v>
          </cell>
          <cell r="G1251" t="e">
            <v>#N/A</v>
          </cell>
          <cell r="H1251" t="e">
            <v>#N/A</v>
          </cell>
          <cell r="J1251" t="e">
            <v>#N/A</v>
          </cell>
          <cell r="P1251" t="str">
            <v xml:space="preserve"> </v>
          </cell>
          <cell r="S1251">
            <v>0</v>
          </cell>
          <cell r="X1251">
            <v>0</v>
          </cell>
          <cell r="AA1251">
            <v>0</v>
          </cell>
          <cell r="AF1251">
            <v>0</v>
          </cell>
          <cell r="AI1251">
            <v>0</v>
          </cell>
          <cell r="AJ1251">
            <v>0</v>
          </cell>
          <cell r="AK1251">
            <v>0</v>
          </cell>
          <cell r="AL1251">
            <v>0</v>
          </cell>
          <cell r="AM1251">
            <v>0</v>
          </cell>
          <cell r="AN1251">
            <v>0</v>
          </cell>
          <cell r="AO1251">
            <v>0</v>
          </cell>
          <cell r="AP1251">
            <v>0</v>
          </cell>
          <cell r="AQ1251">
            <v>0</v>
          </cell>
          <cell r="AR1251">
            <v>0</v>
          </cell>
          <cell r="AS1251">
            <v>0</v>
          </cell>
        </row>
        <row r="1252">
          <cell r="F1252" t="e">
            <v>#N/A</v>
          </cell>
          <cell r="G1252" t="e">
            <v>#N/A</v>
          </cell>
          <cell r="H1252" t="e">
            <v>#N/A</v>
          </cell>
          <cell r="J1252" t="e">
            <v>#N/A</v>
          </cell>
          <cell r="P1252" t="str">
            <v xml:space="preserve"> </v>
          </cell>
          <cell r="S1252">
            <v>0</v>
          </cell>
          <cell r="X1252">
            <v>0</v>
          </cell>
          <cell r="AA1252">
            <v>0</v>
          </cell>
          <cell r="AF1252">
            <v>0</v>
          </cell>
          <cell r="AI1252">
            <v>0</v>
          </cell>
          <cell r="AJ1252">
            <v>0</v>
          </cell>
          <cell r="AK1252">
            <v>0</v>
          </cell>
          <cell r="AL1252">
            <v>0</v>
          </cell>
          <cell r="AM1252">
            <v>0</v>
          </cell>
          <cell r="AN1252">
            <v>0</v>
          </cell>
          <cell r="AO1252">
            <v>0</v>
          </cell>
          <cell r="AP1252">
            <v>0</v>
          </cell>
          <cell r="AQ1252">
            <v>0</v>
          </cell>
          <cell r="AR1252">
            <v>0</v>
          </cell>
          <cell r="AS1252">
            <v>0</v>
          </cell>
        </row>
        <row r="1253">
          <cell r="F1253" t="e">
            <v>#N/A</v>
          </cell>
          <cell r="G1253" t="e">
            <v>#N/A</v>
          </cell>
          <cell r="H1253" t="e">
            <v>#N/A</v>
          </cell>
          <cell r="J1253" t="e">
            <v>#N/A</v>
          </cell>
          <cell r="P1253" t="str">
            <v xml:space="preserve"> </v>
          </cell>
          <cell r="S1253">
            <v>0</v>
          </cell>
          <cell r="X1253">
            <v>0</v>
          </cell>
          <cell r="AA1253">
            <v>0</v>
          </cell>
          <cell r="AF1253">
            <v>0</v>
          </cell>
          <cell r="AI1253">
            <v>0</v>
          </cell>
          <cell r="AJ1253">
            <v>0</v>
          </cell>
          <cell r="AK1253">
            <v>0</v>
          </cell>
          <cell r="AL1253">
            <v>0</v>
          </cell>
          <cell r="AM1253">
            <v>0</v>
          </cell>
          <cell r="AN1253">
            <v>0</v>
          </cell>
          <cell r="AO1253">
            <v>0</v>
          </cell>
          <cell r="AP1253">
            <v>0</v>
          </cell>
          <cell r="AQ1253">
            <v>0</v>
          </cell>
          <cell r="AR1253">
            <v>0</v>
          </cell>
          <cell r="AS1253">
            <v>0</v>
          </cell>
        </row>
        <row r="1254">
          <cell r="F1254" t="e">
            <v>#N/A</v>
          </cell>
          <cell r="G1254" t="e">
            <v>#N/A</v>
          </cell>
          <cell r="H1254" t="e">
            <v>#N/A</v>
          </cell>
          <cell r="J1254" t="e">
            <v>#N/A</v>
          </cell>
          <cell r="P1254" t="str">
            <v xml:space="preserve"> </v>
          </cell>
          <cell r="S1254">
            <v>0</v>
          </cell>
          <cell r="X1254">
            <v>0</v>
          </cell>
          <cell r="AA1254">
            <v>0</v>
          </cell>
          <cell r="AF1254">
            <v>0</v>
          </cell>
          <cell r="AI1254">
            <v>0</v>
          </cell>
          <cell r="AJ1254">
            <v>0</v>
          </cell>
          <cell r="AK1254">
            <v>0</v>
          </cell>
          <cell r="AL1254">
            <v>0</v>
          </cell>
          <cell r="AM1254">
            <v>0</v>
          </cell>
          <cell r="AN1254">
            <v>0</v>
          </cell>
          <cell r="AO1254">
            <v>0</v>
          </cell>
          <cell r="AP1254">
            <v>0</v>
          </cell>
          <cell r="AQ1254">
            <v>0</v>
          </cell>
          <cell r="AR1254">
            <v>0</v>
          </cell>
          <cell r="AS1254">
            <v>0</v>
          </cell>
        </row>
        <row r="1255">
          <cell r="F1255" t="e">
            <v>#N/A</v>
          </cell>
          <cell r="G1255" t="e">
            <v>#N/A</v>
          </cell>
          <cell r="H1255" t="e">
            <v>#N/A</v>
          </cell>
          <cell r="J1255" t="e">
            <v>#N/A</v>
          </cell>
          <cell r="P1255" t="str">
            <v xml:space="preserve"> </v>
          </cell>
          <cell r="S1255">
            <v>0</v>
          </cell>
          <cell r="X1255">
            <v>0</v>
          </cell>
          <cell r="AA1255">
            <v>0</v>
          </cell>
          <cell r="AF1255">
            <v>0</v>
          </cell>
          <cell r="AI1255">
            <v>0</v>
          </cell>
          <cell r="AJ1255">
            <v>0</v>
          </cell>
          <cell r="AK1255">
            <v>0</v>
          </cell>
          <cell r="AL1255">
            <v>0</v>
          </cell>
          <cell r="AM1255">
            <v>0</v>
          </cell>
          <cell r="AN1255">
            <v>0</v>
          </cell>
          <cell r="AO1255">
            <v>0</v>
          </cell>
          <cell r="AP1255">
            <v>0</v>
          </cell>
          <cell r="AQ1255">
            <v>0</v>
          </cell>
          <cell r="AR1255">
            <v>0</v>
          </cell>
          <cell r="AS1255">
            <v>0</v>
          </cell>
        </row>
        <row r="1256">
          <cell r="F1256" t="e">
            <v>#N/A</v>
          </cell>
          <cell r="G1256" t="e">
            <v>#N/A</v>
          </cell>
          <cell r="H1256" t="e">
            <v>#N/A</v>
          </cell>
          <cell r="J1256" t="e">
            <v>#N/A</v>
          </cell>
          <cell r="P1256" t="str">
            <v xml:space="preserve"> </v>
          </cell>
          <cell r="S1256">
            <v>0</v>
          </cell>
          <cell r="X1256">
            <v>0</v>
          </cell>
          <cell r="AA1256">
            <v>0</v>
          </cell>
          <cell r="AF1256">
            <v>0</v>
          </cell>
          <cell r="AI1256">
            <v>0</v>
          </cell>
          <cell r="AJ1256">
            <v>0</v>
          </cell>
          <cell r="AK1256">
            <v>0</v>
          </cell>
          <cell r="AL1256">
            <v>0</v>
          </cell>
          <cell r="AM1256">
            <v>0</v>
          </cell>
          <cell r="AN1256">
            <v>0</v>
          </cell>
          <cell r="AO1256">
            <v>0</v>
          </cell>
          <cell r="AP1256">
            <v>0</v>
          </cell>
          <cell r="AQ1256">
            <v>0</v>
          </cell>
          <cell r="AR1256">
            <v>0</v>
          </cell>
          <cell r="AS1256">
            <v>0</v>
          </cell>
        </row>
        <row r="1257">
          <cell r="F1257" t="e">
            <v>#N/A</v>
          </cell>
          <cell r="G1257" t="e">
            <v>#N/A</v>
          </cell>
          <cell r="H1257" t="e">
            <v>#N/A</v>
          </cell>
          <cell r="J1257" t="e">
            <v>#N/A</v>
          </cell>
          <cell r="P1257" t="str">
            <v xml:space="preserve"> </v>
          </cell>
          <cell r="S1257">
            <v>0</v>
          </cell>
          <cell r="X1257">
            <v>0</v>
          </cell>
          <cell r="AA1257">
            <v>0</v>
          </cell>
          <cell r="AF1257">
            <v>0</v>
          </cell>
          <cell r="AI1257">
            <v>0</v>
          </cell>
          <cell r="AJ1257">
            <v>0</v>
          </cell>
          <cell r="AK1257">
            <v>0</v>
          </cell>
          <cell r="AL1257">
            <v>0</v>
          </cell>
          <cell r="AM1257">
            <v>0</v>
          </cell>
          <cell r="AN1257">
            <v>0</v>
          </cell>
          <cell r="AO1257">
            <v>0</v>
          </cell>
          <cell r="AP1257">
            <v>0</v>
          </cell>
          <cell r="AQ1257">
            <v>0</v>
          </cell>
          <cell r="AR1257">
            <v>0</v>
          </cell>
          <cell r="AS1257">
            <v>0</v>
          </cell>
        </row>
        <row r="1258">
          <cell r="F1258" t="e">
            <v>#N/A</v>
          </cell>
          <cell r="G1258" t="e">
            <v>#N/A</v>
          </cell>
          <cell r="H1258" t="e">
            <v>#N/A</v>
          </cell>
          <cell r="J1258" t="e">
            <v>#N/A</v>
          </cell>
          <cell r="P1258" t="str">
            <v xml:space="preserve"> </v>
          </cell>
          <cell r="S1258">
            <v>0</v>
          </cell>
          <cell r="X1258">
            <v>0</v>
          </cell>
          <cell r="AA1258">
            <v>0</v>
          </cell>
          <cell r="AF1258">
            <v>0</v>
          </cell>
          <cell r="AI1258">
            <v>0</v>
          </cell>
          <cell r="AJ1258">
            <v>0</v>
          </cell>
          <cell r="AK1258">
            <v>0</v>
          </cell>
          <cell r="AL1258">
            <v>0</v>
          </cell>
          <cell r="AM1258">
            <v>0</v>
          </cell>
          <cell r="AN1258">
            <v>0</v>
          </cell>
          <cell r="AO1258">
            <v>0</v>
          </cell>
          <cell r="AP1258">
            <v>0</v>
          </cell>
          <cell r="AQ1258">
            <v>0</v>
          </cell>
          <cell r="AR1258">
            <v>0</v>
          </cell>
          <cell r="AS1258">
            <v>0</v>
          </cell>
        </row>
        <row r="1259">
          <cell r="F1259" t="e">
            <v>#N/A</v>
          </cell>
          <cell r="G1259" t="e">
            <v>#N/A</v>
          </cell>
          <cell r="H1259" t="e">
            <v>#N/A</v>
          </cell>
          <cell r="J1259" t="e">
            <v>#N/A</v>
          </cell>
          <cell r="P1259" t="str">
            <v xml:space="preserve"> </v>
          </cell>
          <cell r="S1259">
            <v>0</v>
          </cell>
          <cell r="X1259">
            <v>0</v>
          </cell>
          <cell r="AA1259">
            <v>0</v>
          </cell>
          <cell r="AF1259">
            <v>0</v>
          </cell>
          <cell r="AI1259">
            <v>0</v>
          </cell>
          <cell r="AJ1259">
            <v>0</v>
          </cell>
          <cell r="AK1259">
            <v>0</v>
          </cell>
          <cell r="AL1259">
            <v>0</v>
          </cell>
          <cell r="AM1259">
            <v>0</v>
          </cell>
          <cell r="AN1259">
            <v>0</v>
          </cell>
          <cell r="AO1259">
            <v>0</v>
          </cell>
          <cell r="AP1259">
            <v>0</v>
          </cell>
          <cell r="AQ1259">
            <v>0</v>
          </cell>
          <cell r="AR1259">
            <v>0</v>
          </cell>
          <cell r="AS1259">
            <v>0</v>
          </cell>
        </row>
        <row r="1260">
          <cell r="F1260" t="e">
            <v>#N/A</v>
          </cell>
          <cell r="G1260" t="e">
            <v>#N/A</v>
          </cell>
          <cell r="H1260" t="e">
            <v>#N/A</v>
          </cell>
          <cell r="J1260" t="e">
            <v>#N/A</v>
          </cell>
          <cell r="P1260" t="str">
            <v xml:space="preserve"> </v>
          </cell>
          <cell r="S1260">
            <v>0</v>
          </cell>
          <cell r="X1260">
            <v>0</v>
          </cell>
          <cell r="AA1260">
            <v>0</v>
          </cell>
          <cell r="AF1260">
            <v>0</v>
          </cell>
          <cell r="AI1260">
            <v>0</v>
          </cell>
          <cell r="AJ1260">
            <v>0</v>
          </cell>
          <cell r="AK1260">
            <v>0</v>
          </cell>
          <cell r="AL1260">
            <v>0</v>
          </cell>
          <cell r="AM1260">
            <v>0</v>
          </cell>
          <cell r="AN1260">
            <v>0</v>
          </cell>
          <cell r="AO1260">
            <v>0</v>
          </cell>
          <cell r="AP1260">
            <v>0</v>
          </cell>
          <cell r="AQ1260">
            <v>0</v>
          </cell>
          <cell r="AR1260">
            <v>0</v>
          </cell>
          <cell r="AS1260">
            <v>0</v>
          </cell>
        </row>
        <row r="1261">
          <cell r="F1261" t="e">
            <v>#N/A</v>
          </cell>
          <cell r="G1261" t="e">
            <v>#N/A</v>
          </cell>
          <cell r="H1261" t="e">
            <v>#N/A</v>
          </cell>
          <cell r="J1261" t="e">
            <v>#N/A</v>
          </cell>
          <cell r="P1261" t="str">
            <v xml:space="preserve"> </v>
          </cell>
          <cell r="S1261">
            <v>0</v>
          </cell>
          <cell r="X1261">
            <v>0</v>
          </cell>
          <cell r="AA1261">
            <v>0</v>
          </cell>
          <cell r="AF1261">
            <v>0</v>
          </cell>
          <cell r="AI1261">
            <v>0</v>
          </cell>
          <cell r="AJ1261">
            <v>0</v>
          </cell>
          <cell r="AK1261">
            <v>0</v>
          </cell>
          <cell r="AL1261">
            <v>0</v>
          </cell>
          <cell r="AM1261">
            <v>0</v>
          </cell>
          <cell r="AN1261">
            <v>0</v>
          </cell>
          <cell r="AO1261">
            <v>0</v>
          </cell>
          <cell r="AP1261">
            <v>0</v>
          </cell>
          <cell r="AQ1261">
            <v>0</v>
          </cell>
          <cell r="AR1261">
            <v>0</v>
          </cell>
          <cell r="AS1261">
            <v>0</v>
          </cell>
        </row>
        <row r="1262">
          <cell r="F1262" t="e">
            <v>#N/A</v>
          </cell>
          <cell r="G1262" t="e">
            <v>#N/A</v>
          </cell>
          <cell r="H1262" t="e">
            <v>#N/A</v>
          </cell>
          <cell r="J1262" t="e">
            <v>#N/A</v>
          </cell>
          <cell r="P1262" t="str">
            <v xml:space="preserve"> </v>
          </cell>
          <cell r="S1262">
            <v>0</v>
          </cell>
          <cell r="X1262">
            <v>0</v>
          </cell>
          <cell r="AA1262">
            <v>0</v>
          </cell>
          <cell r="AF1262">
            <v>0</v>
          </cell>
          <cell r="AI1262">
            <v>0</v>
          </cell>
          <cell r="AJ1262">
            <v>0</v>
          </cell>
          <cell r="AK1262">
            <v>0</v>
          </cell>
          <cell r="AL1262">
            <v>0</v>
          </cell>
          <cell r="AM1262">
            <v>0</v>
          </cell>
          <cell r="AN1262">
            <v>0</v>
          </cell>
          <cell r="AO1262">
            <v>0</v>
          </cell>
          <cell r="AP1262">
            <v>0</v>
          </cell>
          <cell r="AQ1262">
            <v>0</v>
          </cell>
          <cell r="AR1262">
            <v>0</v>
          </cell>
          <cell r="AS1262">
            <v>0</v>
          </cell>
        </row>
        <row r="1263">
          <cell r="F1263" t="e">
            <v>#N/A</v>
          </cell>
          <cell r="G1263" t="e">
            <v>#N/A</v>
          </cell>
          <cell r="H1263" t="e">
            <v>#N/A</v>
          </cell>
          <cell r="J1263" t="e">
            <v>#N/A</v>
          </cell>
          <cell r="P1263" t="str">
            <v xml:space="preserve"> </v>
          </cell>
          <cell r="S1263">
            <v>0</v>
          </cell>
          <cell r="X1263">
            <v>0</v>
          </cell>
          <cell r="AA1263">
            <v>0</v>
          </cell>
          <cell r="AF1263">
            <v>0</v>
          </cell>
          <cell r="AI1263">
            <v>0</v>
          </cell>
          <cell r="AJ1263">
            <v>0</v>
          </cell>
          <cell r="AK1263">
            <v>0</v>
          </cell>
          <cell r="AL1263">
            <v>0</v>
          </cell>
          <cell r="AM1263">
            <v>0</v>
          </cell>
          <cell r="AN1263">
            <v>0</v>
          </cell>
          <cell r="AO1263">
            <v>0</v>
          </cell>
          <cell r="AP1263">
            <v>0</v>
          </cell>
          <cell r="AQ1263">
            <v>0</v>
          </cell>
          <cell r="AR1263">
            <v>0</v>
          </cell>
          <cell r="AS1263">
            <v>0</v>
          </cell>
        </row>
        <row r="1264">
          <cell r="F1264" t="e">
            <v>#N/A</v>
          </cell>
          <cell r="G1264" t="e">
            <v>#N/A</v>
          </cell>
          <cell r="H1264" t="e">
            <v>#N/A</v>
          </cell>
          <cell r="J1264" t="e">
            <v>#N/A</v>
          </cell>
          <cell r="P1264" t="str">
            <v xml:space="preserve"> </v>
          </cell>
          <cell r="S1264">
            <v>0</v>
          </cell>
          <cell r="X1264">
            <v>0</v>
          </cell>
          <cell r="AA1264">
            <v>0</v>
          </cell>
          <cell r="AF1264">
            <v>0</v>
          </cell>
          <cell r="AI1264">
            <v>0</v>
          </cell>
          <cell r="AJ1264">
            <v>0</v>
          </cell>
          <cell r="AK1264">
            <v>0</v>
          </cell>
          <cell r="AL1264">
            <v>0</v>
          </cell>
          <cell r="AM1264">
            <v>0</v>
          </cell>
          <cell r="AN1264">
            <v>0</v>
          </cell>
          <cell r="AO1264">
            <v>0</v>
          </cell>
          <cell r="AP1264">
            <v>0</v>
          </cell>
          <cell r="AQ1264">
            <v>0</v>
          </cell>
          <cell r="AR1264">
            <v>0</v>
          </cell>
          <cell r="AS1264">
            <v>0</v>
          </cell>
        </row>
        <row r="1265">
          <cell r="F1265" t="e">
            <v>#N/A</v>
          </cell>
          <cell r="G1265" t="e">
            <v>#N/A</v>
          </cell>
          <cell r="H1265" t="e">
            <v>#N/A</v>
          </cell>
          <cell r="J1265" t="e">
            <v>#N/A</v>
          </cell>
          <cell r="P1265" t="str">
            <v xml:space="preserve"> </v>
          </cell>
          <cell r="S1265">
            <v>0</v>
          </cell>
          <cell r="X1265">
            <v>0</v>
          </cell>
          <cell r="AA1265">
            <v>0</v>
          </cell>
          <cell r="AF1265">
            <v>0</v>
          </cell>
          <cell r="AI1265">
            <v>0</v>
          </cell>
          <cell r="AJ1265">
            <v>0</v>
          </cell>
          <cell r="AK1265">
            <v>0</v>
          </cell>
          <cell r="AL1265">
            <v>0</v>
          </cell>
          <cell r="AM1265">
            <v>0</v>
          </cell>
          <cell r="AN1265">
            <v>0</v>
          </cell>
          <cell r="AO1265">
            <v>0</v>
          </cell>
          <cell r="AP1265">
            <v>0</v>
          </cell>
          <cell r="AQ1265">
            <v>0</v>
          </cell>
          <cell r="AR1265">
            <v>0</v>
          </cell>
          <cell r="AS1265">
            <v>0</v>
          </cell>
        </row>
        <row r="1266">
          <cell r="F1266" t="e">
            <v>#N/A</v>
          </cell>
          <cell r="G1266" t="e">
            <v>#N/A</v>
          </cell>
          <cell r="H1266" t="e">
            <v>#N/A</v>
          </cell>
          <cell r="J1266" t="e">
            <v>#N/A</v>
          </cell>
          <cell r="P1266" t="str">
            <v xml:space="preserve"> </v>
          </cell>
          <cell r="S1266">
            <v>0</v>
          </cell>
          <cell r="X1266">
            <v>0</v>
          </cell>
          <cell r="AA1266">
            <v>0</v>
          </cell>
          <cell r="AF1266">
            <v>0</v>
          </cell>
          <cell r="AI1266">
            <v>0</v>
          </cell>
          <cell r="AJ1266">
            <v>0</v>
          </cell>
          <cell r="AK1266">
            <v>0</v>
          </cell>
          <cell r="AL1266">
            <v>0</v>
          </cell>
          <cell r="AM1266">
            <v>0</v>
          </cell>
          <cell r="AN1266">
            <v>0</v>
          </cell>
          <cell r="AO1266">
            <v>0</v>
          </cell>
          <cell r="AP1266">
            <v>0</v>
          </cell>
          <cell r="AQ1266">
            <v>0</v>
          </cell>
          <cell r="AR1266">
            <v>0</v>
          </cell>
          <cell r="AS1266">
            <v>0</v>
          </cell>
        </row>
        <row r="1267">
          <cell r="F1267" t="e">
            <v>#N/A</v>
          </cell>
          <cell r="G1267" t="e">
            <v>#N/A</v>
          </cell>
          <cell r="H1267" t="e">
            <v>#N/A</v>
          </cell>
          <cell r="J1267" t="e">
            <v>#N/A</v>
          </cell>
          <cell r="P1267" t="str">
            <v xml:space="preserve"> </v>
          </cell>
          <cell r="S1267">
            <v>0</v>
          </cell>
          <cell r="X1267">
            <v>0</v>
          </cell>
          <cell r="AA1267">
            <v>0</v>
          </cell>
          <cell r="AF1267">
            <v>0</v>
          </cell>
          <cell r="AI1267">
            <v>0</v>
          </cell>
          <cell r="AJ1267">
            <v>0</v>
          </cell>
          <cell r="AK1267">
            <v>0</v>
          </cell>
          <cell r="AL1267">
            <v>0</v>
          </cell>
          <cell r="AM1267">
            <v>0</v>
          </cell>
          <cell r="AN1267">
            <v>0</v>
          </cell>
          <cell r="AO1267">
            <v>0</v>
          </cell>
          <cell r="AP1267">
            <v>0</v>
          </cell>
          <cell r="AQ1267">
            <v>0</v>
          </cell>
          <cell r="AR1267">
            <v>0</v>
          </cell>
          <cell r="AS1267">
            <v>0</v>
          </cell>
        </row>
        <row r="1268">
          <cell r="F1268" t="e">
            <v>#N/A</v>
          </cell>
          <cell r="G1268" t="e">
            <v>#N/A</v>
          </cell>
          <cell r="H1268" t="e">
            <v>#N/A</v>
          </cell>
          <cell r="J1268" t="e">
            <v>#N/A</v>
          </cell>
          <cell r="P1268" t="str">
            <v xml:space="preserve"> </v>
          </cell>
          <cell r="S1268">
            <v>0</v>
          </cell>
          <cell r="X1268">
            <v>0</v>
          </cell>
          <cell r="AA1268">
            <v>0</v>
          </cell>
          <cell r="AF1268">
            <v>0</v>
          </cell>
          <cell r="AI1268">
            <v>0</v>
          </cell>
          <cell r="AJ1268">
            <v>0</v>
          </cell>
          <cell r="AK1268">
            <v>0</v>
          </cell>
          <cell r="AL1268">
            <v>0</v>
          </cell>
          <cell r="AM1268">
            <v>0</v>
          </cell>
          <cell r="AN1268">
            <v>0</v>
          </cell>
          <cell r="AO1268">
            <v>0</v>
          </cell>
          <cell r="AP1268">
            <v>0</v>
          </cell>
          <cell r="AQ1268">
            <v>0</v>
          </cell>
          <cell r="AR1268">
            <v>0</v>
          </cell>
          <cell r="AS1268">
            <v>0</v>
          </cell>
        </row>
        <row r="1269">
          <cell r="F1269" t="e">
            <v>#N/A</v>
          </cell>
          <cell r="G1269" t="e">
            <v>#N/A</v>
          </cell>
          <cell r="H1269" t="e">
            <v>#N/A</v>
          </cell>
          <cell r="J1269" t="e">
            <v>#N/A</v>
          </cell>
          <cell r="P1269" t="str">
            <v xml:space="preserve"> </v>
          </cell>
          <cell r="S1269">
            <v>0</v>
          </cell>
          <cell r="X1269">
            <v>0</v>
          </cell>
          <cell r="AA1269">
            <v>0</v>
          </cell>
          <cell r="AF1269">
            <v>0</v>
          </cell>
          <cell r="AI1269">
            <v>0</v>
          </cell>
          <cell r="AJ1269">
            <v>0</v>
          </cell>
          <cell r="AK1269">
            <v>0</v>
          </cell>
          <cell r="AL1269">
            <v>0</v>
          </cell>
          <cell r="AM1269">
            <v>0</v>
          </cell>
          <cell r="AN1269">
            <v>0</v>
          </cell>
          <cell r="AO1269">
            <v>0</v>
          </cell>
          <cell r="AP1269">
            <v>0</v>
          </cell>
          <cell r="AQ1269">
            <v>0</v>
          </cell>
          <cell r="AR1269">
            <v>0</v>
          </cell>
          <cell r="AS1269">
            <v>0</v>
          </cell>
        </row>
        <row r="1270">
          <cell r="F1270" t="e">
            <v>#N/A</v>
          </cell>
          <cell r="G1270" t="e">
            <v>#N/A</v>
          </cell>
          <cell r="H1270" t="e">
            <v>#N/A</v>
          </cell>
          <cell r="J1270" t="e">
            <v>#N/A</v>
          </cell>
          <cell r="P1270" t="str">
            <v xml:space="preserve"> </v>
          </cell>
          <cell r="S1270">
            <v>0</v>
          </cell>
          <cell r="X1270">
            <v>0</v>
          </cell>
          <cell r="AA1270">
            <v>0</v>
          </cell>
          <cell r="AF1270">
            <v>0</v>
          </cell>
          <cell r="AI1270">
            <v>0</v>
          </cell>
          <cell r="AJ1270">
            <v>0</v>
          </cell>
          <cell r="AK1270">
            <v>0</v>
          </cell>
          <cell r="AL1270">
            <v>0</v>
          </cell>
          <cell r="AM1270">
            <v>0</v>
          </cell>
          <cell r="AN1270">
            <v>0</v>
          </cell>
          <cell r="AO1270">
            <v>0</v>
          </cell>
          <cell r="AP1270">
            <v>0</v>
          </cell>
          <cell r="AQ1270">
            <v>0</v>
          </cell>
          <cell r="AR1270">
            <v>0</v>
          </cell>
          <cell r="AS1270">
            <v>0</v>
          </cell>
        </row>
        <row r="1271">
          <cell r="F1271" t="e">
            <v>#N/A</v>
          </cell>
          <cell r="G1271" t="e">
            <v>#N/A</v>
          </cell>
          <cell r="H1271" t="e">
            <v>#N/A</v>
          </cell>
          <cell r="J1271" t="e">
            <v>#N/A</v>
          </cell>
          <cell r="P1271" t="str">
            <v xml:space="preserve"> </v>
          </cell>
          <cell r="S1271">
            <v>0</v>
          </cell>
          <cell r="X1271">
            <v>0</v>
          </cell>
          <cell r="AA1271">
            <v>0</v>
          </cell>
          <cell r="AF1271">
            <v>0</v>
          </cell>
          <cell r="AI1271">
            <v>0</v>
          </cell>
          <cell r="AJ1271">
            <v>0</v>
          </cell>
          <cell r="AK1271">
            <v>0</v>
          </cell>
          <cell r="AL1271">
            <v>0</v>
          </cell>
          <cell r="AM1271">
            <v>0</v>
          </cell>
          <cell r="AN1271">
            <v>0</v>
          </cell>
          <cell r="AO1271">
            <v>0</v>
          </cell>
          <cell r="AP1271">
            <v>0</v>
          </cell>
          <cell r="AQ1271">
            <v>0</v>
          </cell>
          <cell r="AR1271">
            <v>0</v>
          </cell>
          <cell r="AS1271">
            <v>0</v>
          </cell>
        </row>
        <row r="1272">
          <cell r="F1272" t="e">
            <v>#N/A</v>
          </cell>
          <cell r="G1272" t="e">
            <v>#N/A</v>
          </cell>
          <cell r="H1272" t="e">
            <v>#N/A</v>
          </cell>
          <cell r="J1272" t="e">
            <v>#N/A</v>
          </cell>
          <cell r="P1272" t="str">
            <v xml:space="preserve"> </v>
          </cell>
          <cell r="S1272">
            <v>0</v>
          </cell>
          <cell r="X1272">
            <v>0</v>
          </cell>
          <cell r="AA1272">
            <v>0</v>
          </cell>
          <cell r="AF1272">
            <v>0</v>
          </cell>
          <cell r="AI1272">
            <v>0</v>
          </cell>
          <cell r="AJ1272">
            <v>0</v>
          </cell>
          <cell r="AK1272">
            <v>0</v>
          </cell>
          <cell r="AL1272">
            <v>0</v>
          </cell>
          <cell r="AM1272">
            <v>0</v>
          </cell>
          <cell r="AN1272">
            <v>0</v>
          </cell>
          <cell r="AO1272">
            <v>0</v>
          </cell>
          <cell r="AP1272">
            <v>0</v>
          </cell>
          <cell r="AQ1272">
            <v>0</v>
          </cell>
          <cell r="AR1272">
            <v>0</v>
          </cell>
          <cell r="AS1272">
            <v>0</v>
          </cell>
        </row>
        <row r="1273">
          <cell r="F1273" t="e">
            <v>#N/A</v>
          </cell>
          <cell r="G1273" t="e">
            <v>#N/A</v>
          </cell>
          <cell r="H1273" t="e">
            <v>#N/A</v>
          </cell>
          <cell r="J1273" t="e">
            <v>#N/A</v>
          </cell>
          <cell r="P1273" t="str">
            <v xml:space="preserve"> </v>
          </cell>
          <cell r="S1273">
            <v>0</v>
          </cell>
          <cell r="X1273">
            <v>0</v>
          </cell>
          <cell r="AA1273">
            <v>0</v>
          </cell>
          <cell r="AF1273">
            <v>0</v>
          </cell>
          <cell r="AI1273">
            <v>0</v>
          </cell>
          <cell r="AJ1273">
            <v>0</v>
          </cell>
          <cell r="AK1273">
            <v>0</v>
          </cell>
          <cell r="AL1273">
            <v>0</v>
          </cell>
          <cell r="AM1273">
            <v>0</v>
          </cell>
          <cell r="AN1273">
            <v>0</v>
          </cell>
          <cell r="AO1273">
            <v>0</v>
          </cell>
          <cell r="AP1273">
            <v>0</v>
          </cell>
          <cell r="AQ1273">
            <v>0</v>
          </cell>
          <cell r="AR1273">
            <v>0</v>
          </cell>
          <cell r="AS1273">
            <v>0</v>
          </cell>
        </row>
        <row r="1274">
          <cell r="F1274" t="e">
            <v>#N/A</v>
          </cell>
          <cell r="G1274" t="e">
            <v>#N/A</v>
          </cell>
          <cell r="H1274" t="e">
            <v>#N/A</v>
          </cell>
          <cell r="J1274" t="e">
            <v>#N/A</v>
          </cell>
          <cell r="P1274" t="str">
            <v xml:space="preserve"> </v>
          </cell>
          <cell r="S1274">
            <v>0</v>
          </cell>
          <cell r="X1274">
            <v>0</v>
          </cell>
          <cell r="AA1274">
            <v>0</v>
          </cell>
          <cell r="AF1274">
            <v>0</v>
          </cell>
          <cell r="AI1274">
            <v>0</v>
          </cell>
          <cell r="AJ1274">
            <v>0</v>
          </cell>
          <cell r="AK1274">
            <v>0</v>
          </cell>
          <cell r="AL1274">
            <v>0</v>
          </cell>
          <cell r="AM1274">
            <v>0</v>
          </cell>
          <cell r="AN1274">
            <v>0</v>
          </cell>
          <cell r="AO1274">
            <v>0</v>
          </cell>
          <cell r="AP1274">
            <v>0</v>
          </cell>
          <cell r="AQ1274">
            <v>0</v>
          </cell>
          <cell r="AR1274">
            <v>0</v>
          </cell>
          <cell r="AS1274">
            <v>0</v>
          </cell>
        </row>
        <row r="1275">
          <cell r="F1275" t="e">
            <v>#N/A</v>
          </cell>
          <cell r="G1275" t="e">
            <v>#N/A</v>
          </cell>
          <cell r="H1275" t="e">
            <v>#N/A</v>
          </cell>
          <cell r="J1275" t="e">
            <v>#N/A</v>
          </cell>
          <cell r="P1275" t="str">
            <v xml:space="preserve"> </v>
          </cell>
          <cell r="S1275">
            <v>0</v>
          </cell>
          <cell r="X1275">
            <v>0</v>
          </cell>
          <cell r="AA1275">
            <v>0</v>
          </cell>
          <cell r="AF1275">
            <v>0</v>
          </cell>
          <cell r="AI1275">
            <v>0</v>
          </cell>
          <cell r="AJ1275">
            <v>0</v>
          </cell>
          <cell r="AK1275">
            <v>0</v>
          </cell>
          <cell r="AL1275">
            <v>0</v>
          </cell>
          <cell r="AM1275">
            <v>0</v>
          </cell>
          <cell r="AN1275">
            <v>0</v>
          </cell>
          <cell r="AO1275">
            <v>0</v>
          </cell>
          <cell r="AP1275">
            <v>0</v>
          </cell>
          <cell r="AQ1275">
            <v>0</v>
          </cell>
          <cell r="AR1275">
            <v>0</v>
          </cell>
          <cell r="AS1275">
            <v>0</v>
          </cell>
        </row>
        <row r="1276">
          <cell r="F1276" t="e">
            <v>#N/A</v>
          </cell>
          <cell r="G1276" t="e">
            <v>#N/A</v>
          </cell>
          <cell r="H1276" t="e">
            <v>#N/A</v>
          </cell>
          <cell r="J1276" t="e">
            <v>#N/A</v>
          </cell>
          <cell r="P1276" t="str">
            <v xml:space="preserve"> </v>
          </cell>
          <cell r="S1276">
            <v>0</v>
          </cell>
          <cell r="X1276">
            <v>0</v>
          </cell>
          <cell r="AA1276">
            <v>0</v>
          </cell>
          <cell r="AF1276">
            <v>0</v>
          </cell>
          <cell r="AI1276">
            <v>0</v>
          </cell>
          <cell r="AJ1276">
            <v>0</v>
          </cell>
          <cell r="AK1276">
            <v>0</v>
          </cell>
          <cell r="AL1276">
            <v>0</v>
          </cell>
          <cell r="AM1276">
            <v>0</v>
          </cell>
          <cell r="AN1276">
            <v>0</v>
          </cell>
          <cell r="AO1276">
            <v>0</v>
          </cell>
          <cell r="AP1276">
            <v>0</v>
          </cell>
          <cell r="AQ1276">
            <v>0</v>
          </cell>
          <cell r="AR1276">
            <v>0</v>
          </cell>
          <cell r="AS1276">
            <v>0</v>
          </cell>
        </row>
        <row r="1277">
          <cell r="F1277" t="e">
            <v>#N/A</v>
          </cell>
          <cell r="G1277" t="e">
            <v>#N/A</v>
          </cell>
          <cell r="H1277" t="e">
            <v>#N/A</v>
          </cell>
          <cell r="J1277" t="e">
            <v>#N/A</v>
          </cell>
          <cell r="P1277" t="str">
            <v xml:space="preserve"> </v>
          </cell>
          <cell r="S1277">
            <v>0</v>
          </cell>
          <cell r="X1277">
            <v>0</v>
          </cell>
          <cell r="AA1277">
            <v>0</v>
          </cell>
          <cell r="AF1277">
            <v>0</v>
          </cell>
          <cell r="AI1277">
            <v>0</v>
          </cell>
          <cell r="AJ1277">
            <v>0</v>
          </cell>
          <cell r="AK1277">
            <v>0</v>
          </cell>
          <cell r="AL1277">
            <v>0</v>
          </cell>
          <cell r="AM1277">
            <v>0</v>
          </cell>
          <cell r="AN1277">
            <v>0</v>
          </cell>
          <cell r="AO1277">
            <v>0</v>
          </cell>
          <cell r="AP1277">
            <v>0</v>
          </cell>
          <cell r="AQ1277">
            <v>0</v>
          </cell>
          <cell r="AR1277">
            <v>0</v>
          </cell>
          <cell r="AS1277">
            <v>0</v>
          </cell>
        </row>
        <row r="1278">
          <cell r="F1278" t="e">
            <v>#N/A</v>
          </cell>
          <cell r="G1278" t="e">
            <v>#N/A</v>
          </cell>
          <cell r="H1278" t="e">
            <v>#N/A</v>
          </cell>
          <cell r="J1278" t="e">
            <v>#N/A</v>
          </cell>
          <cell r="P1278" t="str">
            <v xml:space="preserve"> </v>
          </cell>
          <cell r="S1278">
            <v>0</v>
          </cell>
          <cell r="X1278">
            <v>0</v>
          </cell>
          <cell r="AA1278">
            <v>0</v>
          </cell>
          <cell r="AF1278">
            <v>0</v>
          </cell>
          <cell r="AI1278">
            <v>0</v>
          </cell>
          <cell r="AJ1278">
            <v>0</v>
          </cell>
          <cell r="AK1278">
            <v>0</v>
          </cell>
          <cell r="AL1278">
            <v>0</v>
          </cell>
          <cell r="AM1278">
            <v>0</v>
          </cell>
          <cell r="AN1278">
            <v>0</v>
          </cell>
          <cell r="AO1278">
            <v>0</v>
          </cell>
          <cell r="AP1278">
            <v>0</v>
          </cell>
          <cell r="AQ1278">
            <v>0</v>
          </cell>
          <cell r="AR1278">
            <v>0</v>
          </cell>
          <cell r="AS1278">
            <v>0</v>
          </cell>
        </row>
        <row r="1279">
          <cell r="F1279" t="e">
            <v>#N/A</v>
          </cell>
          <cell r="G1279" t="e">
            <v>#N/A</v>
          </cell>
          <cell r="H1279" t="e">
            <v>#N/A</v>
          </cell>
          <cell r="J1279" t="e">
            <v>#N/A</v>
          </cell>
          <cell r="P1279" t="str">
            <v xml:space="preserve"> </v>
          </cell>
          <cell r="S1279">
            <v>0</v>
          </cell>
          <cell r="X1279">
            <v>0</v>
          </cell>
          <cell r="AA1279">
            <v>0</v>
          </cell>
          <cell r="AF1279">
            <v>0</v>
          </cell>
          <cell r="AI1279">
            <v>0</v>
          </cell>
          <cell r="AJ1279">
            <v>0</v>
          </cell>
          <cell r="AK1279">
            <v>0</v>
          </cell>
          <cell r="AL1279">
            <v>0</v>
          </cell>
          <cell r="AM1279">
            <v>0</v>
          </cell>
          <cell r="AN1279">
            <v>0</v>
          </cell>
          <cell r="AO1279">
            <v>0</v>
          </cell>
          <cell r="AP1279">
            <v>0</v>
          </cell>
          <cell r="AQ1279">
            <v>0</v>
          </cell>
          <cell r="AR1279">
            <v>0</v>
          </cell>
          <cell r="AS1279">
            <v>0</v>
          </cell>
        </row>
        <row r="1280">
          <cell r="F1280" t="e">
            <v>#N/A</v>
          </cell>
          <cell r="G1280" t="e">
            <v>#N/A</v>
          </cell>
          <cell r="H1280" t="e">
            <v>#N/A</v>
          </cell>
          <cell r="J1280" t="e">
            <v>#N/A</v>
          </cell>
          <cell r="P1280" t="str">
            <v xml:space="preserve"> </v>
          </cell>
          <cell r="S1280">
            <v>0</v>
          </cell>
          <cell r="X1280">
            <v>0</v>
          </cell>
          <cell r="AA1280">
            <v>0</v>
          </cell>
          <cell r="AF1280">
            <v>0</v>
          </cell>
          <cell r="AI1280">
            <v>0</v>
          </cell>
          <cell r="AJ1280">
            <v>0</v>
          </cell>
          <cell r="AK1280">
            <v>0</v>
          </cell>
          <cell r="AL1280">
            <v>0</v>
          </cell>
          <cell r="AM1280">
            <v>0</v>
          </cell>
          <cell r="AN1280">
            <v>0</v>
          </cell>
          <cell r="AO1280">
            <v>0</v>
          </cell>
          <cell r="AP1280">
            <v>0</v>
          </cell>
          <cell r="AQ1280">
            <v>0</v>
          </cell>
          <cell r="AR1280">
            <v>0</v>
          </cell>
          <cell r="AS1280">
            <v>0</v>
          </cell>
        </row>
        <row r="1281">
          <cell r="F1281" t="e">
            <v>#N/A</v>
          </cell>
          <cell r="G1281" t="e">
            <v>#N/A</v>
          </cell>
          <cell r="H1281" t="e">
            <v>#N/A</v>
          </cell>
          <cell r="J1281" t="e">
            <v>#N/A</v>
          </cell>
          <cell r="P1281" t="str">
            <v xml:space="preserve"> </v>
          </cell>
          <cell r="S1281">
            <v>0</v>
          </cell>
          <cell r="X1281">
            <v>0</v>
          </cell>
          <cell r="AA1281">
            <v>0</v>
          </cell>
          <cell r="AF1281">
            <v>0</v>
          </cell>
          <cell r="AI1281">
            <v>0</v>
          </cell>
          <cell r="AJ1281">
            <v>0</v>
          </cell>
          <cell r="AK1281">
            <v>0</v>
          </cell>
          <cell r="AL1281">
            <v>0</v>
          </cell>
          <cell r="AM1281">
            <v>0</v>
          </cell>
          <cell r="AN1281">
            <v>0</v>
          </cell>
          <cell r="AO1281">
            <v>0</v>
          </cell>
          <cell r="AP1281">
            <v>0</v>
          </cell>
          <cell r="AQ1281">
            <v>0</v>
          </cell>
          <cell r="AR1281">
            <v>0</v>
          </cell>
          <cell r="AS1281">
            <v>0</v>
          </cell>
        </row>
        <row r="1282">
          <cell r="F1282" t="e">
            <v>#N/A</v>
          </cell>
          <cell r="G1282" t="e">
            <v>#N/A</v>
          </cell>
          <cell r="H1282" t="e">
            <v>#N/A</v>
          </cell>
          <cell r="J1282" t="e">
            <v>#N/A</v>
          </cell>
          <cell r="P1282" t="str">
            <v xml:space="preserve"> </v>
          </cell>
          <cell r="S1282">
            <v>0</v>
          </cell>
          <cell r="X1282">
            <v>0</v>
          </cell>
          <cell r="AA1282">
            <v>0</v>
          </cell>
          <cell r="AF1282">
            <v>0</v>
          </cell>
          <cell r="AI1282">
            <v>0</v>
          </cell>
          <cell r="AJ1282">
            <v>0</v>
          </cell>
          <cell r="AK1282">
            <v>0</v>
          </cell>
          <cell r="AL1282">
            <v>0</v>
          </cell>
          <cell r="AM1282">
            <v>0</v>
          </cell>
          <cell r="AN1282">
            <v>0</v>
          </cell>
          <cell r="AO1282">
            <v>0</v>
          </cell>
          <cell r="AP1282">
            <v>0</v>
          </cell>
          <cell r="AQ1282">
            <v>0</v>
          </cell>
          <cell r="AR1282">
            <v>0</v>
          </cell>
          <cell r="AS1282">
            <v>0</v>
          </cell>
        </row>
        <row r="1283">
          <cell r="F1283" t="e">
            <v>#N/A</v>
          </cell>
          <cell r="G1283" t="e">
            <v>#N/A</v>
          </cell>
          <cell r="H1283" t="e">
            <v>#N/A</v>
          </cell>
          <cell r="J1283" t="e">
            <v>#N/A</v>
          </cell>
          <cell r="P1283" t="str">
            <v xml:space="preserve"> </v>
          </cell>
          <cell r="S1283">
            <v>0</v>
          </cell>
          <cell r="X1283">
            <v>0</v>
          </cell>
          <cell r="AA1283">
            <v>0</v>
          </cell>
          <cell r="AF1283">
            <v>0</v>
          </cell>
          <cell r="AI1283">
            <v>0</v>
          </cell>
          <cell r="AJ1283">
            <v>0</v>
          </cell>
          <cell r="AK1283">
            <v>0</v>
          </cell>
          <cell r="AL1283">
            <v>0</v>
          </cell>
          <cell r="AM1283">
            <v>0</v>
          </cell>
          <cell r="AN1283">
            <v>0</v>
          </cell>
          <cell r="AO1283">
            <v>0</v>
          </cell>
          <cell r="AP1283">
            <v>0</v>
          </cell>
          <cell r="AQ1283">
            <v>0</v>
          </cell>
          <cell r="AR1283">
            <v>0</v>
          </cell>
          <cell r="AS1283">
            <v>0</v>
          </cell>
        </row>
        <row r="1284">
          <cell r="F1284" t="e">
            <v>#N/A</v>
          </cell>
          <cell r="G1284" t="e">
            <v>#N/A</v>
          </cell>
          <cell r="H1284" t="e">
            <v>#N/A</v>
          </cell>
          <cell r="J1284" t="e">
            <v>#N/A</v>
          </cell>
          <cell r="P1284" t="str">
            <v xml:space="preserve"> </v>
          </cell>
          <cell r="S1284">
            <v>0</v>
          </cell>
          <cell r="X1284">
            <v>0</v>
          </cell>
          <cell r="AA1284">
            <v>0</v>
          </cell>
          <cell r="AF1284">
            <v>0</v>
          </cell>
          <cell r="AI1284">
            <v>0</v>
          </cell>
          <cell r="AJ1284">
            <v>0</v>
          </cell>
          <cell r="AK1284">
            <v>0</v>
          </cell>
          <cell r="AL1284">
            <v>0</v>
          </cell>
          <cell r="AM1284">
            <v>0</v>
          </cell>
          <cell r="AN1284">
            <v>0</v>
          </cell>
          <cell r="AO1284">
            <v>0</v>
          </cell>
          <cell r="AP1284">
            <v>0</v>
          </cell>
          <cell r="AQ1284">
            <v>0</v>
          </cell>
          <cell r="AR1284">
            <v>0</v>
          </cell>
          <cell r="AS1284">
            <v>0</v>
          </cell>
        </row>
        <row r="1285">
          <cell r="F1285" t="e">
            <v>#N/A</v>
          </cell>
          <cell r="G1285" t="e">
            <v>#N/A</v>
          </cell>
          <cell r="H1285" t="e">
            <v>#N/A</v>
          </cell>
          <cell r="J1285" t="e">
            <v>#N/A</v>
          </cell>
          <cell r="P1285" t="str">
            <v xml:space="preserve"> </v>
          </cell>
          <cell r="S1285">
            <v>0</v>
          </cell>
          <cell r="X1285">
            <v>0</v>
          </cell>
          <cell r="AA1285">
            <v>0</v>
          </cell>
          <cell r="AF1285">
            <v>0</v>
          </cell>
          <cell r="AI1285">
            <v>0</v>
          </cell>
          <cell r="AJ1285">
            <v>0</v>
          </cell>
          <cell r="AK1285">
            <v>0</v>
          </cell>
          <cell r="AL1285">
            <v>0</v>
          </cell>
          <cell r="AM1285">
            <v>0</v>
          </cell>
          <cell r="AN1285">
            <v>0</v>
          </cell>
          <cell r="AO1285">
            <v>0</v>
          </cell>
          <cell r="AP1285">
            <v>0</v>
          </cell>
          <cell r="AQ1285">
            <v>0</v>
          </cell>
          <cell r="AR1285">
            <v>0</v>
          </cell>
          <cell r="AS1285">
            <v>0</v>
          </cell>
        </row>
        <row r="1286">
          <cell r="F1286" t="e">
            <v>#N/A</v>
          </cell>
          <cell r="G1286" t="e">
            <v>#N/A</v>
          </cell>
          <cell r="H1286" t="e">
            <v>#N/A</v>
          </cell>
          <cell r="J1286" t="e">
            <v>#N/A</v>
          </cell>
          <cell r="P1286" t="str">
            <v xml:space="preserve"> </v>
          </cell>
          <cell r="S1286">
            <v>0</v>
          </cell>
          <cell r="X1286">
            <v>0</v>
          </cell>
          <cell r="AA1286">
            <v>0</v>
          </cell>
          <cell r="AF1286">
            <v>0</v>
          </cell>
          <cell r="AI1286">
            <v>0</v>
          </cell>
          <cell r="AJ1286">
            <v>0</v>
          </cell>
          <cell r="AK1286">
            <v>0</v>
          </cell>
          <cell r="AL1286">
            <v>0</v>
          </cell>
          <cell r="AM1286">
            <v>0</v>
          </cell>
          <cell r="AN1286">
            <v>0</v>
          </cell>
          <cell r="AO1286">
            <v>0</v>
          </cell>
          <cell r="AP1286">
            <v>0</v>
          </cell>
          <cell r="AQ1286">
            <v>0</v>
          </cell>
          <cell r="AR1286">
            <v>0</v>
          </cell>
          <cell r="AS1286">
            <v>0</v>
          </cell>
        </row>
        <row r="1287">
          <cell r="F1287" t="e">
            <v>#N/A</v>
          </cell>
          <cell r="G1287" t="e">
            <v>#N/A</v>
          </cell>
          <cell r="H1287" t="e">
            <v>#N/A</v>
          </cell>
          <cell r="J1287" t="e">
            <v>#N/A</v>
          </cell>
          <cell r="P1287" t="str">
            <v xml:space="preserve"> </v>
          </cell>
          <cell r="S1287">
            <v>0</v>
          </cell>
          <cell r="X1287">
            <v>0</v>
          </cell>
          <cell r="AA1287">
            <v>0</v>
          </cell>
          <cell r="AF1287">
            <v>0</v>
          </cell>
          <cell r="AI1287">
            <v>0</v>
          </cell>
          <cell r="AJ1287">
            <v>0</v>
          </cell>
          <cell r="AK1287">
            <v>0</v>
          </cell>
          <cell r="AL1287">
            <v>0</v>
          </cell>
          <cell r="AM1287">
            <v>0</v>
          </cell>
          <cell r="AN1287">
            <v>0</v>
          </cell>
          <cell r="AO1287">
            <v>0</v>
          </cell>
          <cell r="AP1287">
            <v>0</v>
          </cell>
          <cell r="AQ1287">
            <v>0</v>
          </cell>
          <cell r="AR1287">
            <v>0</v>
          </cell>
          <cell r="AS1287">
            <v>0</v>
          </cell>
        </row>
        <row r="1288">
          <cell r="F1288" t="e">
            <v>#N/A</v>
          </cell>
          <cell r="G1288" t="e">
            <v>#N/A</v>
          </cell>
          <cell r="H1288" t="e">
            <v>#N/A</v>
          </cell>
          <cell r="J1288" t="e">
            <v>#N/A</v>
          </cell>
          <cell r="P1288" t="str">
            <v xml:space="preserve"> </v>
          </cell>
          <cell r="S1288">
            <v>0</v>
          </cell>
          <cell r="X1288">
            <v>0</v>
          </cell>
          <cell r="AA1288">
            <v>0</v>
          </cell>
          <cell r="AF1288">
            <v>0</v>
          </cell>
          <cell r="AI1288">
            <v>0</v>
          </cell>
          <cell r="AJ1288">
            <v>0</v>
          </cell>
          <cell r="AK1288">
            <v>0</v>
          </cell>
          <cell r="AL1288">
            <v>0</v>
          </cell>
          <cell r="AM1288">
            <v>0</v>
          </cell>
          <cell r="AN1288">
            <v>0</v>
          </cell>
          <cell r="AO1288">
            <v>0</v>
          </cell>
          <cell r="AP1288">
            <v>0</v>
          </cell>
          <cell r="AQ1288">
            <v>0</v>
          </cell>
          <cell r="AR1288">
            <v>0</v>
          </cell>
          <cell r="AS1288">
            <v>0</v>
          </cell>
        </row>
        <row r="1289">
          <cell r="F1289" t="e">
            <v>#N/A</v>
          </cell>
          <cell r="G1289" t="e">
            <v>#N/A</v>
          </cell>
          <cell r="H1289" t="e">
            <v>#N/A</v>
          </cell>
          <cell r="J1289" t="e">
            <v>#N/A</v>
          </cell>
          <cell r="P1289" t="str">
            <v xml:space="preserve"> </v>
          </cell>
          <cell r="S1289">
            <v>0</v>
          </cell>
          <cell r="X1289">
            <v>0</v>
          </cell>
          <cell r="AA1289">
            <v>0</v>
          </cell>
          <cell r="AF1289">
            <v>0</v>
          </cell>
          <cell r="AI1289">
            <v>0</v>
          </cell>
          <cell r="AJ1289">
            <v>0</v>
          </cell>
          <cell r="AK1289">
            <v>0</v>
          </cell>
          <cell r="AL1289">
            <v>0</v>
          </cell>
          <cell r="AM1289">
            <v>0</v>
          </cell>
          <cell r="AN1289">
            <v>0</v>
          </cell>
          <cell r="AO1289">
            <v>0</v>
          </cell>
          <cell r="AP1289">
            <v>0</v>
          </cell>
          <cell r="AQ1289">
            <v>0</v>
          </cell>
          <cell r="AR1289">
            <v>0</v>
          </cell>
          <cell r="AS1289">
            <v>0</v>
          </cell>
        </row>
        <row r="1290">
          <cell r="F1290" t="e">
            <v>#N/A</v>
          </cell>
          <cell r="G1290" t="e">
            <v>#N/A</v>
          </cell>
          <cell r="H1290" t="e">
            <v>#N/A</v>
          </cell>
          <cell r="J1290" t="e">
            <v>#N/A</v>
          </cell>
          <cell r="P1290" t="str">
            <v xml:space="preserve"> </v>
          </cell>
          <cell r="S1290">
            <v>0</v>
          </cell>
          <cell r="X1290">
            <v>0</v>
          </cell>
          <cell r="AA1290">
            <v>0</v>
          </cell>
          <cell r="AF1290">
            <v>0</v>
          </cell>
          <cell r="AI1290">
            <v>0</v>
          </cell>
          <cell r="AJ1290">
            <v>0</v>
          </cell>
          <cell r="AK1290">
            <v>0</v>
          </cell>
          <cell r="AL1290">
            <v>0</v>
          </cell>
          <cell r="AM1290">
            <v>0</v>
          </cell>
          <cell r="AN1290">
            <v>0</v>
          </cell>
          <cell r="AO1290">
            <v>0</v>
          </cell>
          <cell r="AP1290">
            <v>0</v>
          </cell>
          <cell r="AQ1290">
            <v>0</v>
          </cell>
          <cell r="AR1290">
            <v>0</v>
          </cell>
          <cell r="AS1290">
            <v>0</v>
          </cell>
        </row>
        <row r="1291">
          <cell r="F1291" t="e">
            <v>#N/A</v>
          </cell>
          <cell r="G1291" t="e">
            <v>#N/A</v>
          </cell>
          <cell r="H1291" t="e">
            <v>#N/A</v>
          </cell>
          <cell r="J1291" t="e">
            <v>#N/A</v>
          </cell>
          <cell r="P1291" t="str">
            <v xml:space="preserve"> </v>
          </cell>
          <cell r="S1291">
            <v>0</v>
          </cell>
          <cell r="X1291">
            <v>0</v>
          </cell>
          <cell r="AA1291">
            <v>0</v>
          </cell>
          <cell r="AF1291">
            <v>0</v>
          </cell>
          <cell r="AI1291">
            <v>0</v>
          </cell>
          <cell r="AJ1291">
            <v>0</v>
          </cell>
          <cell r="AK1291">
            <v>0</v>
          </cell>
          <cell r="AL1291">
            <v>0</v>
          </cell>
          <cell r="AM1291">
            <v>0</v>
          </cell>
          <cell r="AN1291">
            <v>0</v>
          </cell>
          <cell r="AO1291">
            <v>0</v>
          </cell>
          <cell r="AP1291">
            <v>0</v>
          </cell>
          <cell r="AQ1291">
            <v>0</v>
          </cell>
          <cell r="AR1291">
            <v>0</v>
          </cell>
          <cell r="AS1291">
            <v>0</v>
          </cell>
        </row>
        <row r="1292">
          <cell r="F1292" t="e">
            <v>#N/A</v>
          </cell>
          <cell r="G1292" t="e">
            <v>#N/A</v>
          </cell>
          <cell r="H1292" t="e">
            <v>#N/A</v>
          </cell>
          <cell r="J1292" t="e">
            <v>#N/A</v>
          </cell>
          <cell r="P1292" t="str">
            <v xml:space="preserve"> </v>
          </cell>
          <cell r="S1292">
            <v>0</v>
          </cell>
          <cell r="X1292">
            <v>0</v>
          </cell>
          <cell r="AA1292">
            <v>0</v>
          </cell>
          <cell r="AF1292">
            <v>0</v>
          </cell>
          <cell r="AI1292">
            <v>0</v>
          </cell>
          <cell r="AJ1292">
            <v>0</v>
          </cell>
          <cell r="AK1292">
            <v>0</v>
          </cell>
          <cell r="AL1292">
            <v>0</v>
          </cell>
          <cell r="AM1292">
            <v>0</v>
          </cell>
          <cell r="AN1292">
            <v>0</v>
          </cell>
          <cell r="AO1292">
            <v>0</v>
          </cell>
          <cell r="AP1292">
            <v>0</v>
          </cell>
          <cell r="AQ1292">
            <v>0</v>
          </cell>
          <cell r="AR1292">
            <v>0</v>
          </cell>
          <cell r="AS1292">
            <v>0</v>
          </cell>
        </row>
        <row r="1293">
          <cell r="F1293" t="e">
            <v>#N/A</v>
          </cell>
          <cell r="G1293" t="e">
            <v>#N/A</v>
          </cell>
          <cell r="H1293" t="e">
            <v>#N/A</v>
          </cell>
          <cell r="J1293" t="e">
            <v>#N/A</v>
          </cell>
          <cell r="P1293" t="str">
            <v xml:space="preserve"> </v>
          </cell>
          <cell r="S1293">
            <v>0</v>
          </cell>
          <cell r="X1293">
            <v>0</v>
          </cell>
          <cell r="AA1293">
            <v>0</v>
          </cell>
          <cell r="AF1293">
            <v>0</v>
          </cell>
          <cell r="AI1293">
            <v>0</v>
          </cell>
          <cell r="AJ1293">
            <v>0</v>
          </cell>
          <cell r="AK1293">
            <v>0</v>
          </cell>
          <cell r="AL1293">
            <v>0</v>
          </cell>
          <cell r="AM1293">
            <v>0</v>
          </cell>
          <cell r="AN1293">
            <v>0</v>
          </cell>
          <cell r="AO1293">
            <v>0</v>
          </cell>
          <cell r="AP1293">
            <v>0</v>
          </cell>
          <cell r="AQ1293">
            <v>0</v>
          </cell>
          <cell r="AR1293">
            <v>0</v>
          </cell>
          <cell r="AS1293">
            <v>0</v>
          </cell>
        </row>
        <row r="1294">
          <cell r="F1294" t="e">
            <v>#N/A</v>
          </cell>
          <cell r="G1294" t="e">
            <v>#N/A</v>
          </cell>
          <cell r="H1294" t="e">
            <v>#N/A</v>
          </cell>
          <cell r="J1294" t="e">
            <v>#N/A</v>
          </cell>
          <cell r="P1294" t="str">
            <v xml:space="preserve"> </v>
          </cell>
          <cell r="S1294">
            <v>0</v>
          </cell>
          <cell r="X1294">
            <v>0</v>
          </cell>
          <cell r="AA1294">
            <v>0</v>
          </cell>
          <cell r="AF1294">
            <v>0</v>
          </cell>
          <cell r="AI1294">
            <v>0</v>
          </cell>
          <cell r="AJ1294">
            <v>0</v>
          </cell>
          <cell r="AK1294">
            <v>0</v>
          </cell>
          <cell r="AL1294">
            <v>0</v>
          </cell>
          <cell r="AM1294">
            <v>0</v>
          </cell>
          <cell r="AN1294">
            <v>0</v>
          </cell>
          <cell r="AO1294">
            <v>0</v>
          </cell>
          <cell r="AP1294">
            <v>0</v>
          </cell>
          <cell r="AQ1294">
            <v>0</v>
          </cell>
          <cell r="AR1294">
            <v>0</v>
          </cell>
          <cell r="AS1294">
            <v>0</v>
          </cell>
        </row>
        <row r="1295">
          <cell r="F1295" t="e">
            <v>#N/A</v>
          </cell>
          <cell r="G1295" t="e">
            <v>#N/A</v>
          </cell>
          <cell r="H1295" t="e">
            <v>#N/A</v>
          </cell>
          <cell r="J1295" t="e">
            <v>#N/A</v>
          </cell>
          <cell r="P1295" t="str">
            <v xml:space="preserve"> </v>
          </cell>
          <cell r="S1295">
            <v>0</v>
          </cell>
          <cell r="X1295">
            <v>0</v>
          </cell>
          <cell r="AA1295">
            <v>0</v>
          </cell>
          <cell r="AF1295">
            <v>0</v>
          </cell>
          <cell r="AI1295">
            <v>0</v>
          </cell>
          <cell r="AJ1295">
            <v>0</v>
          </cell>
          <cell r="AK1295">
            <v>0</v>
          </cell>
          <cell r="AL1295">
            <v>0</v>
          </cell>
          <cell r="AM1295">
            <v>0</v>
          </cell>
          <cell r="AN1295">
            <v>0</v>
          </cell>
          <cell r="AO1295">
            <v>0</v>
          </cell>
          <cell r="AP1295">
            <v>0</v>
          </cell>
          <cell r="AQ1295">
            <v>0</v>
          </cell>
          <cell r="AR1295">
            <v>0</v>
          </cell>
          <cell r="AS1295">
            <v>0</v>
          </cell>
        </row>
        <row r="1296">
          <cell r="F1296" t="e">
            <v>#N/A</v>
          </cell>
          <cell r="G1296" t="e">
            <v>#N/A</v>
          </cell>
          <cell r="H1296" t="e">
            <v>#N/A</v>
          </cell>
          <cell r="J1296" t="e">
            <v>#N/A</v>
          </cell>
          <cell r="P1296" t="str">
            <v xml:space="preserve"> </v>
          </cell>
          <cell r="S1296">
            <v>0</v>
          </cell>
          <cell r="X1296">
            <v>0</v>
          </cell>
          <cell r="AA1296">
            <v>0</v>
          </cell>
          <cell r="AF1296">
            <v>0</v>
          </cell>
          <cell r="AI1296">
            <v>0</v>
          </cell>
          <cell r="AJ1296">
            <v>0</v>
          </cell>
          <cell r="AK1296">
            <v>0</v>
          </cell>
          <cell r="AL1296">
            <v>0</v>
          </cell>
          <cell r="AM1296">
            <v>0</v>
          </cell>
          <cell r="AN1296">
            <v>0</v>
          </cell>
          <cell r="AO1296">
            <v>0</v>
          </cell>
          <cell r="AP1296">
            <v>0</v>
          </cell>
          <cell r="AQ1296">
            <v>0</v>
          </cell>
          <cell r="AR1296">
            <v>0</v>
          </cell>
          <cell r="AS1296">
            <v>0</v>
          </cell>
        </row>
        <row r="1297">
          <cell r="F1297" t="e">
            <v>#N/A</v>
          </cell>
          <cell r="G1297" t="e">
            <v>#N/A</v>
          </cell>
          <cell r="H1297" t="e">
            <v>#N/A</v>
          </cell>
          <cell r="J1297" t="e">
            <v>#N/A</v>
          </cell>
          <cell r="P1297" t="str">
            <v xml:space="preserve"> </v>
          </cell>
          <cell r="S1297">
            <v>0</v>
          </cell>
          <cell r="X1297">
            <v>0</v>
          </cell>
          <cell r="AA1297">
            <v>0</v>
          </cell>
          <cell r="AF1297">
            <v>0</v>
          </cell>
          <cell r="AI1297">
            <v>0</v>
          </cell>
          <cell r="AJ1297">
            <v>0</v>
          </cell>
          <cell r="AK1297">
            <v>0</v>
          </cell>
          <cell r="AL1297">
            <v>0</v>
          </cell>
          <cell r="AM1297">
            <v>0</v>
          </cell>
          <cell r="AN1297">
            <v>0</v>
          </cell>
          <cell r="AO1297">
            <v>0</v>
          </cell>
          <cell r="AP1297">
            <v>0</v>
          </cell>
          <cell r="AQ1297">
            <v>0</v>
          </cell>
          <cell r="AR1297">
            <v>0</v>
          </cell>
          <cell r="AS1297">
            <v>0</v>
          </cell>
        </row>
        <row r="1298">
          <cell r="F1298" t="e">
            <v>#N/A</v>
          </cell>
          <cell r="G1298" t="e">
            <v>#N/A</v>
          </cell>
          <cell r="H1298" t="e">
            <v>#N/A</v>
          </cell>
          <cell r="J1298" t="e">
            <v>#N/A</v>
          </cell>
          <cell r="P1298" t="str">
            <v xml:space="preserve"> </v>
          </cell>
          <cell r="S1298">
            <v>0</v>
          </cell>
          <cell r="X1298">
            <v>0</v>
          </cell>
          <cell r="AA1298">
            <v>0</v>
          </cell>
          <cell r="AF1298">
            <v>0</v>
          </cell>
          <cell r="AI1298">
            <v>0</v>
          </cell>
          <cell r="AJ1298">
            <v>0</v>
          </cell>
          <cell r="AK1298">
            <v>0</v>
          </cell>
          <cell r="AL1298">
            <v>0</v>
          </cell>
          <cell r="AM1298">
            <v>0</v>
          </cell>
          <cell r="AN1298">
            <v>0</v>
          </cell>
          <cell r="AO1298">
            <v>0</v>
          </cell>
          <cell r="AP1298">
            <v>0</v>
          </cell>
          <cell r="AQ1298">
            <v>0</v>
          </cell>
          <cell r="AR1298">
            <v>0</v>
          </cell>
          <cell r="AS1298">
            <v>0</v>
          </cell>
        </row>
        <row r="1299">
          <cell r="F1299" t="e">
            <v>#N/A</v>
          </cell>
          <cell r="G1299" t="e">
            <v>#N/A</v>
          </cell>
          <cell r="H1299" t="e">
            <v>#N/A</v>
          </cell>
          <cell r="J1299" t="e">
            <v>#N/A</v>
          </cell>
          <cell r="P1299" t="str">
            <v xml:space="preserve"> </v>
          </cell>
          <cell r="S1299">
            <v>0</v>
          </cell>
          <cell r="X1299">
            <v>0</v>
          </cell>
          <cell r="AA1299">
            <v>0</v>
          </cell>
          <cell r="AF1299">
            <v>0</v>
          </cell>
          <cell r="AI1299">
            <v>0</v>
          </cell>
          <cell r="AJ1299">
            <v>0</v>
          </cell>
          <cell r="AK1299">
            <v>0</v>
          </cell>
          <cell r="AL1299">
            <v>0</v>
          </cell>
          <cell r="AM1299">
            <v>0</v>
          </cell>
          <cell r="AN1299">
            <v>0</v>
          </cell>
          <cell r="AO1299">
            <v>0</v>
          </cell>
          <cell r="AP1299">
            <v>0</v>
          </cell>
          <cell r="AQ1299">
            <v>0</v>
          </cell>
          <cell r="AR1299">
            <v>0</v>
          </cell>
          <cell r="AS1299">
            <v>0</v>
          </cell>
        </row>
        <row r="1300">
          <cell r="F1300" t="e">
            <v>#N/A</v>
          </cell>
          <cell r="G1300" t="e">
            <v>#N/A</v>
          </cell>
          <cell r="H1300" t="e">
            <v>#N/A</v>
          </cell>
          <cell r="J1300" t="e">
            <v>#N/A</v>
          </cell>
          <cell r="P1300" t="str">
            <v xml:space="preserve"> </v>
          </cell>
          <cell r="S1300">
            <v>0</v>
          </cell>
          <cell r="X1300">
            <v>0</v>
          </cell>
          <cell r="AA1300">
            <v>0</v>
          </cell>
          <cell r="AF1300">
            <v>0</v>
          </cell>
          <cell r="AI1300">
            <v>0</v>
          </cell>
          <cell r="AJ1300">
            <v>0</v>
          </cell>
          <cell r="AK1300">
            <v>0</v>
          </cell>
          <cell r="AL1300">
            <v>0</v>
          </cell>
          <cell r="AM1300">
            <v>0</v>
          </cell>
          <cell r="AN1300">
            <v>0</v>
          </cell>
          <cell r="AO1300">
            <v>0</v>
          </cell>
          <cell r="AP1300">
            <v>0</v>
          </cell>
          <cell r="AQ1300">
            <v>0</v>
          </cell>
          <cell r="AR1300">
            <v>0</v>
          </cell>
          <cell r="AS1300">
            <v>0</v>
          </cell>
        </row>
        <row r="1301">
          <cell r="F1301" t="e">
            <v>#N/A</v>
          </cell>
          <cell r="G1301" t="e">
            <v>#N/A</v>
          </cell>
          <cell r="H1301" t="e">
            <v>#N/A</v>
          </cell>
          <cell r="J1301" t="e">
            <v>#N/A</v>
          </cell>
          <cell r="P1301" t="str">
            <v xml:space="preserve"> </v>
          </cell>
          <cell r="S1301">
            <v>0</v>
          </cell>
          <cell r="X1301">
            <v>0</v>
          </cell>
          <cell r="AA1301">
            <v>0</v>
          </cell>
          <cell r="AF1301">
            <v>0</v>
          </cell>
          <cell r="AI1301">
            <v>0</v>
          </cell>
          <cell r="AJ1301">
            <v>0</v>
          </cell>
          <cell r="AK1301">
            <v>0</v>
          </cell>
          <cell r="AL1301">
            <v>0</v>
          </cell>
          <cell r="AM1301">
            <v>0</v>
          </cell>
          <cell r="AN1301">
            <v>0</v>
          </cell>
          <cell r="AO1301">
            <v>0</v>
          </cell>
          <cell r="AP1301">
            <v>0</v>
          </cell>
          <cell r="AQ1301">
            <v>0</v>
          </cell>
          <cell r="AR1301">
            <v>0</v>
          </cell>
          <cell r="AS1301">
            <v>0</v>
          </cell>
        </row>
        <row r="1302">
          <cell r="F1302" t="e">
            <v>#N/A</v>
          </cell>
          <cell r="G1302" t="e">
            <v>#N/A</v>
          </cell>
          <cell r="H1302" t="e">
            <v>#N/A</v>
          </cell>
          <cell r="J1302" t="e">
            <v>#N/A</v>
          </cell>
          <cell r="P1302" t="str">
            <v xml:space="preserve"> </v>
          </cell>
          <cell r="S1302">
            <v>0</v>
          </cell>
          <cell r="X1302">
            <v>0</v>
          </cell>
          <cell r="AA1302">
            <v>0</v>
          </cell>
          <cell r="AF1302">
            <v>0</v>
          </cell>
          <cell r="AI1302">
            <v>0</v>
          </cell>
          <cell r="AJ1302">
            <v>0</v>
          </cell>
          <cell r="AK1302">
            <v>0</v>
          </cell>
          <cell r="AL1302">
            <v>0</v>
          </cell>
          <cell r="AM1302">
            <v>0</v>
          </cell>
          <cell r="AN1302">
            <v>0</v>
          </cell>
          <cell r="AO1302">
            <v>0</v>
          </cell>
          <cell r="AP1302">
            <v>0</v>
          </cell>
          <cell r="AQ1302">
            <v>0</v>
          </cell>
          <cell r="AR1302">
            <v>0</v>
          </cell>
          <cell r="AS1302">
            <v>0</v>
          </cell>
        </row>
        <row r="1303">
          <cell r="F1303" t="e">
            <v>#N/A</v>
          </cell>
          <cell r="G1303" t="e">
            <v>#N/A</v>
          </cell>
          <cell r="H1303" t="e">
            <v>#N/A</v>
          </cell>
          <cell r="J1303" t="e">
            <v>#N/A</v>
          </cell>
          <cell r="P1303" t="str">
            <v xml:space="preserve"> </v>
          </cell>
          <cell r="S1303">
            <v>0</v>
          </cell>
          <cell r="X1303">
            <v>0</v>
          </cell>
          <cell r="AA1303">
            <v>0</v>
          </cell>
          <cell r="AF1303">
            <v>0</v>
          </cell>
          <cell r="AI1303">
            <v>0</v>
          </cell>
          <cell r="AJ1303">
            <v>0</v>
          </cell>
          <cell r="AK1303">
            <v>0</v>
          </cell>
          <cell r="AL1303">
            <v>0</v>
          </cell>
          <cell r="AM1303">
            <v>0</v>
          </cell>
          <cell r="AN1303">
            <v>0</v>
          </cell>
          <cell r="AO1303">
            <v>0</v>
          </cell>
          <cell r="AP1303">
            <v>0</v>
          </cell>
          <cell r="AQ1303">
            <v>0</v>
          </cell>
          <cell r="AR1303">
            <v>0</v>
          </cell>
          <cell r="AS1303">
            <v>0</v>
          </cell>
        </row>
        <row r="1304">
          <cell r="F1304" t="e">
            <v>#N/A</v>
          </cell>
          <cell r="G1304" t="e">
            <v>#N/A</v>
          </cell>
          <cell r="H1304" t="e">
            <v>#N/A</v>
          </cell>
          <cell r="J1304" t="e">
            <v>#N/A</v>
          </cell>
          <cell r="P1304" t="str">
            <v xml:space="preserve"> </v>
          </cell>
          <cell r="S1304">
            <v>0</v>
          </cell>
          <cell r="X1304">
            <v>0</v>
          </cell>
          <cell r="AA1304">
            <v>0</v>
          </cell>
          <cell r="AF1304">
            <v>0</v>
          </cell>
          <cell r="AI1304">
            <v>0</v>
          </cell>
          <cell r="AJ1304">
            <v>0</v>
          </cell>
          <cell r="AK1304">
            <v>0</v>
          </cell>
          <cell r="AL1304">
            <v>0</v>
          </cell>
          <cell r="AM1304">
            <v>0</v>
          </cell>
          <cell r="AN1304">
            <v>0</v>
          </cell>
          <cell r="AO1304">
            <v>0</v>
          </cell>
          <cell r="AP1304">
            <v>0</v>
          </cell>
          <cell r="AQ1304">
            <v>0</v>
          </cell>
          <cell r="AR1304">
            <v>0</v>
          </cell>
          <cell r="AS1304">
            <v>0</v>
          </cell>
        </row>
        <row r="1305">
          <cell r="F1305" t="e">
            <v>#N/A</v>
          </cell>
          <cell r="G1305" t="e">
            <v>#N/A</v>
          </cell>
          <cell r="H1305" t="e">
            <v>#N/A</v>
          </cell>
          <cell r="J1305" t="e">
            <v>#N/A</v>
          </cell>
          <cell r="P1305" t="str">
            <v xml:space="preserve"> </v>
          </cell>
          <cell r="S1305">
            <v>0</v>
          </cell>
          <cell r="X1305">
            <v>0</v>
          </cell>
          <cell r="AA1305">
            <v>0</v>
          </cell>
          <cell r="AF1305">
            <v>0</v>
          </cell>
          <cell r="AI1305">
            <v>0</v>
          </cell>
          <cell r="AJ1305">
            <v>0</v>
          </cell>
          <cell r="AK1305">
            <v>0</v>
          </cell>
          <cell r="AL1305">
            <v>0</v>
          </cell>
          <cell r="AM1305">
            <v>0</v>
          </cell>
          <cell r="AN1305">
            <v>0</v>
          </cell>
          <cell r="AO1305">
            <v>0</v>
          </cell>
          <cell r="AP1305">
            <v>0</v>
          </cell>
          <cell r="AQ1305">
            <v>0</v>
          </cell>
          <cell r="AR1305">
            <v>0</v>
          </cell>
          <cell r="AS1305">
            <v>0</v>
          </cell>
        </row>
        <row r="1306">
          <cell r="F1306" t="e">
            <v>#N/A</v>
          </cell>
          <cell r="G1306" t="e">
            <v>#N/A</v>
          </cell>
          <cell r="H1306" t="e">
            <v>#N/A</v>
          </cell>
          <cell r="J1306" t="e">
            <v>#N/A</v>
          </cell>
          <cell r="P1306" t="str">
            <v xml:space="preserve"> </v>
          </cell>
          <cell r="S1306">
            <v>0</v>
          </cell>
          <cell r="X1306">
            <v>0</v>
          </cell>
          <cell r="AA1306">
            <v>0</v>
          </cell>
          <cell r="AF1306">
            <v>0</v>
          </cell>
          <cell r="AI1306">
            <v>0</v>
          </cell>
          <cell r="AJ1306">
            <v>0</v>
          </cell>
          <cell r="AK1306">
            <v>0</v>
          </cell>
          <cell r="AL1306">
            <v>0</v>
          </cell>
          <cell r="AM1306">
            <v>0</v>
          </cell>
          <cell r="AN1306">
            <v>0</v>
          </cell>
          <cell r="AO1306">
            <v>0</v>
          </cell>
          <cell r="AP1306">
            <v>0</v>
          </cell>
          <cell r="AQ1306">
            <v>0</v>
          </cell>
          <cell r="AR1306">
            <v>0</v>
          </cell>
          <cell r="AS1306">
            <v>0</v>
          </cell>
        </row>
        <row r="1307">
          <cell r="F1307" t="e">
            <v>#N/A</v>
          </cell>
          <cell r="G1307" t="e">
            <v>#N/A</v>
          </cell>
          <cell r="H1307" t="e">
            <v>#N/A</v>
          </cell>
          <cell r="J1307" t="e">
            <v>#N/A</v>
          </cell>
          <cell r="P1307" t="str">
            <v xml:space="preserve"> </v>
          </cell>
          <cell r="S1307">
            <v>0</v>
          </cell>
          <cell r="X1307">
            <v>0</v>
          </cell>
          <cell r="AA1307">
            <v>0</v>
          </cell>
          <cell r="AF1307">
            <v>0</v>
          </cell>
          <cell r="AI1307">
            <v>0</v>
          </cell>
          <cell r="AJ1307">
            <v>0</v>
          </cell>
          <cell r="AK1307">
            <v>0</v>
          </cell>
          <cell r="AL1307">
            <v>0</v>
          </cell>
          <cell r="AM1307">
            <v>0</v>
          </cell>
          <cell r="AN1307">
            <v>0</v>
          </cell>
          <cell r="AO1307">
            <v>0</v>
          </cell>
          <cell r="AP1307">
            <v>0</v>
          </cell>
          <cell r="AQ1307">
            <v>0</v>
          </cell>
          <cell r="AR1307">
            <v>0</v>
          </cell>
          <cell r="AS1307">
            <v>0</v>
          </cell>
        </row>
        <row r="1308">
          <cell r="F1308" t="e">
            <v>#N/A</v>
          </cell>
          <cell r="G1308" t="e">
            <v>#N/A</v>
          </cell>
          <cell r="H1308" t="e">
            <v>#N/A</v>
          </cell>
          <cell r="J1308" t="e">
            <v>#N/A</v>
          </cell>
          <cell r="P1308" t="str">
            <v xml:space="preserve"> </v>
          </cell>
          <cell r="S1308">
            <v>0</v>
          </cell>
          <cell r="X1308">
            <v>0</v>
          </cell>
          <cell r="AA1308">
            <v>0</v>
          </cell>
          <cell r="AF1308">
            <v>0</v>
          </cell>
          <cell r="AI1308">
            <v>0</v>
          </cell>
          <cell r="AJ1308">
            <v>0</v>
          </cell>
          <cell r="AK1308">
            <v>0</v>
          </cell>
          <cell r="AL1308">
            <v>0</v>
          </cell>
          <cell r="AM1308">
            <v>0</v>
          </cell>
          <cell r="AN1308">
            <v>0</v>
          </cell>
          <cell r="AO1308">
            <v>0</v>
          </cell>
          <cell r="AP1308">
            <v>0</v>
          </cell>
          <cell r="AQ1308">
            <v>0</v>
          </cell>
          <cell r="AR1308">
            <v>0</v>
          </cell>
          <cell r="AS1308">
            <v>0</v>
          </cell>
        </row>
        <row r="1309">
          <cell r="F1309" t="e">
            <v>#N/A</v>
          </cell>
          <cell r="G1309" t="e">
            <v>#N/A</v>
          </cell>
          <cell r="H1309" t="e">
            <v>#N/A</v>
          </cell>
          <cell r="J1309" t="e">
            <v>#N/A</v>
          </cell>
          <cell r="P1309" t="str">
            <v xml:space="preserve"> </v>
          </cell>
          <cell r="S1309">
            <v>0</v>
          </cell>
          <cell r="X1309">
            <v>0</v>
          </cell>
          <cell r="AA1309">
            <v>0</v>
          </cell>
          <cell r="AF1309">
            <v>0</v>
          </cell>
          <cell r="AI1309">
            <v>0</v>
          </cell>
          <cell r="AJ1309">
            <v>0</v>
          </cell>
          <cell r="AK1309">
            <v>0</v>
          </cell>
          <cell r="AL1309">
            <v>0</v>
          </cell>
          <cell r="AM1309">
            <v>0</v>
          </cell>
          <cell r="AN1309">
            <v>0</v>
          </cell>
          <cell r="AO1309">
            <v>0</v>
          </cell>
          <cell r="AP1309">
            <v>0</v>
          </cell>
          <cell r="AQ1309">
            <v>0</v>
          </cell>
          <cell r="AR1309">
            <v>0</v>
          </cell>
          <cell r="AS1309">
            <v>0</v>
          </cell>
        </row>
        <row r="1310">
          <cell r="F1310" t="e">
            <v>#N/A</v>
          </cell>
          <cell r="G1310" t="e">
            <v>#N/A</v>
          </cell>
          <cell r="H1310" t="e">
            <v>#N/A</v>
          </cell>
          <cell r="J1310" t="e">
            <v>#N/A</v>
          </cell>
          <cell r="P1310" t="str">
            <v xml:space="preserve"> </v>
          </cell>
          <cell r="S1310">
            <v>0</v>
          </cell>
          <cell r="X1310">
            <v>0</v>
          </cell>
          <cell r="AA1310">
            <v>0</v>
          </cell>
          <cell r="AF1310">
            <v>0</v>
          </cell>
          <cell r="AI1310">
            <v>0</v>
          </cell>
          <cell r="AJ1310">
            <v>0</v>
          </cell>
          <cell r="AK1310">
            <v>0</v>
          </cell>
          <cell r="AL1310">
            <v>0</v>
          </cell>
          <cell r="AM1310">
            <v>0</v>
          </cell>
          <cell r="AN1310">
            <v>0</v>
          </cell>
          <cell r="AO1310">
            <v>0</v>
          </cell>
          <cell r="AP1310">
            <v>0</v>
          </cell>
          <cell r="AQ1310">
            <v>0</v>
          </cell>
          <cell r="AR1310">
            <v>0</v>
          </cell>
          <cell r="AS1310">
            <v>0</v>
          </cell>
        </row>
        <row r="1311">
          <cell r="F1311" t="e">
            <v>#N/A</v>
          </cell>
          <cell r="G1311" t="e">
            <v>#N/A</v>
          </cell>
          <cell r="H1311" t="e">
            <v>#N/A</v>
          </cell>
          <cell r="J1311" t="e">
            <v>#N/A</v>
          </cell>
          <cell r="P1311" t="str">
            <v xml:space="preserve"> </v>
          </cell>
          <cell r="S1311">
            <v>0</v>
          </cell>
          <cell r="X1311">
            <v>0</v>
          </cell>
          <cell r="AA1311">
            <v>0</v>
          </cell>
          <cell r="AF1311">
            <v>0</v>
          </cell>
          <cell r="AI1311">
            <v>0</v>
          </cell>
          <cell r="AJ1311">
            <v>0</v>
          </cell>
          <cell r="AK1311">
            <v>0</v>
          </cell>
          <cell r="AL1311">
            <v>0</v>
          </cell>
          <cell r="AM1311">
            <v>0</v>
          </cell>
          <cell r="AN1311">
            <v>0</v>
          </cell>
          <cell r="AO1311">
            <v>0</v>
          </cell>
          <cell r="AP1311">
            <v>0</v>
          </cell>
          <cell r="AQ1311">
            <v>0</v>
          </cell>
          <cell r="AR1311">
            <v>0</v>
          </cell>
          <cell r="AS1311">
            <v>0</v>
          </cell>
        </row>
        <row r="1312">
          <cell r="F1312" t="e">
            <v>#N/A</v>
          </cell>
          <cell r="G1312" t="e">
            <v>#N/A</v>
          </cell>
          <cell r="H1312" t="e">
            <v>#N/A</v>
          </cell>
          <cell r="J1312" t="e">
            <v>#N/A</v>
          </cell>
          <cell r="P1312" t="str">
            <v xml:space="preserve"> </v>
          </cell>
          <cell r="S1312">
            <v>0</v>
          </cell>
          <cell r="X1312">
            <v>0</v>
          </cell>
          <cell r="AA1312">
            <v>0</v>
          </cell>
          <cell r="AF1312">
            <v>0</v>
          </cell>
          <cell r="AI1312">
            <v>0</v>
          </cell>
          <cell r="AJ1312">
            <v>0</v>
          </cell>
          <cell r="AK1312">
            <v>0</v>
          </cell>
          <cell r="AL1312">
            <v>0</v>
          </cell>
          <cell r="AM1312">
            <v>0</v>
          </cell>
          <cell r="AN1312">
            <v>0</v>
          </cell>
          <cell r="AO1312">
            <v>0</v>
          </cell>
          <cell r="AP1312">
            <v>0</v>
          </cell>
          <cell r="AQ1312">
            <v>0</v>
          </cell>
          <cell r="AR1312">
            <v>0</v>
          </cell>
          <cell r="AS1312">
            <v>0</v>
          </cell>
        </row>
        <row r="1313">
          <cell r="F1313" t="e">
            <v>#N/A</v>
          </cell>
          <cell r="G1313" t="e">
            <v>#N/A</v>
          </cell>
          <cell r="H1313" t="e">
            <v>#N/A</v>
          </cell>
          <cell r="J1313" t="e">
            <v>#N/A</v>
          </cell>
          <cell r="P1313" t="str">
            <v xml:space="preserve"> </v>
          </cell>
          <cell r="S1313">
            <v>0</v>
          </cell>
          <cell r="X1313">
            <v>0</v>
          </cell>
          <cell r="AA1313">
            <v>0</v>
          </cell>
          <cell r="AF1313">
            <v>0</v>
          </cell>
          <cell r="AI1313">
            <v>0</v>
          </cell>
          <cell r="AJ1313">
            <v>0</v>
          </cell>
          <cell r="AK1313">
            <v>0</v>
          </cell>
          <cell r="AL1313">
            <v>0</v>
          </cell>
          <cell r="AM1313">
            <v>0</v>
          </cell>
          <cell r="AN1313">
            <v>0</v>
          </cell>
          <cell r="AO1313">
            <v>0</v>
          </cell>
          <cell r="AP1313">
            <v>0</v>
          </cell>
          <cell r="AQ1313">
            <v>0</v>
          </cell>
          <cell r="AR1313">
            <v>0</v>
          </cell>
          <cell r="AS1313">
            <v>0</v>
          </cell>
        </row>
        <row r="1314">
          <cell r="F1314" t="e">
            <v>#N/A</v>
          </cell>
          <cell r="G1314" t="e">
            <v>#N/A</v>
          </cell>
          <cell r="H1314" t="e">
            <v>#N/A</v>
          </cell>
          <cell r="J1314" t="e">
            <v>#N/A</v>
          </cell>
          <cell r="P1314" t="str">
            <v xml:space="preserve"> </v>
          </cell>
          <cell r="S1314">
            <v>0</v>
          </cell>
          <cell r="X1314">
            <v>0</v>
          </cell>
          <cell r="AA1314">
            <v>0</v>
          </cell>
          <cell r="AF1314">
            <v>0</v>
          </cell>
          <cell r="AI1314">
            <v>0</v>
          </cell>
          <cell r="AJ1314">
            <v>0</v>
          </cell>
          <cell r="AK1314">
            <v>0</v>
          </cell>
          <cell r="AL1314">
            <v>0</v>
          </cell>
          <cell r="AM1314">
            <v>0</v>
          </cell>
          <cell r="AN1314">
            <v>0</v>
          </cell>
          <cell r="AO1314">
            <v>0</v>
          </cell>
          <cell r="AP1314">
            <v>0</v>
          </cell>
          <cell r="AQ1314">
            <v>0</v>
          </cell>
          <cell r="AR1314">
            <v>0</v>
          </cell>
          <cell r="AS1314">
            <v>0</v>
          </cell>
        </row>
        <row r="1315">
          <cell r="F1315" t="e">
            <v>#N/A</v>
          </cell>
          <cell r="G1315" t="e">
            <v>#N/A</v>
          </cell>
          <cell r="H1315" t="e">
            <v>#N/A</v>
          </cell>
          <cell r="J1315" t="e">
            <v>#N/A</v>
          </cell>
          <cell r="P1315" t="str">
            <v xml:space="preserve"> </v>
          </cell>
          <cell r="S1315">
            <v>0</v>
          </cell>
          <cell r="X1315">
            <v>0</v>
          </cell>
          <cell r="AA1315">
            <v>0</v>
          </cell>
          <cell r="AF1315">
            <v>0</v>
          </cell>
          <cell r="AI1315">
            <v>0</v>
          </cell>
          <cell r="AJ1315">
            <v>0</v>
          </cell>
          <cell r="AK1315">
            <v>0</v>
          </cell>
          <cell r="AL1315">
            <v>0</v>
          </cell>
          <cell r="AM1315">
            <v>0</v>
          </cell>
          <cell r="AN1315">
            <v>0</v>
          </cell>
          <cell r="AO1315">
            <v>0</v>
          </cell>
          <cell r="AP1315">
            <v>0</v>
          </cell>
          <cell r="AQ1315">
            <v>0</v>
          </cell>
          <cell r="AR1315">
            <v>0</v>
          </cell>
          <cell r="AS1315">
            <v>0</v>
          </cell>
        </row>
        <row r="1316">
          <cell r="F1316" t="e">
            <v>#N/A</v>
          </cell>
          <cell r="G1316" t="e">
            <v>#N/A</v>
          </cell>
          <cell r="H1316" t="e">
            <v>#N/A</v>
          </cell>
          <cell r="J1316" t="e">
            <v>#N/A</v>
          </cell>
          <cell r="P1316" t="str">
            <v xml:space="preserve"> </v>
          </cell>
          <cell r="S1316">
            <v>0</v>
          </cell>
          <cell r="X1316">
            <v>0</v>
          </cell>
          <cell r="AA1316">
            <v>0</v>
          </cell>
          <cell r="AF1316">
            <v>0</v>
          </cell>
          <cell r="AI1316">
            <v>0</v>
          </cell>
          <cell r="AJ1316">
            <v>0</v>
          </cell>
          <cell r="AK1316">
            <v>0</v>
          </cell>
          <cell r="AL1316">
            <v>0</v>
          </cell>
          <cell r="AM1316">
            <v>0</v>
          </cell>
          <cell r="AN1316">
            <v>0</v>
          </cell>
          <cell r="AO1316">
            <v>0</v>
          </cell>
          <cell r="AP1316">
            <v>0</v>
          </cell>
          <cell r="AQ1316">
            <v>0</v>
          </cell>
          <cell r="AR1316">
            <v>0</v>
          </cell>
          <cell r="AS1316">
            <v>0</v>
          </cell>
        </row>
        <row r="1317">
          <cell r="F1317" t="e">
            <v>#N/A</v>
          </cell>
          <cell r="G1317" t="e">
            <v>#N/A</v>
          </cell>
          <cell r="H1317" t="e">
            <v>#N/A</v>
          </cell>
          <cell r="J1317" t="e">
            <v>#N/A</v>
          </cell>
          <cell r="P1317" t="str">
            <v xml:space="preserve"> </v>
          </cell>
          <cell r="S1317">
            <v>0</v>
          </cell>
          <cell r="X1317">
            <v>0</v>
          </cell>
          <cell r="AA1317">
            <v>0</v>
          </cell>
          <cell r="AF1317">
            <v>0</v>
          </cell>
          <cell r="AI1317">
            <v>0</v>
          </cell>
          <cell r="AJ1317">
            <v>0</v>
          </cell>
          <cell r="AK1317">
            <v>0</v>
          </cell>
          <cell r="AL1317">
            <v>0</v>
          </cell>
          <cell r="AM1317">
            <v>0</v>
          </cell>
          <cell r="AN1317">
            <v>0</v>
          </cell>
          <cell r="AO1317">
            <v>0</v>
          </cell>
          <cell r="AP1317">
            <v>0</v>
          </cell>
          <cell r="AQ1317">
            <v>0</v>
          </cell>
          <cell r="AR1317">
            <v>0</v>
          </cell>
          <cell r="AS1317">
            <v>0</v>
          </cell>
        </row>
        <row r="1318">
          <cell r="F1318" t="e">
            <v>#N/A</v>
          </cell>
          <cell r="G1318" t="e">
            <v>#N/A</v>
          </cell>
          <cell r="H1318" t="e">
            <v>#N/A</v>
          </cell>
          <cell r="J1318" t="e">
            <v>#N/A</v>
          </cell>
          <cell r="P1318" t="str">
            <v xml:space="preserve"> </v>
          </cell>
          <cell r="S1318">
            <v>0</v>
          </cell>
          <cell r="X1318">
            <v>0</v>
          </cell>
          <cell r="AA1318">
            <v>0</v>
          </cell>
          <cell r="AF1318">
            <v>0</v>
          </cell>
          <cell r="AI1318">
            <v>0</v>
          </cell>
          <cell r="AJ1318">
            <v>0</v>
          </cell>
          <cell r="AK1318">
            <v>0</v>
          </cell>
          <cell r="AL1318">
            <v>0</v>
          </cell>
          <cell r="AM1318">
            <v>0</v>
          </cell>
          <cell r="AN1318">
            <v>0</v>
          </cell>
          <cell r="AO1318">
            <v>0</v>
          </cell>
          <cell r="AP1318">
            <v>0</v>
          </cell>
          <cell r="AQ1318">
            <v>0</v>
          </cell>
          <cell r="AR1318">
            <v>0</v>
          </cell>
          <cell r="AS1318">
            <v>0</v>
          </cell>
        </row>
        <row r="1319">
          <cell r="F1319" t="e">
            <v>#N/A</v>
          </cell>
          <cell r="G1319" t="e">
            <v>#N/A</v>
          </cell>
          <cell r="H1319" t="e">
            <v>#N/A</v>
          </cell>
          <cell r="J1319" t="e">
            <v>#N/A</v>
          </cell>
          <cell r="P1319" t="str">
            <v xml:space="preserve"> </v>
          </cell>
          <cell r="S1319">
            <v>0</v>
          </cell>
          <cell r="X1319">
            <v>0</v>
          </cell>
          <cell r="AA1319">
            <v>0</v>
          </cell>
          <cell r="AF1319">
            <v>0</v>
          </cell>
          <cell r="AI1319">
            <v>0</v>
          </cell>
          <cell r="AJ1319">
            <v>0</v>
          </cell>
          <cell r="AK1319">
            <v>0</v>
          </cell>
          <cell r="AL1319">
            <v>0</v>
          </cell>
          <cell r="AM1319">
            <v>0</v>
          </cell>
          <cell r="AN1319">
            <v>0</v>
          </cell>
          <cell r="AO1319">
            <v>0</v>
          </cell>
          <cell r="AP1319">
            <v>0</v>
          </cell>
          <cell r="AQ1319">
            <v>0</v>
          </cell>
          <cell r="AR1319">
            <v>0</v>
          </cell>
          <cell r="AS1319">
            <v>0</v>
          </cell>
        </row>
        <row r="1320">
          <cell r="F1320" t="e">
            <v>#N/A</v>
          </cell>
          <cell r="G1320" t="e">
            <v>#N/A</v>
          </cell>
          <cell r="H1320" t="e">
            <v>#N/A</v>
          </cell>
          <cell r="J1320" t="e">
            <v>#N/A</v>
          </cell>
          <cell r="P1320" t="str">
            <v xml:space="preserve"> </v>
          </cell>
          <cell r="S1320">
            <v>0</v>
          </cell>
          <cell r="X1320">
            <v>0</v>
          </cell>
          <cell r="AA1320">
            <v>0</v>
          </cell>
          <cell r="AF1320">
            <v>0</v>
          </cell>
          <cell r="AI1320">
            <v>0</v>
          </cell>
          <cell r="AJ1320">
            <v>0</v>
          </cell>
          <cell r="AK1320">
            <v>0</v>
          </cell>
          <cell r="AL1320">
            <v>0</v>
          </cell>
          <cell r="AM1320">
            <v>0</v>
          </cell>
          <cell r="AN1320">
            <v>0</v>
          </cell>
          <cell r="AO1320">
            <v>0</v>
          </cell>
          <cell r="AP1320">
            <v>0</v>
          </cell>
          <cell r="AQ1320">
            <v>0</v>
          </cell>
          <cell r="AR1320">
            <v>0</v>
          </cell>
          <cell r="AS1320">
            <v>0</v>
          </cell>
        </row>
        <row r="1321">
          <cell r="F1321" t="e">
            <v>#N/A</v>
          </cell>
          <cell r="G1321" t="e">
            <v>#N/A</v>
          </cell>
          <cell r="H1321" t="e">
            <v>#N/A</v>
          </cell>
          <cell r="J1321" t="e">
            <v>#N/A</v>
          </cell>
          <cell r="P1321" t="str">
            <v xml:space="preserve"> </v>
          </cell>
          <cell r="S1321">
            <v>0</v>
          </cell>
          <cell r="X1321">
            <v>0</v>
          </cell>
          <cell r="AA1321">
            <v>0</v>
          </cell>
          <cell r="AF1321">
            <v>0</v>
          </cell>
          <cell r="AI1321">
            <v>0</v>
          </cell>
          <cell r="AJ1321">
            <v>0</v>
          </cell>
          <cell r="AK1321">
            <v>0</v>
          </cell>
          <cell r="AL1321">
            <v>0</v>
          </cell>
          <cell r="AM1321">
            <v>0</v>
          </cell>
          <cell r="AN1321">
            <v>0</v>
          </cell>
          <cell r="AO1321">
            <v>0</v>
          </cell>
          <cell r="AP1321">
            <v>0</v>
          </cell>
          <cell r="AQ1321">
            <v>0</v>
          </cell>
          <cell r="AR1321">
            <v>0</v>
          </cell>
          <cell r="AS1321">
            <v>0</v>
          </cell>
        </row>
        <row r="1322">
          <cell r="F1322" t="e">
            <v>#N/A</v>
          </cell>
          <cell r="G1322" t="e">
            <v>#N/A</v>
          </cell>
          <cell r="H1322" t="e">
            <v>#N/A</v>
          </cell>
          <cell r="J1322" t="e">
            <v>#N/A</v>
          </cell>
          <cell r="P1322" t="str">
            <v xml:space="preserve"> </v>
          </cell>
          <cell r="S1322">
            <v>0</v>
          </cell>
          <cell r="X1322">
            <v>0</v>
          </cell>
          <cell r="AA1322">
            <v>0</v>
          </cell>
          <cell r="AF1322">
            <v>0</v>
          </cell>
          <cell r="AI1322">
            <v>0</v>
          </cell>
          <cell r="AJ1322">
            <v>0</v>
          </cell>
          <cell r="AK1322">
            <v>0</v>
          </cell>
          <cell r="AL1322">
            <v>0</v>
          </cell>
          <cell r="AM1322">
            <v>0</v>
          </cell>
          <cell r="AN1322">
            <v>0</v>
          </cell>
          <cell r="AO1322">
            <v>0</v>
          </cell>
          <cell r="AP1322">
            <v>0</v>
          </cell>
          <cell r="AQ1322">
            <v>0</v>
          </cell>
          <cell r="AR1322">
            <v>0</v>
          </cell>
          <cell r="AS1322">
            <v>0</v>
          </cell>
        </row>
        <row r="1323">
          <cell r="F1323" t="e">
            <v>#N/A</v>
          </cell>
          <cell r="G1323" t="e">
            <v>#N/A</v>
          </cell>
          <cell r="H1323" t="e">
            <v>#N/A</v>
          </cell>
          <cell r="J1323" t="e">
            <v>#N/A</v>
          </cell>
          <cell r="P1323" t="str">
            <v xml:space="preserve"> </v>
          </cell>
          <cell r="S1323">
            <v>0</v>
          </cell>
          <cell r="X1323">
            <v>0</v>
          </cell>
          <cell r="AA1323">
            <v>0</v>
          </cell>
          <cell r="AF1323">
            <v>0</v>
          </cell>
          <cell r="AI1323">
            <v>0</v>
          </cell>
          <cell r="AJ1323">
            <v>0</v>
          </cell>
          <cell r="AK1323">
            <v>0</v>
          </cell>
          <cell r="AL1323">
            <v>0</v>
          </cell>
          <cell r="AM1323">
            <v>0</v>
          </cell>
          <cell r="AN1323">
            <v>0</v>
          </cell>
          <cell r="AO1323">
            <v>0</v>
          </cell>
          <cell r="AP1323">
            <v>0</v>
          </cell>
          <cell r="AQ1323">
            <v>0</v>
          </cell>
          <cell r="AR1323">
            <v>0</v>
          </cell>
          <cell r="AS1323">
            <v>0</v>
          </cell>
        </row>
        <row r="1324">
          <cell r="F1324" t="e">
            <v>#N/A</v>
          </cell>
          <cell r="G1324" t="e">
            <v>#N/A</v>
          </cell>
          <cell r="H1324" t="e">
            <v>#N/A</v>
          </cell>
          <cell r="J1324" t="e">
            <v>#N/A</v>
          </cell>
          <cell r="P1324" t="str">
            <v xml:space="preserve"> </v>
          </cell>
          <cell r="S1324">
            <v>0</v>
          </cell>
          <cell r="X1324">
            <v>0</v>
          </cell>
          <cell r="AA1324">
            <v>0</v>
          </cell>
          <cell r="AF1324">
            <v>0</v>
          </cell>
          <cell r="AI1324">
            <v>0</v>
          </cell>
          <cell r="AJ1324">
            <v>0</v>
          </cell>
          <cell r="AK1324">
            <v>0</v>
          </cell>
          <cell r="AL1324">
            <v>0</v>
          </cell>
          <cell r="AM1324">
            <v>0</v>
          </cell>
          <cell r="AN1324">
            <v>0</v>
          </cell>
          <cell r="AO1324">
            <v>0</v>
          </cell>
          <cell r="AP1324">
            <v>0</v>
          </cell>
          <cell r="AQ1324">
            <v>0</v>
          </cell>
          <cell r="AR1324">
            <v>0</v>
          </cell>
          <cell r="AS1324">
            <v>0</v>
          </cell>
        </row>
        <row r="1325">
          <cell r="F1325" t="e">
            <v>#N/A</v>
          </cell>
          <cell r="G1325" t="e">
            <v>#N/A</v>
          </cell>
          <cell r="H1325" t="e">
            <v>#N/A</v>
          </cell>
          <cell r="J1325" t="e">
            <v>#N/A</v>
          </cell>
          <cell r="P1325" t="str">
            <v xml:space="preserve"> </v>
          </cell>
          <cell r="S1325">
            <v>0</v>
          </cell>
          <cell r="X1325">
            <v>0</v>
          </cell>
          <cell r="AA1325">
            <v>0</v>
          </cell>
          <cell r="AF1325">
            <v>0</v>
          </cell>
          <cell r="AI1325">
            <v>0</v>
          </cell>
          <cell r="AJ1325">
            <v>0</v>
          </cell>
          <cell r="AK1325">
            <v>0</v>
          </cell>
          <cell r="AL1325">
            <v>0</v>
          </cell>
          <cell r="AM1325">
            <v>0</v>
          </cell>
          <cell r="AN1325">
            <v>0</v>
          </cell>
          <cell r="AO1325">
            <v>0</v>
          </cell>
          <cell r="AP1325">
            <v>0</v>
          </cell>
          <cell r="AQ1325">
            <v>0</v>
          </cell>
          <cell r="AR1325">
            <v>0</v>
          </cell>
          <cell r="AS1325">
            <v>0</v>
          </cell>
        </row>
        <row r="1326">
          <cell r="F1326" t="e">
            <v>#N/A</v>
          </cell>
          <cell r="G1326" t="e">
            <v>#N/A</v>
          </cell>
          <cell r="H1326" t="e">
            <v>#N/A</v>
          </cell>
          <cell r="J1326" t="e">
            <v>#N/A</v>
          </cell>
          <cell r="P1326" t="str">
            <v xml:space="preserve"> </v>
          </cell>
          <cell r="S1326">
            <v>0</v>
          </cell>
          <cell r="X1326">
            <v>0</v>
          </cell>
          <cell r="AA1326">
            <v>0</v>
          </cell>
          <cell r="AF1326">
            <v>0</v>
          </cell>
          <cell r="AI1326">
            <v>0</v>
          </cell>
          <cell r="AJ1326">
            <v>0</v>
          </cell>
          <cell r="AK1326">
            <v>0</v>
          </cell>
          <cell r="AL1326">
            <v>0</v>
          </cell>
          <cell r="AM1326">
            <v>0</v>
          </cell>
          <cell r="AN1326">
            <v>0</v>
          </cell>
          <cell r="AO1326">
            <v>0</v>
          </cell>
          <cell r="AP1326">
            <v>0</v>
          </cell>
          <cell r="AQ1326">
            <v>0</v>
          </cell>
          <cell r="AR1326">
            <v>0</v>
          </cell>
          <cell r="AS1326">
            <v>0</v>
          </cell>
        </row>
        <row r="1327">
          <cell r="F1327" t="e">
            <v>#N/A</v>
          </cell>
          <cell r="G1327" t="e">
            <v>#N/A</v>
          </cell>
          <cell r="H1327" t="e">
            <v>#N/A</v>
          </cell>
          <cell r="J1327" t="e">
            <v>#N/A</v>
          </cell>
          <cell r="P1327" t="str">
            <v xml:space="preserve"> </v>
          </cell>
          <cell r="S1327">
            <v>0</v>
          </cell>
          <cell r="X1327">
            <v>0</v>
          </cell>
          <cell r="AA1327">
            <v>0</v>
          </cell>
          <cell r="AF1327">
            <v>0</v>
          </cell>
          <cell r="AI1327">
            <v>0</v>
          </cell>
          <cell r="AJ1327">
            <v>0</v>
          </cell>
          <cell r="AK1327">
            <v>0</v>
          </cell>
          <cell r="AL1327">
            <v>0</v>
          </cell>
          <cell r="AM1327">
            <v>0</v>
          </cell>
          <cell r="AN1327">
            <v>0</v>
          </cell>
          <cell r="AO1327">
            <v>0</v>
          </cell>
          <cell r="AP1327">
            <v>0</v>
          </cell>
          <cell r="AQ1327">
            <v>0</v>
          </cell>
          <cell r="AR1327">
            <v>0</v>
          </cell>
          <cell r="AS1327">
            <v>0</v>
          </cell>
        </row>
        <row r="1328">
          <cell r="F1328" t="e">
            <v>#N/A</v>
          </cell>
          <cell r="G1328" t="e">
            <v>#N/A</v>
          </cell>
          <cell r="H1328" t="e">
            <v>#N/A</v>
          </cell>
          <cell r="J1328" t="e">
            <v>#N/A</v>
          </cell>
          <cell r="P1328" t="str">
            <v xml:space="preserve"> </v>
          </cell>
          <cell r="S1328">
            <v>0</v>
          </cell>
          <cell r="X1328">
            <v>0</v>
          </cell>
          <cell r="AA1328">
            <v>0</v>
          </cell>
          <cell r="AF1328">
            <v>0</v>
          </cell>
          <cell r="AI1328">
            <v>0</v>
          </cell>
          <cell r="AJ1328">
            <v>0</v>
          </cell>
          <cell r="AK1328">
            <v>0</v>
          </cell>
          <cell r="AL1328">
            <v>0</v>
          </cell>
          <cell r="AM1328">
            <v>0</v>
          </cell>
          <cell r="AN1328">
            <v>0</v>
          </cell>
          <cell r="AO1328">
            <v>0</v>
          </cell>
          <cell r="AP1328">
            <v>0</v>
          </cell>
          <cell r="AQ1328">
            <v>0</v>
          </cell>
          <cell r="AR1328">
            <v>0</v>
          </cell>
          <cell r="AS1328">
            <v>0</v>
          </cell>
        </row>
        <row r="1329">
          <cell r="F1329" t="e">
            <v>#N/A</v>
          </cell>
          <cell r="G1329" t="e">
            <v>#N/A</v>
          </cell>
          <cell r="H1329" t="e">
            <v>#N/A</v>
          </cell>
          <cell r="J1329" t="e">
            <v>#N/A</v>
          </cell>
          <cell r="P1329" t="str">
            <v xml:space="preserve"> </v>
          </cell>
          <cell r="S1329">
            <v>0</v>
          </cell>
          <cell r="X1329">
            <v>0</v>
          </cell>
          <cell r="AA1329">
            <v>0</v>
          </cell>
          <cell r="AF1329">
            <v>0</v>
          </cell>
          <cell r="AI1329">
            <v>0</v>
          </cell>
          <cell r="AJ1329">
            <v>0</v>
          </cell>
          <cell r="AK1329">
            <v>0</v>
          </cell>
          <cell r="AL1329">
            <v>0</v>
          </cell>
          <cell r="AM1329">
            <v>0</v>
          </cell>
          <cell r="AN1329">
            <v>0</v>
          </cell>
          <cell r="AO1329">
            <v>0</v>
          </cell>
          <cell r="AP1329">
            <v>0</v>
          </cell>
          <cell r="AQ1329">
            <v>0</v>
          </cell>
          <cell r="AR1329">
            <v>0</v>
          </cell>
          <cell r="AS1329">
            <v>0</v>
          </cell>
        </row>
        <row r="1330">
          <cell r="F1330" t="e">
            <v>#N/A</v>
          </cell>
          <cell r="G1330" t="e">
            <v>#N/A</v>
          </cell>
          <cell r="H1330" t="e">
            <v>#N/A</v>
          </cell>
          <cell r="J1330" t="e">
            <v>#N/A</v>
          </cell>
          <cell r="P1330" t="str">
            <v xml:space="preserve"> </v>
          </cell>
          <cell r="S1330">
            <v>0</v>
          </cell>
          <cell r="X1330">
            <v>0</v>
          </cell>
          <cell r="AA1330">
            <v>0</v>
          </cell>
          <cell r="AF1330">
            <v>0</v>
          </cell>
          <cell r="AI1330">
            <v>0</v>
          </cell>
          <cell r="AJ1330">
            <v>0</v>
          </cell>
          <cell r="AK1330">
            <v>0</v>
          </cell>
          <cell r="AL1330">
            <v>0</v>
          </cell>
          <cell r="AM1330">
            <v>0</v>
          </cell>
          <cell r="AN1330">
            <v>0</v>
          </cell>
          <cell r="AO1330">
            <v>0</v>
          </cell>
          <cell r="AP1330">
            <v>0</v>
          </cell>
          <cell r="AQ1330">
            <v>0</v>
          </cell>
          <cell r="AR1330">
            <v>0</v>
          </cell>
          <cell r="AS1330">
            <v>0</v>
          </cell>
        </row>
        <row r="1331">
          <cell r="F1331" t="e">
            <v>#N/A</v>
          </cell>
          <cell r="G1331" t="e">
            <v>#N/A</v>
          </cell>
          <cell r="H1331" t="e">
            <v>#N/A</v>
          </cell>
          <cell r="J1331" t="e">
            <v>#N/A</v>
          </cell>
          <cell r="P1331" t="str">
            <v xml:space="preserve"> </v>
          </cell>
          <cell r="S1331">
            <v>0</v>
          </cell>
          <cell r="X1331">
            <v>0</v>
          </cell>
          <cell r="AA1331">
            <v>0</v>
          </cell>
          <cell r="AF1331">
            <v>0</v>
          </cell>
          <cell r="AI1331">
            <v>0</v>
          </cell>
          <cell r="AJ1331">
            <v>0</v>
          </cell>
          <cell r="AK1331">
            <v>0</v>
          </cell>
          <cell r="AL1331">
            <v>0</v>
          </cell>
          <cell r="AM1331">
            <v>0</v>
          </cell>
          <cell r="AN1331">
            <v>0</v>
          </cell>
          <cell r="AO1331">
            <v>0</v>
          </cell>
          <cell r="AP1331">
            <v>0</v>
          </cell>
          <cell r="AQ1331">
            <v>0</v>
          </cell>
          <cell r="AR1331">
            <v>0</v>
          </cell>
          <cell r="AS1331">
            <v>0</v>
          </cell>
        </row>
        <row r="1332">
          <cell r="F1332" t="e">
            <v>#N/A</v>
          </cell>
          <cell r="G1332" t="e">
            <v>#N/A</v>
          </cell>
          <cell r="H1332" t="e">
            <v>#N/A</v>
          </cell>
          <cell r="J1332" t="e">
            <v>#N/A</v>
          </cell>
          <cell r="P1332" t="str">
            <v xml:space="preserve"> </v>
          </cell>
          <cell r="S1332">
            <v>0</v>
          </cell>
          <cell r="X1332">
            <v>0</v>
          </cell>
          <cell r="AA1332">
            <v>0</v>
          </cell>
          <cell r="AF1332">
            <v>0</v>
          </cell>
          <cell r="AI1332">
            <v>0</v>
          </cell>
          <cell r="AJ1332">
            <v>0</v>
          </cell>
          <cell r="AK1332">
            <v>0</v>
          </cell>
          <cell r="AL1332">
            <v>0</v>
          </cell>
          <cell r="AM1332">
            <v>0</v>
          </cell>
          <cell r="AN1332">
            <v>0</v>
          </cell>
          <cell r="AO1332">
            <v>0</v>
          </cell>
          <cell r="AP1332">
            <v>0</v>
          </cell>
          <cell r="AQ1332">
            <v>0</v>
          </cell>
          <cell r="AR1332">
            <v>0</v>
          </cell>
          <cell r="AS1332">
            <v>0</v>
          </cell>
        </row>
        <row r="1333">
          <cell r="F1333" t="e">
            <v>#N/A</v>
          </cell>
          <cell r="G1333" t="e">
            <v>#N/A</v>
          </cell>
          <cell r="H1333" t="e">
            <v>#N/A</v>
          </cell>
          <cell r="J1333" t="e">
            <v>#N/A</v>
          </cell>
          <cell r="P1333" t="str">
            <v xml:space="preserve"> </v>
          </cell>
          <cell r="S1333">
            <v>0</v>
          </cell>
          <cell r="X1333">
            <v>0</v>
          </cell>
          <cell r="AA1333">
            <v>0</v>
          </cell>
          <cell r="AF1333">
            <v>0</v>
          </cell>
          <cell r="AI1333">
            <v>0</v>
          </cell>
          <cell r="AJ1333">
            <v>0</v>
          </cell>
          <cell r="AK1333">
            <v>0</v>
          </cell>
          <cell r="AL1333">
            <v>0</v>
          </cell>
          <cell r="AM1333">
            <v>0</v>
          </cell>
          <cell r="AN1333">
            <v>0</v>
          </cell>
          <cell r="AO1333">
            <v>0</v>
          </cell>
          <cell r="AP1333">
            <v>0</v>
          </cell>
          <cell r="AQ1333">
            <v>0</v>
          </cell>
          <cell r="AR1333">
            <v>0</v>
          </cell>
          <cell r="AS1333">
            <v>0</v>
          </cell>
        </row>
        <row r="1334">
          <cell r="F1334" t="e">
            <v>#N/A</v>
          </cell>
          <cell r="G1334" t="e">
            <v>#N/A</v>
          </cell>
          <cell r="H1334" t="e">
            <v>#N/A</v>
          </cell>
          <cell r="J1334" t="e">
            <v>#N/A</v>
          </cell>
          <cell r="P1334" t="str">
            <v xml:space="preserve"> </v>
          </cell>
          <cell r="S1334">
            <v>0</v>
          </cell>
          <cell r="X1334">
            <v>0</v>
          </cell>
          <cell r="AA1334">
            <v>0</v>
          </cell>
          <cell r="AF1334">
            <v>0</v>
          </cell>
          <cell r="AI1334">
            <v>0</v>
          </cell>
          <cell r="AJ1334">
            <v>0</v>
          </cell>
          <cell r="AK1334">
            <v>0</v>
          </cell>
          <cell r="AL1334">
            <v>0</v>
          </cell>
          <cell r="AM1334">
            <v>0</v>
          </cell>
          <cell r="AN1334">
            <v>0</v>
          </cell>
          <cell r="AO1334">
            <v>0</v>
          </cell>
          <cell r="AP1334">
            <v>0</v>
          </cell>
          <cell r="AQ1334">
            <v>0</v>
          </cell>
          <cell r="AR1334">
            <v>0</v>
          </cell>
          <cell r="AS1334">
            <v>0</v>
          </cell>
        </row>
        <row r="1335">
          <cell r="F1335" t="e">
            <v>#N/A</v>
          </cell>
          <cell r="G1335" t="e">
            <v>#N/A</v>
          </cell>
          <cell r="H1335" t="e">
            <v>#N/A</v>
          </cell>
          <cell r="J1335" t="e">
            <v>#N/A</v>
          </cell>
          <cell r="P1335" t="str">
            <v xml:space="preserve"> </v>
          </cell>
          <cell r="S1335">
            <v>0</v>
          </cell>
          <cell r="X1335">
            <v>0</v>
          </cell>
          <cell r="AA1335">
            <v>0</v>
          </cell>
          <cell r="AF1335">
            <v>0</v>
          </cell>
          <cell r="AI1335">
            <v>0</v>
          </cell>
          <cell r="AJ1335">
            <v>0</v>
          </cell>
          <cell r="AK1335">
            <v>0</v>
          </cell>
          <cell r="AL1335">
            <v>0</v>
          </cell>
          <cell r="AM1335">
            <v>0</v>
          </cell>
          <cell r="AN1335">
            <v>0</v>
          </cell>
          <cell r="AO1335">
            <v>0</v>
          </cell>
          <cell r="AP1335">
            <v>0</v>
          </cell>
          <cell r="AQ1335">
            <v>0</v>
          </cell>
          <cell r="AR1335">
            <v>0</v>
          </cell>
          <cell r="AS1335">
            <v>0</v>
          </cell>
        </row>
        <row r="1336">
          <cell r="F1336" t="e">
            <v>#N/A</v>
          </cell>
          <cell r="G1336" t="e">
            <v>#N/A</v>
          </cell>
          <cell r="H1336" t="e">
            <v>#N/A</v>
          </cell>
          <cell r="J1336" t="e">
            <v>#N/A</v>
          </cell>
          <cell r="P1336" t="str">
            <v xml:space="preserve"> </v>
          </cell>
          <cell r="S1336">
            <v>0</v>
          </cell>
          <cell r="X1336">
            <v>0</v>
          </cell>
          <cell r="AA1336">
            <v>0</v>
          </cell>
          <cell r="AF1336">
            <v>0</v>
          </cell>
          <cell r="AI1336">
            <v>0</v>
          </cell>
          <cell r="AJ1336">
            <v>0</v>
          </cell>
          <cell r="AK1336">
            <v>0</v>
          </cell>
          <cell r="AL1336">
            <v>0</v>
          </cell>
          <cell r="AM1336">
            <v>0</v>
          </cell>
          <cell r="AN1336">
            <v>0</v>
          </cell>
          <cell r="AO1336">
            <v>0</v>
          </cell>
          <cell r="AP1336">
            <v>0</v>
          </cell>
          <cell r="AQ1336">
            <v>0</v>
          </cell>
          <cell r="AR1336">
            <v>0</v>
          </cell>
          <cell r="AS1336">
            <v>0</v>
          </cell>
        </row>
        <row r="1337">
          <cell r="F1337" t="e">
            <v>#N/A</v>
          </cell>
          <cell r="G1337" t="e">
            <v>#N/A</v>
          </cell>
          <cell r="H1337" t="e">
            <v>#N/A</v>
          </cell>
          <cell r="J1337" t="e">
            <v>#N/A</v>
          </cell>
          <cell r="P1337" t="str">
            <v xml:space="preserve"> </v>
          </cell>
          <cell r="S1337">
            <v>0</v>
          </cell>
          <cell r="X1337">
            <v>0</v>
          </cell>
          <cell r="AA1337">
            <v>0</v>
          </cell>
          <cell r="AF1337">
            <v>0</v>
          </cell>
          <cell r="AI1337">
            <v>0</v>
          </cell>
          <cell r="AJ1337">
            <v>0</v>
          </cell>
          <cell r="AK1337">
            <v>0</v>
          </cell>
          <cell r="AL1337">
            <v>0</v>
          </cell>
          <cell r="AM1337">
            <v>0</v>
          </cell>
          <cell r="AN1337">
            <v>0</v>
          </cell>
          <cell r="AO1337">
            <v>0</v>
          </cell>
          <cell r="AP1337">
            <v>0</v>
          </cell>
          <cell r="AQ1337">
            <v>0</v>
          </cell>
          <cell r="AR1337">
            <v>0</v>
          </cell>
          <cell r="AS1337">
            <v>0</v>
          </cell>
        </row>
        <row r="1338">
          <cell r="F1338" t="e">
            <v>#N/A</v>
          </cell>
          <cell r="G1338" t="e">
            <v>#N/A</v>
          </cell>
          <cell r="H1338" t="e">
            <v>#N/A</v>
          </cell>
          <cell r="J1338" t="e">
            <v>#N/A</v>
          </cell>
          <cell r="P1338" t="str">
            <v xml:space="preserve"> </v>
          </cell>
          <cell r="S1338">
            <v>0</v>
          </cell>
          <cell r="X1338">
            <v>0</v>
          </cell>
          <cell r="AA1338">
            <v>0</v>
          </cell>
          <cell r="AF1338">
            <v>0</v>
          </cell>
          <cell r="AI1338">
            <v>0</v>
          </cell>
          <cell r="AJ1338">
            <v>0</v>
          </cell>
          <cell r="AK1338">
            <v>0</v>
          </cell>
          <cell r="AL1338">
            <v>0</v>
          </cell>
          <cell r="AM1338">
            <v>0</v>
          </cell>
          <cell r="AN1338">
            <v>0</v>
          </cell>
          <cell r="AO1338">
            <v>0</v>
          </cell>
          <cell r="AP1338">
            <v>0</v>
          </cell>
          <cell r="AQ1338">
            <v>0</v>
          </cell>
          <cell r="AR1338">
            <v>0</v>
          </cell>
          <cell r="AS1338">
            <v>0</v>
          </cell>
        </row>
        <row r="1339">
          <cell r="F1339" t="e">
            <v>#N/A</v>
          </cell>
          <cell r="G1339" t="e">
            <v>#N/A</v>
          </cell>
          <cell r="H1339" t="e">
            <v>#N/A</v>
          </cell>
          <cell r="J1339" t="e">
            <v>#N/A</v>
          </cell>
          <cell r="P1339" t="str">
            <v xml:space="preserve"> </v>
          </cell>
          <cell r="S1339">
            <v>0</v>
          </cell>
          <cell r="X1339">
            <v>0</v>
          </cell>
          <cell r="AA1339">
            <v>0</v>
          </cell>
          <cell r="AF1339">
            <v>0</v>
          </cell>
          <cell r="AI1339">
            <v>0</v>
          </cell>
          <cell r="AJ1339">
            <v>0</v>
          </cell>
          <cell r="AK1339">
            <v>0</v>
          </cell>
          <cell r="AL1339">
            <v>0</v>
          </cell>
          <cell r="AM1339">
            <v>0</v>
          </cell>
          <cell r="AN1339">
            <v>0</v>
          </cell>
          <cell r="AO1339">
            <v>0</v>
          </cell>
          <cell r="AP1339">
            <v>0</v>
          </cell>
          <cell r="AQ1339">
            <v>0</v>
          </cell>
          <cell r="AR1339">
            <v>0</v>
          </cell>
          <cell r="AS1339">
            <v>0</v>
          </cell>
        </row>
        <row r="1340">
          <cell r="F1340" t="e">
            <v>#N/A</v>
          </cell>
          <cell r="G1340" t="e">
            <v>#N/A</v>
          </cell>
          <cell r="H1340" t="e">
            <v>#N/A</v>
          </cell>
          <cell r="J1340" t="e">
            <v>#N/A</v>
          </cell>
          <cell r="P1340" t="str">
            <v xml:space="preserve"> </v>
          </cell>
          <cell r="S1340">
            <v>0</v>
          </cell>
          <cell r="X1340">
            <v>0</v>
          </cell>
          <cell r="AA1340">
            <v>0</v>
          </cell>
          <cell r="AF1340">
            <v>0</v>
          </cell>
          <cell r="AI1340">
            <v>0</v>
          </cell>
          <cell r="AJ1340">
            <v>0</v>
          </cell>
          <cell r="AK1340">
            <v>0</v>
          </cell>
          <cell r="AL1340">
            <v>0</v>
          </cell>
          <cell r="AM1340">
            <v>0</v>
          </cell>
          <cell r="AN1340">
            <v>0</v>
          </cell>
          <cell r="AO1340">
            <v>0</v>
          </cell>
          <cell r="AP1340">
            <v>0</v>
          </cell>
          <cell r="AQ1340">
            <v>0</v>
          </cell>
          <cell r="AR1340">
            <v>0</v>
          </cell>
          <cell r="AS1340">
            <v>0</v>
          </cell>
        </row>
        <row r="1341">
          <cell r="F1341" t="e">
            <v>#N/A</v>
          </cell>
          <cell r="G1341" t="e">
            <v>#N/A</v>
          </cell>
          <cell r="H1341" t="e">
            <v>#N/A</v>
          </cell>
          <cell r="J1341" t="e">
            <v>#N/A</v>
          </cell>
          <cell r="P1341" t="str">
            <v xml:space="preserve"> </v>
          </cell>
          <cell r="S1341">
            <v>0</v>
          </cell>
          <cell r="X1341">
            <v>0</v>
          </cell>
          <cell r="AA1341">
            <v>0</v>
          </cell>
          <cell r="AF1341">
            <v>0</v>
          </cell>
          <cell r="AI1341">
            <v>0</v>
          </cell>
          <cell r="AJ1341">
            <v>0</v>
          </cell>
          <cell r="AK1341">
            <v>0</v>
          </cell>
          <cell r="AL1341">
            <v>0</v>
          </cell>
          <cell r="AM1341">
            <v>0</v>
          </cell>
          <cell r="AN1341">
            <v>0</v>
          </cell>
          <cell r="AO1341">
            <v>0</v>
          </cell>
          <cell r="AP1341">
            <v>0</v>
          </cell>
          <cell r="AQ1341">
            <v>0</v>
          </cell>
          <cell r="AR1341">
            <v>0</v>
          </cell>
          <cell r="AS1341">
            <v>0</v>
          </cell>
        </row>
        <row r="1342">
          <cell r="F1342" t="e">
            <v>#N/A</v>
          </cell>
          <cell r="G1342" t="e">
            <v>#N/A</v>
          </cell>
          <cell r="H1342" t="e">
            <v>#N/A</v>
          </cell>
          <cell r="J1342" t="e">
            <v>#N/A</v>
          </cell>
          <cell r="P1342" t="str">
            <v xml:space="preserve"> </v>
          </cell>
          <cell r="S1342">
            <v>0</v>
          </cell>
          <cell r="X1342">
            <v>0</v>
          </cell>
          <cell r="AA1342">
            <v>0</v>
          </cell>
          <cell r="AF1342">
            <v>0</v>
          </cell>
          <cell r="AI1342">
            <v>0</v>
          </cell>
          <cell r="AJ1342">
            <v>0</v>
          </cell>
          <cell r="AK1342">
            <v>0</v>
          </cell>
          <cell r="AL1342">
            <v>0</v>
          </cell>
          <cell r="AM1342">
            <v>0</v>
          </cell>
          <cell r="AN1342">
            <v>0</v>
          </cell>
          <cell r="AO1342">
            <v>0</v>
          </cell>
          <cell r="AP1342">
            <v>0</v>
          </cell>
          <cell r="AQ1342">
            <v>0</v>
          </cell>
          <cell r="AR1342">
            <v>0</v>
          </cell>
          <cell r="AS1342">
            <v>0</v>
          </cell>
        </row>
        <row r="1343">
          <cell r="F1343" t="e">
            <v>#N/A</v>
          </cell>
          <cell r="G1343" t="e">
            <v>#N/A</v>
          </cell>
          <cell r="H1343" t="e">
            <v>#N/A</v>
          </cell>
          <cell r="J1343" t="e">
            <v>#N/A</v>
          </cell>
          <cell r="P1343" t="str">
            <v xml:space="preserve"> </v>
          </cell>
          <cell r="S1343">
            <v>0</v>
          </cell>
          <cell r="X1343">
            <v>0</v>
          </cell>
          <cell r="AA1343">
            <v>0</v>
          </cell>
          <cell r="AF1343">
            <v>0</v>
          </cell>
          <cell r="AI1343">
            <v>0</v>
          </cell>
          <cell r="AJ1343">
            <v>0</v>
          </cell>
          <cell r="AK1343">
            <v>0</v>
          </cell>
          <cell r="AL1343">
            <v>0</v>
          </cell>
          <cell r="AM1343">
            <v>0</v>
          </cell>
          <cell r="AN1343">
            <v>0</v>
          </cell>
          <cell r="AO1343">
            <v>0</v>
          </cell>
          <cell r="AP1343">
            <v>0</v>
          </cell>
          <cell r="AQ1343">
            <v>0</v>
          </cell>
          <cell r="AR1343">
            <v>0</v>
          </cell>
          <cell r="AS1343">
            <v>0</v>
          </cell>
        </row>
        <row r="1344">
          <cell r="F1344" t="e">
            <v>#N/A</v>
          </cell>
          <cell r="G1344" t="e">
            <v>#N/A</v>
          </cell>
          <cell r="H1344" t="e">
            <v>#N/A</v>
          </cell>
          <cell r="J1344" t="e">
            <v>#N/A</v>
          </cell>
          <cell r="P1344" t="str">
            <v xml:space="preserve"> </v>
          </cell>
          <cell r="S1344">
            <v>0</v>
          </cell>
          <cell r="X1344">
            <v>0</v>
          </cell>
          <cell r="AA1344">
            <v>0</v>
          </cell>
          <cell r="AF1344">
            <v>0</v>
          </cell>
          <cell r="AI1344">
            <v>0</v>
          </cell>
          <cell r="AJ1344">
            <v>0</v>
          </cell>
          <cell r="AK1344">
            <v>0</v>
          </cell>
          <cell r="AL1344">
            <v>0</v>
          </cell>
          <cell r="AM1344">
            <v>0</v>
          </cell>
          <cell r="AN1344">
            <v>0</v>
          </cell>
          <cell r="AO1344">
            <v>0</v>
          </cell>
          <cell r="AP1344">
            <v>0</v>
          </cell>
          <cell r="AQ1344">
            <v>0</v>
          </cell>
          <cell r="AR1344">
            <v>0</v>
          </cell>
          <cell r="AS1344">
            <v>0</v>
          </cell>
        </row>
        <row r="1345">
          <cell r="F1345" t="e">
            <v>#N/A</v>
          </cell>
          <cell r="G1345" t="e">
            <v>#N/A</v>
          </cell>
          <cell r="H1345" t="e">
            <v>#N/A</v>
          </cell>
          <cell r="J1345" t="e">
            <v>#N/A</v>
          </cell>
          <cell r="P1345" t="str">
            <v xml:space="preserve"> </v>
          </cell>
          <cell r="S1345">
            <v>0</v>
          </cell>
          <cell r="X1345">
            <v>0</v>
          </cell>
          <cell r="AA1345">
            <v>0</v>
          </cell>
          <cell r="AF1345">
            <v>0</v>
          </cell>
          <cell r="AI1345">
            <v>0</v>
          </cell>
          <cell r="AJ1345">
            <v>0</v>
          </cell>
          <cell r="AK1345">
            <v>0</v>
          </cell>
          <cell r="AL1345">
            <v>0</v>
          </cell>
          <cell r="AM1345">
            <v>0</v>
          </cell>
          <cell r="AN1345">
            <v>0</v>
          </cell>
          <cell r="AO1345">
            <v>0</v>
          </cell>
          <cell r="AP1345">
            <v>0</v>
          </cell>
          <cell r="AQ1345">
            <v>0</v>
          </cell>
          <cell r="AR1345">
            <v>0</v>
          </cell>
          <cell r="AS1345">
            <v>0</v>
          </cell>
        </row>
        <row r="1346">
          <cell r="F1346" t="e">
            <v>#N/A</v>
          </cell>
          <cell r="G1346" t="e">
            <v>#N/A</v>
          </cell>
          <cell r="H1346" t="e">
            <v>#N/A</v>
          </cell>
          <cell r="J1346" t="e">
            <v>#N/A</v>
          </cell>
          <cell r="P1346" t="str">
            <v xml:space="preserve"> </v>
          </cell>
          <cell r="S1346">
            <v>0</v>
          </cell>
          <cell r="X1346">
            <v>0</v>
          </cell>
          <cell r="AA1346">
            <v>0</v>
          </cell>
          <cell r="AF1346">
            <v>0</v>
          </cell>
          <cell r="AI1346">
            <v>0</v>
          </cell>
          <cell r="AJ1346">
            <v>0</v>
          </cell>
          <cell r="AK1346">
            <v>0</v>
          </cell>
          <cell r="AL1346">
            <v>0</v>
          </cell>
          <cell r="AM1346">
            <v>0</v>
          </cell>
          <cell r="AN1346">
            <v>0</v>
          </cell>
          <cell r="AO1346">
            <v>0</v>
          </cell>
          <cell r="AP1346">
            <v>0</v>
          </cell>
          <cell r="AQ1346">
            <v>0</v>
          </cell>
          <cell r="AR1346">
            <v>0</v>
          </cell>
          <cell r="AS1346">
            <v>0</v>
          </cell>
        </row>
        <row r="1347">
          <cell r="F1347" t="e">
            <v>#N/A</v>
          </cell>
          <cell r="G1347" t="e">
            <v>#N/A</v>
          </cell>
          <cell r="H1347" t="e">
            <v>#N/A</v>
          </cell>
          <cell r="J1347" t="e">
            <v>#N/A</v>
          </cell>
          <cell r="P1347" t="str">
            <v xml:space="preserve"> </v>
          </cell>
          <cell r="S1347">
            <v>0</v>
          </cell>
          <cell r="X1347">
            <v>0</v>
          </cell>
          <cell r="AA1347">
            <v>0</v>
          </cell>
          <cell r="AF1347">
            <v>0</v>
          </cell>
          <cell r="AI1347">
            <v>0</v>
          </cell>
          <cell r="AJ1347">
            <v>0</v>
          </cell>
          <cell r="AK1347">
            <v>0</v>
          </cell>
          <cell r="AL1347">
            <v>0</v>
          </cell>
          <cell r="AM1347">
            <v>0</v>
          </cell>
          <cell r="AN1347">
            <v>0</v>
          </cell>
          <cell r="AO1347">
            <v>0</v>
          </cell>
          <cell r="AP1347">
            <v>0</v>
          </cell>
          <cell r="AQ1347">
            <v>0</v>
          </cell>
          <cell r="AR1347">
            <v>0</v>
          </cell>
          <cell r="AS1347">
            <v>0</v>
          </cell>
        </row>
        <row r="1348">
          <cell r="F1348" t="e">
            <v>#N/A</v>
          </cell>
          <cell r="G1348" t="e">
            <v>#N/A</v>
          </cell>
          <cell r="H1348" t="e">
            <v>#N/A</v>
          </cell>
          <cell r="J1348" t="e">
            <v>#N/A</v>
          </cell>
          <cell r="P1348" t="str">
            <v xml:space="preserve"> </v>
          </cell>
          <cell r="S1348">
            <v>0</v>
          </cell>
          <cell r="X1348">
            <v>0</v>
          </cell>
          <cell r="AA1348">
            <v>0</v>
          </cell>
          <cell r="AF1348">
            <v>0</v>
          </cell>
          <cell r="AI1348">
            <v>0</v>
          </cell>
          <cell r="AJ1348">
            <v>0</v>
          </cell>
          <cell r="AK1348">
            <v>0</v>
          </cell>
          <cell r="AL1348">
            <v>0</v>
          </cell>
          <cell r="AM1348">
            <v>0</v>
          </cell>
          <cell r="AN1348">
            <v>0</v>
          </cell>
          <cell r="AO1348">
            <v>0</v>
          </cell>
          <cell r="AP1348">
            <v>0</v>
          </cell>
          <cell r="AQ1348">
            <v>0</v>
          </cell>
          <cell r="AR1348">
            <v>0</v>
          </cell>
          <cell r="AS1348">
            <v>0</v>
          </cell>
        </row>
        <row r="1349">
          <cell r="F1349" t="e">
            <v>#N/A</v>
          </cell>
          <cell r="G1349" t="e">
            <v>#N/A</v>
          </cell>
          <cell r="H1349" t="e">
            <v>#N/A</v>
          </cell>
          <cell r="J1349" t="e">
            <v>#N/A</v>
          </cell>
          <cell r="P1349" t="str">
            <v xml:space="preserve"> </v>
          </cell>
          <cell r="S1349">
            <v>0</v>
          </cell>
          <cell r="X1349">
            <v>0</v>
          </cell>
          <cell r="AA1349">
            <v>0</v>
          </cell>
          <cell r="AF1349">
            <v>0</v>
          </cell>
          <cell r="AI1349">
            <v>0</v>
          </cell>
          <cell r="AJ1349">
            <v>0</v>
          </cell>
          <cell r="AK1349">
            <v>0</v>
          </cell>
          <cell r="AL1349">
            <v>0</v>
          </cell>
          <cell r="AM1349">
            <v>0</v>
          </cell>
          <cell r="AN1349">
            <v>0</v>
          </cell>
          <cell r="AO1349">
            <v>0</v>
          </cell>
          <cell r="AP1349">
            <v>0</v>
          </cell>
          <cell r="AQ1349">
            <v>0</v>
          </cell>
          <cell r="AR1349">
            <v>0</v>
          </cell>
          <cell r="AS1349">
            <v>0</v>
          </cell>
        </row>
        <row r="1350">
          <cell r="F1350" t="e">
            <v>#N/A</v>
          </cell>
          <cell r="G1350" t="e">
            <v>#N/A</v>
          </cell>
          <cell r="H1350" t="e">
            <v>#N/A</v>
          </cell>
          <cell r="J1350" t="e">
            <v>#N/A</v>
          </cell>
          <cell r="P1350" t="str">
            <v xml:space="preserve"> </v>
          </cell>
          <cell r="S1350">
            <v>0</v>
          </cell>
          <cell r="X1350">
            <v>0</v>
          </cell>
          <cell r="AA1350">
            <v>0</v>
          </cell>
          <cell r="AF1350">
            <v>0</v>
          </cell>
          <cell r="AI1350">
            <v>0</v>
          </cell>
          <cell r="AJ1350">
            <v>0</v>
          </cell>
          <cell r="AK1350">
            <v>0</v>
          </cell>
          <cell r="AL1350">
            <v>0</v>
          </cell>
          <cell r="AM1350">
            <v>0</v>
          </cell>
          <cell r="AN1350">
            <v>0</v>
          </cell>
          <cell r="AO1350">
            <v>0</v>
          </cell>
          <cell r="AP1350">
            <v>0</v>
          </cell>
          <cell r="AQ1350">
            <v>0</v>
          </cell>
          <cell r="AR1350">
            <v>0</v>
          </cell>
          <cell r="AS1350">
            <v>0</v>
          </cell>
        </row>
        <row r="1351">
          <cell r="F1351" t="e">
            <v>#N/A</v>
          </cell>
          <cell r="G1351" t="e">
            <v>#N/A</v>
          </cell>
          <cell r="H1351" t="e">
            <v>#N/A</v>
          </cell>
          <cell r="J1351" t="e">
            <v>#N/A</v>
          </cell>
          <cell r="P1351" t="str">
            <v xml:space="preserve"> </v>
          </cell>
          <cell r="S1351">
            <v>0</v>
          </cell>
          <cell r="X1351">
            <v>0</v>
          </cell>
          <cell r="AA1351">
            <v>0</v>
          </cell>
          <cell r="AF1351">
            <v>0</v>
          </cell>
          <cell r="AI1351">
            <v>0</v>
          </cell>
          <cell r="AJ1351">
            <v>0</v>
          </cell>
          <cell r="AK1351">
            <v>0</v>
          </cell>
          <cell r="AL1351">
            <v>0</v>
          </cell>
          <cell r="AM1351">
            <v>0</v>
          </cell>
          <cell r="AN1351">
            <v>0</v>
          </cell>
          <cell r="AO1351">
            <v>0</v>
          </cell>
          <cell r="AP1351">
            <v>0</v>
          </cell>
          <cell r="AQ1351">
            <v>0</v>
          </cell>
          <cell r="AR1351">
            <v>0</v>
          </cell>
          <cell r="AS1351">
            <v>0</v>
          </cell>
        </row>
        <row r="1352">
          <cell r="AF1352">
            <v>0</v>
          </cell>
          <cell r="AO1352">
            <v>400000</v>
          </cell>
        </row>
        <row r="1353">
          <cell r="AG1353" t="str">
            <v>E42108/2019</v>
          </cell>
          <cell r="AP1353">
            <v>11837770952</v>
          </cell>
        </row>
        <row r="1354">
          <cell r="D1354" t="str">
            <v>Tipologia</v>
          </cell>
          <cell r="E1354" t="str">
            <v>Plazo (dias)</v>
          </cell>
          <cell r="F1354" t="str">
            <v>Presupuesto</v>
          </cell>
          <cell r="G1354" t="str">
            <v>Monto ( $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Z931"/>
  <sheetViews>
    <sheetView showGridLines="0" tabSelected="1" zoomScale="70" zoomScaleNormal="70" zoomScaleSheetLayoutView="84" workbookViewId="0">
      <selection activeCell="F23" sqref="F23"/>
    </sheetView>
  </sheetViews>
  <sheetFormatPr baseColWidth="10" defaultRowHeight="12.75" x14ac:dyDescent="0.2"/>
  <cols>
    <col min="1" max="1" width="17" style="6" bestFit="1" customWidth="1"/>
    <col min="2" max="2" width="14.140625" style="1" bestFit="1" customWidth="1"/>
    <col min="3" max="3" width="9.28515625" style="3" customWidth="1"/>
    <col min="4" max="4" width="21.85546875" style="2" customWidth="1"/>
    <col min="5" max="5" width="18.42578125" style="2" customWidth="1"/>
    <col min="6" max="6" width="64.5703125" style="5" customWidth="1"/>
    <col min="7" max="7" width="26.28515625" style="6" customWidth="1"/>
    <col min="8" max="8" width="27.5703125" style="1" customWidth="1"/>
    <col min="9" max="9" width="21" style="1" customWidth="1"/>
    <col min="10" max="10" width="18" style="1" customWidth="1"/>
    <col min="11" max="11" width="18.28515625" style="1" customWidth="1"/>
    <col min="12" max="12" width="20.140625" style="1" customWidth="1"/>
    <col min="13" max="13" width="14.5703125" style="1" customWidth="1"/>
    <col min="14" max="14" width="18.28515625" style="1" customWidth="1"/>
    <col min="15" max="16" width="20.140625" style="1" customWidth="1"/>
    <col min="17" max="19" width="18.140625" style="1" customWidth="1"/>
    <col min="20" max="20" width="15.5703125" style="1" customWidth="1"/>
    <col min="21" max="21" width="14.28515625" style="1" customWidth="1"/>
    <col min="22" max="22" width="17.140625" style="1" customWidth="1"/>
    <col min="23" max="23" width="19.85546875" style="1" bestFit="1" customWidth="1"/>
    <col min="24" max="24" width="13.5703125" style="1" customWidth="1"/>
    <col min="25" max="25" width="14.42578125" style="1" customWidth="1"/>
    <col min="26" max="26" width="10.140625" style="1" customWidth="1"/>
    <col min="27" max="16384" width="11.42578125" style="1"/>
  </cols>
  <sheetData>
    <row r="9" spans="2:14" x14ac:dyDescent="0.2">
      <c r="B9" s="18" t="s">
        <v>2367</v>
      </c>
      <c r="C9" s="48"/>
    </row>
    <row r="10" spans="2:14" x14ac:dyDescent="0.2">
      <c r="B10" s="18" t="s">
        <v>45</v>
      </c>
      <c r="C10" s="18"/>
    </row>
    <row r="11" spans="2:14" x14ac:dyDescent="0.2">
      <c r="B11" s="4" t="s">
        <v>0</v>
      </c>
      <c r="C11" s="2"/>
    </row>
    <row r="12" spans="2:14" s="6" customFormat="1" x14ac:dyDescent="0.2">
      <c r="B12" s="4" t="s">
        <v>39</v>
      </c>
      <c r="C12" s="5"/>
      <c r="E12" s="5"/>
      <c r="F12" s="5"/>
    </row>
    <row r="13" spans="2:14" ht="13.5" thickBot="1" x14ac:dyDescent="0.25"/>
    <row r="14" spans="2:14" ht="175.5" customHeight="1" thickBot="1" x14ac:dyDescent="0.25">
      <c r="B14" s="59" t="s">
        <v>5</v>
      </c>
      <c r="C14" s="60"/>
      <c r="D14" s="65" t="s">
        <v>46</v>
      </c>
      <c r="E14" s="66"/>
      <c r="F14" s="66"/>
      <c r="G14" s="66"/>
      <c r="H14" s="66"/>
      <c r="I14" s="66"/>
      <c r="J14" s="66"/>
      <c r="K14" s="66"/>
      <c r="L14" s="66"/>
      <c r="M14" s="66"/>
      <c r="N14" s="67"/>
    </row>
    <row r="15" spans="2:14" ht="13.5" thickBot="1" x14ac:dyDescent="0.25">
      <c r="D15" s="7"/>
      <c r="E15" s="7"/>
      <c r="F15" s="9"/>
      <c r="G15" s="10"/>
      <c r="H15" s="8"/>
      <c r="I15" s="8"/>
    </row>
    <row r="16" spans="2:14" ht="161.25" customHeight="1" thickBot="1" x14ac:dyDescent="0.25">
      <c r="B16" s="59" t="s">
        <v>2</v>
      </c>
      <c r="C16" s="60"/>
      <c r="D16" s="65" t="s">
        <v>47</v>
      </c>
      <c r="E16" s="66"/>
      <c r="F16" s="66"/>
      <c r="G16" s="66"/>
      <c r="H16" s="66"/>
      <c r="I16" s="66"/>
      <c r="J16" s="66"/>
      <c r="K16" s="66"/>
      <c r="L16" s="66"/>
      <c r="M16" s="66"/>
      <c r="N16" s="67"/>
    </row>
    <row r="17" spans="1:26" x14ac:dyDescent="0.2">
      <c r="C17" s="12"/>
      <c r="D17" s="11"/>
      <c r="E17" s="11"/>
      <c r="F17" s="11"/>
      <c r="G17" s="11"/>
      <c r="H17" s="11"/>
      <c r="I17" s="11"/>
    </row>
    <row r="18" spans="1:26" ht="13.5" thickBot="1" x14ac:dyDescent="0.25"/>
    <row r="19" spans="1:26" ht="13.5" thickBot="1" x14ac:dyDescent="0.25">
      <c r="B19" s="61" t="s">
        <v>6</v>
      </c>
      <c r="C19" s="62"/>
      <c r="D19" s="20">
        <v>27030897</v>
      </c>
    </row>
    <row r="20" spans="1:26" ht="13.5" thickBot="1" x14ac:dyDescent="0.25">
      <c r="B20" s="63" t="s">
        <v>3</v>
      </c>
      <c r="C20" s="64"/>
      <c r="D20" s="21">
        <v>36563912</v>
      </c>
      <c r="E20" s="14"/>
    </row>
    <row r="21" spans="1:26" ht="13.5" thickBot="1" x14ac:dyDescent="0.25">
      <c r="B21" s="63" t="s">
        <v>4</v>
      </c>
      <c r="C21" s="64"/>
      <c r="D21" s="22">
        <v>0</v>
      </c>
      <c r="F21" s="17"/>
    </row>
    <row r="22" spans="1:26" ht="13.5" thickBot="1" x14ac:dyDescent="0.25">
      <c r="B22" s="61" t="s">
        <v>7</v>
      </c>
      <c r="C22" s="62"/>
      <c r="D22" s="20">
        <f>+D19+D20-D21</f>
        <v>63594809</v>
      </c>
      <c r="K22" s="54"/>
      <c r="L22" s="54"/>
      <c r="M22" s="54"/>
      <c r="N22" s="54"/>
      <c r="O22" s="54"/>
      <c r="P22" s="54"/>
      <c r="Q22" s="54"/>
      <c r="R22" s="54"/>
      <c r="S22" s="54"/>
      <c r="T22" s="54"/>
      <c r="U22" s="54"/>
      <c r="V22" s="55"/>
      <c r="W22" s="54"/>
      <c r="X22" s="54"/>
    </row>
    <row r="23" spans="1:26" x14ac:dyDescent="0.2">
      <c r="K23" s="54"/>
      <c r="L23" s="54"/>
      <c r="M23" s="54"/>
      <c r="N23" s="54"/>
      <c r="O23" s="54"/>
      <c r="P23" s="54"/>
      <c r="Q23" s="54"/>
      <c r="R23" s="54"/>
      <c r="S23" s="54"/>
      <c r="T23" s="54"/>
      <c r="U23" s="54"/>
      <c r="V23" s="56"/>
      <c r="W23" s="54"/>
      <c r="X23" s="54"/>
    </row>
    <row r="24" spans="1:26" x14ac:dyDescent="0.2">
      <c r="D24" s="58"/>
      <c r="E24" s="58"/>
      <c r="F24" s="58"/>
      <c r="K24" s="54"/>
      <c r="L24" s="54"/>
      <c r="M24" s="54"/>
      <c r="N24" s="54"/>
      <c r="O24" s="54"/>
      <c r="P24" s="54"/>
      <c r="Q24" s="54"/>
      <c r="R24" s="55"/>
      <c r="S24" s="54"/>
      <c r="T24" s="54"/>
      <c r="U24" s="54"/>
      <c r="V24" s="55"/>
      <c r="W24" s="55"/>
      <c r="X24" s="54"/>
    </row>
    <row r="25" spans="1:26" x14ac:dyDescent="0.2">
      <c r="D25" s="58"/>
      <c r="E25" s="58"/>
      <c r="F25" s="58"/>
      <c r="K25" s="54"/>
      <c r="L25" s="54"/>
      <c r="M25" s="54"/>
      <c r="N25" s="54"/>
      <c r="O25" s="54"/>
      <c r="P25" s="54"/>
      <c r="Q25" s="54"/>
      <c r="R25" s="57"/>
      <c r="S25" s="54"/>
      <c r="T25" s="54"/>
      <c r="U25" s="54"/>
      <c r="V25" s="57"/>
      <c r="W25" s="54"/>
      <c r="X25" s="55"/>
    </row>
    <row r="26" spans="1:26" ht="13.5" thickBot="1" x14ac:dyDescent="0.25">
      <c r="G26" s="51"/>
      <c r="H26" s="49"/>
      <c r="K26" s="55"/>
      <c r="L26" s="55"/>
      <c r="M26" s="55"/>
      <c r="N26" s="55"/>
      <c r="O26" s="55"/>
      <c r="P26" s="55"/>
      <c r="Q26" s="55"/>
      <c r="R26" s="55"/>
      <c r="S26" s="55"/>
      <c r="T26" s="55"/>
      <c r="U26" s="55"/>
      <c r="V26" s="55"/>
      <c r="W26" s="55"/>
      <c r="X26" s="54"/>
    </row>
    <row r="27" spans="1:26" ht="51" x14ac:dyDescent="0.2">
      <c r="B27" s="28" t="s">
        <v>37</v>
      </c>
      <c r="C27" s="28" t="s">
        <v>8</v>
      </c>
      <c r="D27" s="29" t="s">
        <v>9</v>
      </c>
      <c r="E27" s="29" t="s">
        <v>10</v>
      </c>
      <c r="F27" s="29" t="s">
        <v>11</v>
      </c>
      <c r="G27" s="30" t="s">
        <v>12</v>
      </c>
      <c r="H27" s="30" t="s">
        <v>13</v>
      </c>
      <c r="I27" s="30" t="s">
        <v>14</v>
      </c>
      <c r="J27" s="30" t="s">
        <v>15</v>
      </c>
      <c r="K27" s="30" t="s">
        <v>16</v>
      </c>
      <c r="L27" s="30" t="s">
        <v>17</v>
      </c>
      <c r="M27" s="30" t="s">
        <v>18</v>
      </c>
      <c r="N27" s="30" t="s">
        <v>19</v>
      </c>
      <c r="O27" s="30" t="s">
        <v>20</v>
      </c>
      <c r="P27" s="30" t="s">
        <v>21</v>
      </c>
      <c r="Q27" s="30" t="s">
        <v>22</v>
      </c>
      <c r="R27" s="30" t="s">
        <v>23</v>
      </c>
      <c r="S27" s="30" t="s">
        <v>24</v>
      </c>
      <c r="T27" s="30" t="s">
        <v>25</v>
      </c>
      <c r="U27" s="30" t="s">
        <v>26</v>
      </c>
      <c r="V27" s="30" t="s">
        <v>27</v>
      </c>
      <c r="W27" s="30" t="s">
        <v>1107</v>
      </c>
      <c r="X27" s="31" t="s">
        <v>28</v>
      </c>
    </row>
    <row r="28" spans="1:26" x14ac:dyDescent="0.2">
      <c r="A28" s="52"/>
      <c r="B28" s="32" t="s">
        <v>53</v>
      </c>
      <c r="C28" s="33" t="s">
        <v>1108</v>
      </c>
      <c r="D28" s="34" t="s">
        <v>455</v>
      </c>
      <c r="E28" s="53">
        <v>4102150701</v>
      </c>
      <c r="F28" s="35" t="s">
        <v>1453</v>
      </c>
      <c r="G28" s="36">
        <v>45245299</v>
      </c>
      <c r="H28" s="50">
        <f t="shared" ref="H28:H91" si="0">(J28+W28)/G28</f>
        <v>1</v>
      </c>
      <c r="I28" s="36">
        <v>4524530</v>
      </c>
      <c r="J28" s="36">
        <f>VLOOKUP(E28,[1]FLUJO!D$6:AS$1355,42,0)</f>
        <v>40720769</v>
      </c>
      <c r="K28" s="36">
        <v>0</v>
      </c>
      <c r="L28" s="36">
        <v>0</v>
      </c>
      <c r="M28" s="36">
        <v>0</v>
      </c>
      <c r="N28" s="36">
        <v>0</v>
      </c>
      <c r="O28" s="36">
        <v>0</v>
      </c>
      <c r="P28" s="36">
        <v>0</v>
      </c>
      <c r="Q28" s="36">
        <v>0</v>
      </c>
      <c r="R28" s="36">
        <v>0</v>
      </c>
      <c r="S28" s="36">
        <v>0</v>
      </c>
      <c r="T28" s="36">
        <v>4524530</v>
      </c>
      <c r="U28" s="36">
        <v>0</v>
      </c>
      <c r="V28" s="36">
        <v>0</v>
      </c>
      <c r="W28" s="36">
        <f t="shared" ref="W28:W91" si="1">SUM(K28:V28)</f>
        <v>4524530</v>
      </c>
      <c r="X28" s="36" t="s">
        <v>43</v>
      </c>
      <c r="Y28" s="49"/>
      <c r="Z28" s="49"/>
    </row>
    <row r="29" spans="1:26" x14ac:dyDescent="0.2">
      <c r="A29" s="52"/>
      <c r="B29" s="32" t="s">
        <v>53</v>
      </c>
      <c r="C29" s="33" t="s">
        <v>1108</v>
      </c>
      <c r="D29" s="34" t="s">
        <v>1396</v>
      </c>
      <c r="E29" s="53">
        <v>4106140401</v>
      </c>
      <c r="F29" s="35" t="s">
        <v>1454</v>
      </c>
      <c r="G29" s="36">
        <v>67305618</v>
      </c>
      <c r="H29" s="50">
        <f t="shared" si="0"/>
        <v>1</v>
      </c>
      <c r="I29" s="36">
        <v>26903979</v>
      </c>
      <c r="J29" s="36">
        <f>VLOOKUP(E29,[1]FLUJO!D$6:AS$1355,42,0)</f>
        <v>40401639</v>
      </c>
      <c r="K29" s="36">
        <v>0</v>
      </c>
      <c r="L29" s="36">
        <v>0</v>
      </c>
      <c r="M29" s="36">
        <v>0</v>
      </c>
      <c r="N29" s="36">
        <v>0</v>
      </c>
      <c r="O29" s="36">
        <v>0</v>
      </c>
      <c r="P29" s="36">
        <v>0</v>
      </c>
      <c r="Q29" s="36">
        <v>0</v>
      </c>
      <c r="R29" s="36">
        <v>0</v>
      </c>
      <c r="S29" s="36">
        <v>0</v>
      </c>
      <c r="T29" s="36">
        <v>26903979</v>
      </c>
      <c r="U29" s="36">
        <v>0</v>
      </c>
      <c r="V29" s="36">
        <v>0</v>
      </c>
      <c r="W29" s="36">
        <f t="shared" si="1"/>
        <v>26903979</v>
      </c>
      <c r="X29" s="36" t="s">
        <v>43</v>
      </c>
      <c r="Y29" s="49"/>
      <c r="Z29" s="49"/>
    </row>
    <row r="30" spans="1:26" x14ac:dyDescent="0.2">
      <c r="A30" s="52"/>
      <c r="B30" s="32" t="s">
        <v>53</v>
      </c>
      <c r="C30" s="33" t="s">
        <v>1108</v>
      </c>
      <c r="D30" s="34" t="s">
        <v>1110</v>
      </c>
      <c r="E30" s="53">
        <v>4302160710</v>
      </c>
      <c r="F30" s="35" t="s">
        <v>1111</v>
      </c>
      <c r="G30" s="36">
        <v>71394050</v>
      </c>
      <c r="H30" s="50">
        <f t="shared" si="0"/>
        <v>1</v>
      </c>
      <c r="I30" s="36">
        <v>7139405</v>
      </c>
      <c r="J30" s="36">
        <f>VLOOKUP(E30,[1]FLUJO!D$6:AS$1355,42,0)</f>
        <v>64254645</v>
      </c>
      <c r="K30" s="36">
        <v>0</v>
      </c>
      <c r="L30" s="36">
        <v>0</v>
      </c>
      <c r="M30" s="36">
        <v>0</v>
      </c>
      <c r="N30" s="36">
        <v>0</v>
      </c>
      <c r="O30" s="36">
        <v>0</v>
      </c>
      <c r="P30" s="36">
        <v>0</v>
      </c>
      <c r="Q30" s="36">
        <v>7139405</v>
      </c>
      <c r="R30" s="36">
        <v>0</v>
      </c>
      <c r="S30" s="36">
        <v>0</v>
      </c>
      <c r="T30" s="36">
        <v>0</v>
      </c>
      <c r="U30" s="36">
        <v>0</v>
      </c>
      <c r="V30" s="36">
        <v>0</v>
      </c>
      <c r="W30" s="36">
        <f t="shared" si="1"/>
        <v>7139405</v>
      </c>
      <c r="X30" s="36" t="s">
        <v>43</v>
      </c>
      <c r="Y30" s="49"/>
      <c r="Z30" s="49"/>
    </row>
    <row r="31" spans="1:26" x14ac:dyDescent="0.2">
      <c r="A31" s="52"/>
      <c r="B31" s="32" t="s">
        <v>53</v>
      </c>
      <c r="C31" s="33" t="s">
        <v>1108</v>
      </c>
      <c r="D31" s="34" t="s">
        <v>415</v>
      </c>
      <c r="E31" s="53">
        <v>4303150403</v>
      </c>
      <c r="F31" s="35" t="s">
        <v>1113</v>
      </c>
      <c r="G31" s="36">
        <v>82927029</v>
      </c>
      <c r="H31" s="50">
        <f t="shared" si="0"/>
        <v>0.98882114780694719</v>
      </c>
      <c r="I31" s="36">
        <v>8292703</v>
      </c>
      <c r="J31" s="36">
        <f>VLOOKUP(E31,[1]FLUJO!D$6:AS$1355,42,0)</f>
        <v>74634326</v>
      </c>
      <c r="K31" s="36">
        <v>0</v>
      </c>
      <c r="L31" s="36">
        <v>0</v>
      </c>
      <c r="M31" s="36">
        <v>0</v>
      </c>
      <c r="N31" s="36">
        <v>0</v>
      </c>
      <c r="O31" s="36">
        <v>0</v>
      </c>
      <c r="P31" s="36">
        <v>0</v>
      </c>
      <c r="Q31" s="36">
        <v>0</v>
      </c>
      <c r="R31" s="36">
        <v>0</v>
      </c>
      <c r="S31" s="36">
        <v>7365674</v>
      </c>
      <c r="T31" s="36">
        <v>0</v>
      </c>
      <c r="U31" s="36">
        <v>0</v>
      </c>
      <c r="V31" s="36">
        <v>0</v>
      </c>
      <c r="W31" s="36">
        <f t="shared" si="1"/>
        <v>7365674</v>
      </c>
      <c r="X31" s="36" t="s">
        <v>43</v>
      </c>
      <c r="Y31" s="49"/>
      <c r="Z31" s="49"/>
    </row>
    <row r="32" spans="1:26" x14ac:dyDescent="0.2">
      <c r="A32" s="52"/>
      <c r="B32" s="32" t="s">
        <v>53</v>
      </c>
      <c r="C32" s="33" t="s">
        <v>104</v>
      </c>
      <c r="D32" s="34" t="s">
        <v>1114</v>
      </c>
      <c r="E32" s="53">
        <v>5104171008</v>
      </c>
      <c r="F32" s="35" t="s">
        <v>1115</v>
      </c>
      <c r="G32" s="36">
        <v>36000000</v>
      </c>
      <c r="H32" s="50">
        <f t="shared" si="0"/>
        <v>1</v>
      </c>
      <c r="I32" s="36">
        <v>1800000</v>
      </c>
      <c r="J32" s="36">
        <f>VLOOKUP(E32,[1]FLUJO!D$6:AS$1355,42,0)</f>
        <v>34200000</v>
      </c>
      <c r="K32" s="36">
        <v>1800000</v>
      </c>
      <c r="L32" s="36">
        <v>0</v>
      </c>
      <c r="M32" s="36">
        <v>0</v>
      </c>
      <c r="N32" s="36">
        <v>0</v>
      </c>
      <c r="O32" s="36">
        <v>0</v>
      </c>
      <c r="P32" s="36">
        <v>0</v>
      </c>
      <c r="Q32" s="36">
        <v>0</v>
      </c>
      <c r="R32" s="36">
        <v>0</v>
      </c>
      <c r="S32" s="36">
        <v>0</v>
      </c>
      <c r="T32" s="36">
        <v>0</v>
      </c>
      <c r="U32" s="36">
        <v>0</v>
      </c>
      <c r="V32" s="36">
        <v>0</v>
      </c>
      <c r="W32" s="36">
        <f t="shared" si="1"/>
        <v>1800000</v>
      </c>
      <c r="X32" s="36" t="s">
        <v>43</v>
      </c>
      <c r="Y32" s="49"/>
      <c r="Z32" s="49"/>
    </row>
    <row r="33" spans="1:26" x14ac:dyDescent="0.2">
      <c r="A33" s="52"/>
      <c r="B33" s="32" t="s">
        <v>53</v>
      </c>
      <c r="C33" s="33" t="s">
        <v>104</v>
      </c>
      <c r="D33" s="34" t="s">
        <v>1114</v>
      </c>
      <c r="E33" s="53">
        <v>5104171009</v>
      </c>
      <c r="F33" s="35" t="s">
        <v>1455</v>
      </c>
      <c r="G33" s="36">
        <v>5744693</v>
      </c>
      <c r="H33" s="50">
        <f t="shared" si="0"/>
        <v>1</v>
      </c>
      <c r="I33" s="36">
        <v>287235</v>
      </c>
      <c r="J33" s="36">
        <f>VLOOKUP(E33,[1]FLUJO!D$6:AS$1355,42,0)</f>
        <v>5457458</v>
      </c>
      <c r="K33" s="36">
        <v>0</v>
      </c>
      <c r="L33" s="36">
        <v>0</v>
      </c>
      <c r="M33" s="36">
        <v>0</v>
      </c>
      <c r="N33" s="36">
        <v>0</v>
      </c>
      <c r="O33" s="36">
        <v>0</v>
      </c>
      <c r="P33" s="36">
        <v>0</v>
      </c>
      <c r="Q33" s="36">
        <v>0</v>
      </c>
      <c r="R33" s="36">
        <v>0</v>
      </c>
      <c r="S33" s="36">
        <v>0</v>
      </c>
      <c r="T33" s="36">
        <v>0</v>
      </c>
      <c r="U33" s="36">
        <v>0</v>
      </c>
      <c r="V33" s="36">
        <v>287235</v>
      </c>
      <c r="W33" s="36">
        <f t="shared" si="1"/>
        <v>287235</v>
      </c>
      <c r="X33" s="36" t="s">
        <v>43</v>
      </c>
      <c r="Y33" s="49"/>
      <c r="Z33" s="49"/>
    </row>
    <row r="34" spans="1:26" x14ac:dyDescent="0.2">
      <c r="A34" s="52"/>
      <c r="B34" s="32" t="s">
        <v>53</v>
      </c>
      <c r="C34" s="33" t="s">
        <v>104</v>
      </c>
      <c r="D34" s="34" t="s">
        <v>945</v>
      </c>
      <c r="E34" s="53">
        <v>5601160601</v>
      </c>
      <c r="F34" s="35" t="s">
        <v>1117</v>
      </c>
      <c r="G34" s="36">
        <v>9000000</v>
      </c>
      <c r="H34" s="50">
        <f t="shared" si="0"/>
        <v>1</v>
      </c>
      <c r="I34" s="36">
        <v>3600000</v>
      </c>
      <c r="J34" s="36">
        <f>VLOOKUP(E34,[1]FLUJO!D$6:AS$1355,42,0)</f>
        <v>5400000</v>
      </c>
      <c r="K34" s="36">
        <v>0</v>
      </c>
      <c r="L34" s="36">
        <v>3600000</v>
      </c>
      <c r="M34" s="36">
        <v>0</v>
      </c>
      <c r="N34" s="36">
        <v>0</v>
      </c>
      <c r="O34" s="36">
        <v>0</v>
      </c>
      <c r="P34" s="36">
        <v>0</v>
      </c>
      <c r="Q34" s="36">
        <v>0</v>
      </c>
      <c r="R34" s="36">
        <v>0</v>
      </c>
      <c r="S34" s="36">
        <v>0</v>
      </c>
      <c r="T34" s="36">
        <v>0</v>
      </c>
      <c r="U34" s="36">
        <v>0</v>
      </c>
      <c r="V34" s="36">
        <v>0</v>
      </c>
      <c r="W34" s="36">
        <f t="shared" si="1"/>
        <v>3600000</v>
      </c>
      <c r="X34" s="36" t="s">
        <v>43</v>
      </c>
      <c r="Y34" s="49"/>
      <c r="Z34" s="49"/>
    </row>
    <row r="35" spans="1:26" x14ac:dyDescent="0.2">
      <c r="A35" s="52"/>
      <c r="B35" s="32" t="s">
        <v>53</v>
      </c>
      <c r="C35" s="33" t="s">
        <v>104</v>
      </c>
      <c r="D35" s="34" t="s">
        <v>934</v>
      </c>
      <c r="E35" s="53">
        <v>5705160702</v>
      </c>
      <c r="F35" s="35" t="s">
        <v>1119</v>
      </c>
      <c r="G35" s="36">
        <v>142328289</v>
      </c>
      <c r="H35" s="50">
        <f t="shared" si="0"/>
        <v>1</v>
      </c>
      <c r="I35" s="36">
        <v>4254250</v>
      </c>
      <c r="J35" s="36">
        <f>VLOOKUP(E35,[1]FLUJO!D$6:AS$1355,42,0)</f>
        <v>138074039</v>
      </c>
      <c r="K35" s="36">
        <v>4254250</v>
      </c>
      <c r="L35" s="36">
        <v>0</v>
      </c>
      <c r="M35" s="36">
        <v>0</v>
      </c>
      <c r="N35" s="36">
        <v>0</v>
      </c>
      <c r="O35" s="36">
        <v>0</v>
      </c>
      <c r="P35" s="36">
        <v>0</v>
      </c>
      <c r="Q35" s="36">
        <v>0</v>
      </c>
      <c r="R35" s="36">
        <v>0</v>
      </c>
      <c r="S35" s="36">
        <v>0</v>
      </c>
      <c r="T35" s="36">
        <v>0</v>
      </c>
      <c r="U35" s="36">
        <v>0</v>
      </c>
      <c r="V35" s="36">
        <v>0</v>
      </c>
      <c r="W35" s="36">
        <f t="shared" si="1"/>
        <v>4254250</v>
      </c>
      <c r="X35" s="36" t="s">
        <v>43</v>
      </c>
      <c r="Y35" s="49"/>
      <c r="Z35" s="49"/>
    </row>
    <row r="36" spans="1:26" x14ac:dyDescent="0.2">
      <c r="A36" s="52"/>
      <c r="B36" s="32" t="s">
        <v>53</v>
      </c>
      <c r="C36" s="33" t="s">
        <v>104</v>
      </c>
      <c r="D36" s="34" t="s">
        <v>129</v>
      </c>
      <c r="E36" s="53">
        <v>5801170901</v>
      </c>
      <c r="F36" s="35" t="s">
        <v>1120</v>
      </c>
      <c r="G36" s="36">
        <v>29890000</v>
      </c>
      <c r="H36" s="50">
        <f t="shared" si="0"/>
        <v>1</v>
      </c>
      <c r="I36" s="36">
        <v>2989000</v>
      </c>
      <c r="J36" s="36">
        <f>VLOOKUP(E36,[1]FLUJO!D$6:AS$1355,42,0)</f>
        <v>26901000</v>
      </c>
      <c r="K36" s="36">
        <v>0</v>
      </c>
      <c r="L36" s="36">
        <v>0</v>
      </c>
      <c r="M36" s="36">
        <v>2989000</v>
      </c>
      <c r="N36" s="36">
        <v>0</v>
      </c>
      <c r="O36" s="36">
        <v>0</v>
      </c>
      <c r="P36" s="36">
        <v>0</v>
      </c>
      <c r="Q36" s="36">
        <v>0</v>
      </c>
      <c r="R36" s="36">
        <v>0</v>
      </c>
      <c r="S36" s="36">
        <v>0</v>
      </c>
      <c r="T36" s="36">
        <v>0</v>
      </c>
      <c r="U36" s="36">
        <v>0</v>
      </c>
      <c r="V36" s="36">
        <v>0</v>
      </c>
      <c r="W36" s="36">
        <f t="shared" si="1"/>
        <v>2989000</v>
      </c>
      <c r="X36" s="36" t="s">
        <v>43</v>
      </c>
      <c r="Y36" s="49"/>
    </row>
    <row r="37" spans="1:26" x14ac:dyDescent="0.2">
      <c r="A37" s="52"/>
      <c r="B37" s="32" t="s">
        <v>53</v>
      </c>
      <c r="C37" s="33" t="s">
        <v>105</v>
      </c>
      <c r="D37" s="34" t="s">
        <v>1261</v>
      </c>
      <c r="E37" s="53">
        <v>7102160706</v>
      </c>
      <c r="F37" s="35" t="s">
        <v>1456</v>
      </c>
      <c r="G37" s="36">
        <v>18228076</v>
      </c>
      <c r="H37" s="50">
        <f t="shared" si="0"/>
        <v>1</v>
      </c>
      <c r="I37" s="36">
        <v>12759654</v>
      </c>
      <c r="J37" s="36">
        <f>VLOOKUP(E37,[1]FLUJO!D$6:AS$1355,42,0)</f>
        <v>5468422</v>
      </c>
      <c r="K37" s="36">
        <v>0</v>
      </c>
      <c r="L37" s="36">
        <v>0</v>
      </c>
      <c r="M37" s="36">
        <v>0</v>
      </c>
      <c r="N37" s="36">
        <v>0</v>
      </c>
      <c r="O37" s="36">
        <v>0</v>
      </c>
      <c r="P37" s="36">
        <v>0</v>
      </c>
      <c r="Q37" s="36">
        <v>0</v>
      </c>
      <c r="R37" s="36">
        <v>0</v>
      </c>
      <c r="S37" s="36">
        <v>0</v>
      </c>
      <c r="T37" s="36">
        <v>12759654</v>
      </c>
      <c r="U37" s="36">
        <v>0</v>
      </c>
      <c r="V37" s="36">
        <v>0</v>
      </c>
      <c r="W37" s="36">
        <f t="shared" si="1"/>
        <v>12759654</v>
      </c>
      <c r="X37" s="36" t="s">
        <v>43</v>
      </c>
      <c r="Y37" s="49"/>
      <c r="Z37" s="49"/>
    </row>
    <row r="38" spans="1:26" x14ac:dyDescent="0.2">
      <c r="A38" s="52"/>
      <c r="B38" s="32" t="s">
        <v>53</v>
      </c>
      <c r="C38" s="33" t="s">
        <v>105</v>
      </c>
      <c r="D38" s="34" t="s">
        <v>1397</v>
      </c>
      <c r="E38" s="53">
        <v>7105160709</v>
      </c>
      <c r="F38" s="35" t="s">
        <v>1457</v>
      </c>
      <c r="G38" s="36">
        <v>219554072</v>
      </c>
      <c r="H38" s="50">
        <f t="shared" si="0"/>
        <v>1</v>
      </c>
      <c r="I38" s="36">
        <v>4390967</v>
      </c>
      <c r="J38" s="36">
        <f>VLOOKUP(E38,[1]FLUJO!D$6:AS$1355,42,0)</f>
        <v>215163105</v>
      </c>
      <c r="K38" s="36">
        <v>0</v>
      </c>
      <c r="L38" s="36">
        <v>0</v>
      </c>
      <c r="M38" s="36">
        <v>0</v>
      </c>
      <c r="N38" s="36">
        <v>0</v>
      </c>
      <c r="O38" s="36">
        <v>0</v>
      </c>
      <c r="P38" s="36">
        <v>0</v>
      </c>
      <c r="Q38" s="36">
        <v>0</v>
      </c>
      <c r="R38" s="36">
        <v>0</v>
      </c>
      <c r="S38" s="36">
        <v>0</v>
      </c>
      <c r="T38" s="36">
        <v>4390967</v>
      </c>
      <c r="U38" s="36">
        <v>0</v>
      </c>
      <c r="V38" s="36">
        <v>0</v>
      </c>
      <c r="W38" s="36">
        <f t="shared" si="1"/>
        <v>4390967</v>
      </c>
      <c r="X38" s="36" t="s">
        <v>43</v>
      </c>
      <c r="Y38" s="49"/>
      <c r="Z38" s="49"/>
    </row>
    <row r="39" spans="1:26" x14ac:dyDescent="0.2">
      <c r="A39" s="52"/>
      <c r="B39" s="32" t="s">
        <v>53</v>
      </c>
      <c r="C39" s="33" t="s">
        <v>105</v>
      </c>
      <c r="D39" s="34" t="s">
        <v>603</v>
      </c>
      <c r="E39" s="53">
        <v>7110150704</v>
      </c>
      <c r="F39" s="35" t="s">
        <v>1458</v>
      </c>
      <c r="G39" s="36">
        <v>102509507</v>
      </c>
      <c r="H39" s="50">
        <f t="shared" si="0"/>
        <v>1</v>
      </c>
      <c r="I39" s="36">
        <v>1079048</v>
      </c>
      <c r="J39" s="36">
        <f>VLOOKUP(E39,[1]FLUJO!D$6:AS$1355,42,0)</f>
        <v>101430459</v>
      </c>
      <c r="K39" s="36">
        <v>0</v>
      </c>
      <c r="L39" s="36">
        <v>0</v>
      </c>
      <c r="M39" s="36">
        <v>0</v>
      </c>
      <c r="N39" s="36">
        <v>0</v>
      </c>
      <c r="O39" s="36">
        <v>0</v>
      </c>
      <c r="P39" s="36">
        <v>0</v>
      </c>
      <c r="Q39" s="36">
        <v>0</v>
      </c>
      <c r="R39" s="36">
        <v>0</v>
      </c>
      <c r="S39" s="36">
        <v>0</v>
      </c>
      <c r="T39" s="36">
        <v>1079048</v>
      </c>
      <c r="U39" s="36">
        <v>0</v>
      </c>
      <c r="V39" s="36">
        <v>0</v>
      </c>
      <c r="W39" s="36">
        <f t="shared" si="1"/>
        <v>1079048</v>
      </c>
      <c r="X39" s="36" t="s">
        <v>43</v>
      </c>
      <c r="Y39" s="49"/>
      <c r="Z39" s="49"/>
    </row>
    <row r="40" spans="1:26" x14ac:dyDescent="0.2">
      <c r="A40" s="52"/>
      <c r="B40" s="32" t="s">
        <v>53</v>
      </c>
      <c r="C40" s="33" t="s">
        <v>105</v>
      </c>
      <c r="D40" s="34" t="s">
        <v>130</v>
      </c>
      <c r="E40" s="53">
        <v>7301160712</v>
      </c>
      <c r="F40" s="35" t="s">
        <v>1126</v>
      </c>
      <c r="G40" s="36">
        <v>103926287</v>
      </c>
      <c r="H40" s="50">
        <f t="shared" si="0"/>
        <v>1</v>
      </c>
      <c r="I40" s="36">
        <v>148792</v>
      </c>
      <c r="J40" s="36">
        <f>VLOOKUP(E40,[1]FLUJO!D$6:AS$1355,42,0)</f>
        <v>103777495</v>
      </c>
      <c r="K40" s="36">
        <v>0</v>
      </c>
      <c r="L40" s="36">
        <v>0</v>
      </c>
      <c r="M40" s="36">
        <v>148792</v>
      </c>
      <c r="N40" s="36">
        <v>0</v>
      </c>
      <c r="O40" s="36">
        <v>0</v>
      </c>
      <c r="P40" s="36">
        <v>0</v>
      </c>
      <c r="Q40" s="36">
        <v>0</v>
      </c>
      <c r="R40" s="36">
        <v>0</v>
      </c>
      <c r="S40" s="36">
        <v>0</v>
      </c>
      <c r="T40" s="36">
        <v>0</v>
      </c>
      <c r="U40" s="36">
        <v>0</v>
      </c>
      <c r="V40" s="36">
        <v>0</v>
      </c>
      <c r="W40" s="36">
        <f t="shared" si="1"/>
        <v>148792</v>
      </c>
      <c r="X40" s="36" t="s">
        <v>43</v>
      </c>
      <c r="Y40" s="49"/>
    </row>
    <row r="41" spans="1:26" x14ac:dyDescent="0.2">
      <c r="A41" s="52"/>
      <c r="B41" s="32" t="s">
        <v>53</v>
      </c>
      <c r="C41" s="33" t="s">
        <v>105</v>
      </c>
      <c r="D41" s="34" t="s">
        <v>1127</v>
      </c>
      <c r="E41" s="53">
        <v>7304171003</v>
      </c>
      <c r="F41" s="35" t="s">
        <v>1129</v>
      </c>
      <c r="G41" s="36">
        <v>70000000</v>
      </c>
      <c r="H41" s="50">
        <f t="shared" si="0"/>
        <v>0.7142857142857143</v>
      </c>
      <c r="I41" s="36">
        <v>70000000</v>
      </c>
      <c r="J41" s="36">
        <f>VLOOKUP(E41,[1]FLUJO!D$6:AS$1355,42,0)</f>
        <v>0</v>
      </c>
      <c r="K41" s="36">
        <v>50000000</v>
      </c>
      <c r="L41" s="36">
        <v>0</v>
      </c>
      <c r="M41" s="36">
        <v>0</v>
      </c>
      <c r="N41" s="36">
        <v>0</v>
      </c>
      <c r="O41" s="36">
        <v>0</v>
      </c>
      <c r="P41" s="36">
        <v>0</v>
      </c>
      <c r="Q41" s="36">
        <v>0</v>
      </c>
      <c r="R41" s="36">
        <v>0</v>
      </c>
      <c r="S41" s="36">
        <v>0</v>
      </c>
      <c r="T41" s="36">
        <v>0</v>
      </c>
      <c r="U41" s="36">
        <v>0</v>
      </c>
      <c r="V41" s="36">
        <v>0</v>
      </c>
      <c r="W41" s="36">
        <f t="shared" si="1"/>
        <v>50000000</v>
      </c>
      <c r="X41" s="36" t="s">
        <v>43</v>
      </c>
      <c r="Y41" s="49"/>
    </row>
    <row r="42" spans="1:26" x14ac:dyDescent="0.2">
      <c r="A42" s="52"/>
      <c r="B42" s="32" t="s">
        <v>53</v>
      </c>
      <c r="C42" s="33" t="s">
        <v>117</v>
      </c>
      <c r="D42" s="34" t="s">
        <v>1135</v>
      </c>
      <c r="E42" s="53">
        <v>8111160711</v>
      </c>
      <c r="F42" s="35" t="s">
        <v>1136</v>
      </c>
      <c r="G42" s="36">
        <v>224736360</v>
      </c>
      <c r="H42" s="50">
        <f t="shared" si="0"/>
        <v>0.98615024288904563</v>
      </c>
      <c r="I42" s="36">
        <v>157315452</v>
      </c>
      <c r="J42" s="36">
        <f>VLOOKUP(E42,[1]FLUJO!D$6:AS$1355,42,0)</f>
        <v>67420908</v>
      </c>
      <c r="K42" s="36">
        <v>0</v>
      </c>
      <c r="L42" s="36">
        <v>0</v>
      </c>
      <c r="M42" s="36">
        <v>0</v>
      </c>
      <c r="N42" s="36">
        <v>0</v>
      </c>
      <c r="O42" s="36">
        <v>0</v>
      </c>
      <c r="P42" s="36">
        <v>0</v>
      </c>
      <c r="Q42" s="36">
        <v>0</v>
      </c>
      <c r="R42" s="36">
        <v>154202908</v>
      </c>
      <c r="S42" s="36">
        <v>0</v>
      </c>
      <c r="T42" s="36">
        <v>0</v>
      </c>
      <c r="U42" s="36">
        <v>0</v>
      </c>
      <c r="V42" s="36">
        <v>0</v>
      </c>
      <c r="W42" s="36">
        <f t="shared" si="1"/>
        <v>154202908</v>
      </c>
      <c r="X42" s="36" t="s">
        <v>43</v>
      </c>
      <c r="Y42" s="49"/>
      <c r="Z42" s="49"/>
    </row>
    <row r="43" spans="1:26" x14ac:dyDescent="0.2">
      <c r="A43" s="52"/>
      <c r="B43" s="32" t="s">
        <v>53</v>
      </c>
      <c r="C43" s="33" t="s">
        <v>117</v>
      </c>
      <c r="D43" s="34" t="s">
        <v>423</v>
      </c>
      <c r="E43" s="53">
        <v>8311160704</v>
      </c>
      <c r="F43" s="35" t="s">
        <v>1138</v>
      </c>
      <c r="G43" s="36">
        <v>134012569</v>
      </c>
      <c r="H43" s="50">
        <f t="shared" si="0"/>
        <v>0.99999197836435771</v>
      </c>
      <c r="I43" s="36">
        <v>13401257</v>
      </c>
      <c r="J43" s="36">
        <f>VLOOKUP(E43,[1]FLUJO!D$6:AS$1355,42,0)</f>
        <v>120611312</v>
      </c>
      <c r="K43" s="36">
        <v>0</v>
      </c>
      <c r="L43" s="36">
        <v>0</v>
      </c>
      <c r="M43" s="36">
        <v>0</v>
      </c>
      <c r="N43" s="36">
        <v>0</v>
      </c>
      <c r="O43" s="36">
        <v>0</v>
      </c>
      <c r="P43" s="36">
        <v>0</v>
      </c>
      <c r="Q43" s="36">
        <v>0</v>
      </c>
      <c r="R43" s="36">
        <v>0</v>
      </c>
      <c r="S43" s="36">
        <v>13400182</v>
      </c>
      <c r="T43" s="36">
        <v>0</v>
      </c>
      <c r="U43" s="36">
        <v>0</v>
      </c>
      <c r="V43" s="36">
        <v>0</v>
      </c>
      <c r="W43" s="36">
        <f t="shared" si="1"/>
        <v>13400182</v>
      </c>
      <c r="X43" s="36" t="s">
        <v>43</v>
      </c>
      <c r="Y43" s="49"/>
    </row>
    <row r="44" spans="1:26" x14ac:dyDescent="0.2">
      <c r="A44" s="52"/>
      <c r="B44" s="32" t="s">
        <v>53</v>
      </c>
      <c r="C44" s="33" t="s">
        <v>117</v>
      </c>
      <c r="D44" s="34" t="s">
        <v>120</v>
      </c>
      <c r="E44" s="53">
        <v>8313170501</v>
      </c>
      <c r="F44" s="35" t="s">
        <v>656</v>
      </c>
      <c r="G44" s="36">
        <v>43165000</v>
      </c>
      <c r="H44" s="50">
        <f t="shared" si="0"/>
        <v>0.74134136453144905</v>
      </c>
      <c r="I44" s="36">
        <v>11265000</v>
      </c>
      <c r="J44" s="36">
        <f>VLOOKUP(E44,[1]FLUJO!D$6:AS$1355,42,0)</f>
        <v>31900000</v>
      </c>
      <c r="K44" s="36">
        <v>0</v>
      </c>
      <c r="L44" s="36">
        <v>0</v>
      </c>
      <c r="M44" s="36">
        <v>0</v>
      </c>
      <c r="N44" s="36">
        <v>0</v>
      </c>
      <c r="O44" s="36">
        <v>0</v>
      </c>
      <c r="P44" s="36">
        <v>0</v>
      </c>
      <c r="Q44" s="36">
        <v>0</v>
      </c>
      <c r="R44" s="36">
        <v>0</v>
      </c>
      <c r="S44" s="36">
        <v>0</v>
      </c>
      <c r="T44" s="36">
        <v>100000</v>
      </c>
      <c r="U44" s="36">
        <v>0</v>
      </c>
      <c r="V44" s="36">
        <v>0</v>
      </c>
      <c r="W44" s="36">
        <f t="shared" si="1"/>
        <v>100000</v>
      </c>
      <c r="X44" s="36" t="s">
        <v>43</v>
      </c>
      <c r="Y44" s="49"/>
      <c r="Z44" s="49"/>
    </row>
    <row r="45" spans="1:26" x14ac:dyDescent="0.2">
      <c r="A45" s="52"/>
      <c r="B45" s="32" t="s">
        <v>53</v>
      </c>
      <c r="C45" s="33" t="s">
        <v>126</v>
      </c>
      <c r="D45" s="34" t="s">
        <v>1398</v>
      </c>
      <c r="E45" s="53">
        <v>8406141001</v>
      </c>
      <c r="F45" s="35" t="s">
        <v>1459</v>
      </c>
      <c r="G45" s="36">
        <v>40800000</v>
      </c>
      <c r="H45" s="50">
        <f t="shared" si="0"/>
        <v>1</v>
      </c>
      <c r="I45" s="36">
        <v>2040000</v>
      </c>
      <c r="J45" s="36">
        <f>VLOOKUP(E45,[1]FLUJO!D$6:AS$1355,42,0)</f>
        <v>38760000</v>
      </c>
      <c r="K45" s="36">
        <v>0</v>
      </c>
      <c r="L45" s="36">
        <v>0</v>
      </c>
      <c r="M45" s="36">
        <v>0</v>
      </c>
      <c r="N45" s="36">
        <v>0</v>
      </c>
      <c r="O45" s="36">
        <v>0</v>
      </c>
      <c r="P45" s="36">
        <v>0</v>
      </c>
      <c r="Q45" s="36">
        <v>0</v>
      </c>
      <c r="R45" s="36">
        <v>0</v>
      </c>
      <c r="S45" s="36">
        <v>0</v>
      </c>
      <c r="T45" s="36">
        <v>2040000</v>
      </c>
      <c r="U45" s="36">
        <v>0</v>
      </c>
      <c r="V45" s="36">
        <v>0</v>
      </c>
      <c r="W45" s="36">
        <f t="shared" si="1"/>
        <v>2040000</v>
      </c>
      <c r="X45" s="36" t="s">
        <v>43</v>
      </c>
      <c r="Y45" s="49"/>
      <c r="Z45" s="49"/>
    </row>
    <row r="46" spans="1:26" x14ac:dyDescent="0.2">
      <c r="A46" s="52"/>
      <c r="B46" s="32" t="s">
        <v>53</v>
      </c>
      <c r="C46" s="33" t="s">
        <v>126</v>
      </c>
      <c r="D46" s="34" t="s">
        <v>407</v>
      </c>
      <c r="E46" s="53">
        <v>8414161006</v>
      </c>
      <c r="F46" s="35" t="s">
        <v>1145</v>
      </c>
      <c r="G46" s="36">
        <v>78000000</v>
      </c>
      <c r="H46" s="50">
        <f t="shared" si="0"/>
        <v>1</v>
      </c>
      <c r="I46" s="36">
        <v>3900000</v>
      </c>
      <c r="J46" s="36">
        <f>VLOOKUP(E46,[1]FLUJO!D$6:AS$1355,42,0)</f>
        <v>74100000</v>
      </c>
      <c r="K46" s="36">
        <v>0</v>
      </c>
      <c r="L46" s="36">
        <v>0</v>
      </c>
      <c r="M46" s="36">
        <v>0</v>
      </c>
      <c r="N46" s="36">
        <v>3900000</v>
      </c>
      <c r="O46" s="36">
        <v>0</v>
      </c>
      <c r="P46" s="36">
        <v>0</v>
      </c>
      <c r="Q46" s="36">
        <v>0</v>
      </c>
      <c r="R46" s="36">
        <v>0</v>
      </c>
      <c r="S46" s="36">
        <v>0</v>
      </c>
      <c r="T46" s="36">
        <v>0</v>
      </c>
      <c r="U46" s="36">
        <v>0</v>
      </c>
      <c r="V46" s="36">
        <v>0</v>
      </c>
      <c r="W46" s="36">
        <f t="shared" si="1"/>
        <v>3900000</v>
      </c>
      <c r="X46" s="36" t="s">
        <v>43</v>
      </c>
      <c r="Y46" s="49"/>
      <c r="Z46" s="49"/>
    </row>
    <row r="47" spans="1:26" x14ac:dyDescent="0.2">
      <c r="A47" s="52"/>
      <c r="B47" s="32" t="s">
        <v>53</v>
      </c>
      <c r="C47" s="33" t="s">
        <v>126</v>
      </c>
      <c r="D47" s="34" t="s">
        <v>1146</v>
      </c>
      <c r="E47" s="53">
        <v>8415160601</v>
      </c>
      <c r="F47" s="35" t="s">
        <v>1460</v>
      </c>
      <c r="G47" s="36">
        <v>14400000</v>
      </c>
      <c r="H47" s="50">
        <f t="shared" si="0"/>
        <v>1</v>
      </c>
      <c r="I47" s="36">
        <v>8640000</v>
      </c>
      <c r="J47" s="36">
        <f>VLOOKUP(E47,[1]FLUJO!D$6:AS$1355,42,0)</f>
        <v>5760000</v>
      </c>
      <c r="K47" s="36">
        <v>0</v>
      </c>
      <c r="L47" s="36">
        <v>0</v>
      </c>
      <c r="M47" s="36">
        <v>0</v>
      </c>
      <c r="N47" s="36">
        <v>0</v>
      </c>
      <c r="O47" s="36">
        <v>0</v>
      </c>
      <c r="P47" s="36">
        <v>0</v>
      </c>
      <c r="Q47" s="36">
        <v>0</v>
      </c>
      <c r="R47" s="36">
        <v>0</v>
      </c>
      <c r="S47" s="36">
        <v>0</v>
      </c>
      <c r="T47" s="36">
        <v>0</v>
      </c>
      <c r="U47" s="36">
        <v>8640000</v>
      </c>
      <c r="V47" s="36">
        <v>0</v>
      </c>
      <c r="W47" s="36">
        <f t="shared" si="1"/>
        <v>8640000</v>
      </c>
      <c r="X47" s="36" t="s">
        <v>43</v>
      </c>
      <c r="Y47" s="49"/>
      <c r="Z47" s="49"/>
    </row>
    <row r="48" spans="1:26" x14ac:dyDescent="0.2">
      <c r="A48" s="52"/>
      <c r="B48" s="32" t="s">
        <v>53</v>
      </c>
      <c r="C48" s="33" t="s">
        <v>111</v>
      </c>
      <c r="D48" s="34" t="s">
        <v>419</v>
      </c>
      <c r="E48" s="53">
        <v>9104160703</v>
      </c>
      <c r="F48" s="35" t="s">
        <v>1148</v>
      </c>
      <c r="G48" s="36">
        <f>60453403-616</f>
        <v>60452787</v>
      </c>
      <c r="H48" s="50">
        <f t="shared" si="0"/>
        <v>1</v>
      </c>
      <c r="I48" s="36">
        <v>18135405</v>
      </c>
      <c r="J48" s="36">
        <f>VLOOKUP(E48,[1]FLUJO!D$6:AS$1355,42,0)</f>
        <v>42317382</v>
      </c>
      <c r="K48" s="36">
        <v>0</v>
      </c>
      <c r="L48" s="36">
        <v>0</v>
      </c>
      <c r="M48" s="36">
        <v>0</v>
      </c>
      <c r="N48" s="36">
        <v>0</v>
      </c>
      <c r="O48" s="36">
        <v>0</v>
      </c>
      <c r="P48" s="36">
        <v>0</v>
      </c>
      <c r="Q48" s="36">
        <v>0</v>
      </c>
      <c r="R48" s="36">
        <v>18135405</v>
      </c>
      <c r="S48" s="36">
        <v>0</v>
      </c>
      <c r="T48" s="36">
        <v>0</v>
      </c>
      <c r="U48" s="36">
        <v>0</v>
      </c>
      <c r="V48" s="36">
        <v>0</v>
      </c>
      <c r="W48" s="36">
        <f t="shared" si="1"/>
        <v>18135405</v>
      </c>
      <c r="X48" s="36" t="s">
        <v>43</v>
      </c>
      <c r="Y48" s="49"/>
    </row>
    <row r="49" spans="1:26" x14ac:dyDescent="0.2">
      <c r="A49" s="52"/>
      <c r="B49" s="32" t="s">
        <v>53</v>
      </c>
      <c r="C49" s="33" t="s">
        <v>111</v>
      </c>
      <c r="D49" s="34" t="s">
        <v>1149</v>
      </c>
      <c r="E49" s="53">
        <v>9107140702</v>
      </c>
      <c r="F49" s="35" t="s">
        <v>1150</v>
      </c>
      <c r="G49" s="36">
        <v>219904634</v>
      </c>
      <c r="H49" s="50">
        <f t="shared" si="0"/>
        <v>1</v>
      </c>
      <c r="I49" s="36">
        <v>31282482</v>
      </c>
      <c r="J49" s="36">
        <f>VLOOKUP(E49,[1]FLUJO!D$6:AS$1355,42,0)</f>
        <v>188622152</v>
      </c>
      <c r="K49" s="36">
        <v>0</v>
      </c>
      <c r="L49" s="36">
        <v>0</v>
      </c>
      <c r="M49" s="36">
        <v>0</v>
      </c>
      <c r="N49" s="36">
        <v>0</v>
      </c>
      <c r="O49" s="36">
        <v>25025986</v>
      </c>
      <c r="P49" s="36">
        <v>0</v>
      </c>
      <c r="Q49" s="36">
        <v>0</v>
      </c>
      <c r="R49" s="36">
        <v>0</v>
      </c>
      <c r="S49" s="36">
        <v>0</v>
      </c>
      <c r="T49" s="36">
        <v>0</v>
      </c>
      <c r="U49" s="36">
        <v>0</v>
      </c>
      <c r="V49" s="36">
        <v>6256496</v>
      </c>
      <c r="W49" s="36">
        <f t="shared" si="1"/>
        <v>31282482</v>
      </c>
      <c r="X49" s="36" t="s">
        <v>43</v>
      </c>
      <c r="Y49" s="49"/>
      <c r="Z49" s="49"/>
    </row>
    <row r="50" spans="1:26" x14ac:dyDescent="0.2">
      <c r="A50" s="52"/>
      <c r="B50" s="32" t="s">
        <v>53</v>
      </c>
      <c r="C50" s="33" t="s">
        <v>111</v>
      </c>
      <c r="D50" s="34" t="s">
        <v>421</v>
      </c>
      <c r="E50" s="53">
        <v>9112130730</v>
      </c>
      <c r="F50" s="35" t="s">
        <v>1151</v>
      </c>
      <c r="G50" s="36">
        <v>77083808</v>
      </c>
      <c r="H50" s="50">
        <f t="shared" si="0"/>
        <v>1</v>
      </c>
      <c r="I50" s="36">
        <v>3009310</v>
      </c>
      <c r="J50" s="36">
        <f>VLOOKUP(E50,[1]FLUJO!D$6:AS$1355,42,0)</f>
        <v>74074498</v>
      </c>
      <c r="K50" s="36">
        <v>0</v>
      </c>
      <c r="L50" s="36">
        <v>0</v>
      </c>
      <c r="M50" s="36">
        <v>0</v>
      </c>
      <c r="N50" s="36">
        <v>0</v>
      </c>
      <c r="O50" s="36">
        <v>0</v>
      </c>
      <c r="P50" s="36">
        <v>0</v>
      </c>
      <c r="Q50" s="36">
        <v>3009310</v>
      </c>
      <c r="R50" s="36">
        <v>0</v>
      </c>
      <c r="S50" s="36">
        <v>0</v>
      </c>
      <c r="T50" s="36">
        <v>0</v>
      </c>
      <c r="U50" s="36">
        <v>0</v>
      </c>
      <c r="V50" s="36">
        <v>0</v>
      </c>
      <c r="W50" s="36">
        <f t="shared" si="1"/>
        <v>3009310</v>
      </c>
      <c r="X50" s="36" t="s">
        <v>43</v>
      </c>
      <c r="Y50" s="49"/>
      <c r="Z50" s="49"/>
    </row>
    <row r="51" spans="1:26" x14ac:dyDescent="0.2">
      <c r="A51" s="52"/>
      <c r="B51" s="32" t="s">
        <v>53</v>
      </c>
      <c r="C51" s="33" t="s">
        <v>111</v>
      </c>
      <c r="D51" s="34" t="s">
        <v>1152</v>
      </c>
      <c r="E51" s="53">
        <v>9118140706</v>
      </c>
      <c r="F51" s="35" t="s">
        <v>256</v>
      </c>
      <c r="G51" s="36">
        <v>142678663</v>
      </c>
      <c r="H51" s="50">
        <f t="shared" si="0"/>
        <v>0.95115388766994546</v>
      </c>
      <c r="I51" s="36">
        <v>14083063</v>
      </c>
      <c r="J51" s="36">
        <f>VLOOKUP(E51,[1]FLUJO!D$6:AS$1355,42,0)</f>
        <v>128595600</v>
      </c>
      <c r="K51" s="36">
        <v>0</v>
      </c>
      <c r="L51" s="36">
        <v>0</v>
      </c>
      <c r="M51" s="36">
        <v>0</v>
      </c>
      <c r="N51" s="36">
        <v>0</v>
      </c>
      <c r="O51" s="36">
        <v>0</v>
      </c>
      <c r="P51" s="36">
        <v>0</v>
      </c>
      <c r="Q51" s="36">
        <v>0</v>
      </c>
      <c r="R51" s="36">
        <v>7113765</v>
      </c>
      <c r="S51" s="36">
        <v>0</v>
      </c>
      <c r="T51" s="36">
        <v>0</v>
      </c>
      <c r="U51" s="36">
        <v>0</v>
      </c>
      <c r="V51" s="36">
        <v>0</v>
      </c>
      <c r="W51" s="36">
        <f t="shared" si="1"/>
        <v>7113765</v>
      </c>
      <c r="X51" s="36" t="s">
        <v>43</v>
      </c>
      <c r="Y51" s="49"/>
    </row>
    <row r="52" spans="1:26" x14ac:dyDescent="0.2">
      <c r="A52" s="52"/>
      <c r="B52" s="32" t="s">
        <v>53</v>
      </c>
      <c r="C52" s="33" t="s">
        <v>111</v>
      </c>
      <c r="D52" s="34" t="s">
        <v>1153</v>
      </c>
      <c r="E52" s="53">
        <v>9119150719</v>
      </c>
      <c r="F52" s="35" t="s">
        <v>1154</v>
      </c>
      <c r="G52" s="36">
        <v>206059598</v>
      </c>
      <c r="H52" s="50">
        <f t="shared" si="0"/>
        <v>1</v>
      </c>
      <c r="I52" s="36">
        <v>28811286</v>
      </c>
      <c r="J52" s="36">
        <f>VLOOKUP(E52,[1]FLUJO!D$6:AS$1355,42,0)</f>
        <v>177248312</v>
      </c>
      <c r="K52" s="36">
        <v>0</v>
      </c>
      <c r="L52" s="36">
        <v>0</v>
      </c>
      <c r="M52" s="36">
        <v>28811286</v>
      </c>
      <c r="N52" s="36">
        <v>0</v>
      </c>
      <c r="O52" s="36">
        <v>0</v>
      </c>
      <c r="P52" s="36">
        <v>0</v>
      </c>
      <c r="Q52" s="36">
        <v>0</v>
      </c>
      <c r="R52" s="36">
        <v>0</v>
      </c>
      <c r="S52" s="36">
        <v>0</v>
      </c>
      <c r="T52" s="36">
        <v>0</v>
      </c>
      <c r="U52" s="36">
        <v>0</v>
      </c>
      <c r="V52" s="36">
        <v>0</v>
      </c>
      <c r="W52" s="36">
        <f t="shared" si="1"/>
        <v>28811286</v>
      </c>
      <c r="X52" s="36" t="s">
        <v>43</v>
      </c>
      <c r="Y52" s="49"/>
      <c r="Z52" s="49"/>
    </row>
    <row r="53" spans="1:26" x14ac:dyDescent="0.2">
      <c r="A53" s="52"/>
      <c r="B53" s="32" t="s">
        <v>53</v>
      </c>
      <c r="C53" s="33" t="s">
        <v>111</v>
      </c>
      <c r="D53" s="34" t="s">
        <v>1305</v>
      </c>
      <c r="E53" s="53">
        <v>9202150723</v>
      </c>
      <c r="F53" s="35" t="s">
        <v>1461</v>
      </c>
      <c r="G53" s="36">
        <f>92500000-16</f>
        <v>92499984</v>
      </c>
      <c r="H53" s="50">
        <f t="shared" si="0"/>
        <v>1</v>
      </c>
      <c r="I53" s="36">
        <v>27749984</v>
      </c>
      <c r="J53" s="36">
        <f>VLOOKUP(E53,[1]FLUJO!D$6:AS$1355,42,0)</f>
        <v>64750000</v>
      </c>
      <c r="K53" s="36">
        <v>0</v>
      </c>
      <c r="L53" s="36">
        <v>0</v>
      </c>
      <c r="M53" s="36">
        <v>0</v>
      </c>
      <c r="N53" s="36">
        <v>0</v>
      </c>
      <c r="O53" s="36">
        <v>0</v>
      </c>
      <c r="P53" s="36">
        <v>0</v>
      </c>
      <c r="Q53" s="36">
        <v>0</v>
      </c>
      <c r="R53" s="36">
        <v>0</v>
      </c>
      <c r="S53" s="36">
        <v>0</v>
      </c>
      <c r="T53" s="36">
        <v>0</v>
      </c>
      <c r="U53" s="36">
        <v>0</v>
      </c>
      <c r="V53" s="36">
        <v>27749984</v>
      </c>
      <c r="W53" s="36">
        <f t="shared" si="1"/>
        <v>27749984</v>
      </c>
      <c r="X53" s="36" t="s">
        <v>43</v>
      </c>
      <c r="Y53" s="49"/>
    </row>
    <row r="54" spans="1:26" x14ac:dyDescent="0.2">
      <c r="A54" s="52"/>
      <c r="B54" s="32" t="s">
        <v>53</v>
      </c>
      <c r="C54" s="33" t="s">
        <v>111</v>
      </c>
      <c r="D54" s="34" t="s">
        <v>1157</v>
      </c>
      <c r="E54" s="53">
        <v>9203171002</v>
      </c>
      <c r="F54" s="35" t="s">
        <v>1158</v>
      </c>
      <c r="G54" s="36">
        <v>70800000</v>
      </c>
      <c r="H54" s="50">
        <f t="shared" si="0"/>
        <v>1</v>
      </c>
      <c r="I54" s="36">
        <v>7080000</v>
      </c>
      <c r="J54" s="36">
        <f>VLOOKUP(E54,[1]FLUJO!D$6:AS$1355,42,0)</f>
        <v>63720000</v>
      </c>
      <c r="K54" s="36">
        <v>0</v>
      </c>
      <c r="L54" s="36">
        <v>0</v>
      </c>
      <c r="M54" s="36">
        <v>0</v>
      </c>
      <c r="N54" s="36">
        <v>0</v>
      </c>
      <c r="O54" s="36">
        <v>0</v>
      </c>
      <c r="P54" s="36">
        <v>0</v>
      </c>
      <c r="Q54" s="36">
        <v>0</v>
      </c>
      <c r="R54" s="36">
        <v>7080000</v>
      </c>
      <c r="S54" s="36">
        <v>0</v>
      </c>
      <c r="T54" s="36">
        <v>0</v>
      </c>
      <c r="U54" s="36">
        <v>0</v>
      </c>
      <c r="V54" s="36">
        <v>0</v>
      </c>
      <c r="W54" s="36">
        <f t="shared" si="1"/>
        <v>7080000</v>
      </c>
      <c r="X54" s="36" t="s">
        <v>43</v>
      </c>
      <c r="Y54" s="49"/>
    </row>
    <row r="55" spans="1:26" x14ac:dyDescent="0.2">
      <c r="A55" s="52"/>
      <c r="B55" s="32" t="s">
        <v>53</v>
      </c>
      <c r="C55" s="33" t="s">
        <v>111</v>
      </c>
      <c r="D55" s="34" t="s">
        <v>1159</v>
      </c>
      <c r="E55" s="53">
        <v>9204140719</v>
      </c>
      <c r="F55" s="35" t="s">
        <v>1462</v>
      </c>
      <c r="G55" s="36">
        <v>124887767</v>
      </c>
      <c r="H55" s="50">
        <f t="shared" si="0"/>
        <v>0.99820859155885144</v>
      </c>
      <c r="I55" s="36">
        <v>1993017</v>
      </c>
      <c r="J55" s="36">
        <f>VLOOKUP(E55,[1]FLUJO!D$6:AS$1355,42,0)</f>
        <v>122894750</v>
      </c>
      <c r="K55" s="36">
        <v>0</v>
      </c>
      <c r="L55" s="36">
        <v>0</v>
      </c>
      <c r="M55" s="36">
        <v>0</v>
      </c>
      <c r="N55" s="36">
        <v>0</v>
      </c>
      <c r="O55" s="36">
        <v>0</v>
      </c>
      <c r="P55" s="36">
        <v>0</v>
      </c>
      <c r="Q55" s="36">
        <v>0</v>
      </c>
      <c r="R55" s="36">
        <v>0</v>
      </c>
      <c r="S55" s="36">
        <v>0</v>
      </c>
      <c r="T55" s="36">
        <v>0</v>
      </c>
      <c r="U55" s="36">
        <v>0</v>
      </c>
      <c r="V55" s="36">
        <v>1769292</v>
      </c>
      <c r="W55" s="36">
        <f t="shared" si="1"/>
        <v>1769292</v>
      </c>
      <c r="X55" s="36" t="s">
        <v>43</v>
      </c>
      <c r="Y55" s="49"/>
    </row>
    <row r="56" spans="1:26" x14ac:dyDescent="0.2">
      <c r="A56" s="52"/>
      <c r="B56" s="32" t="s">
        <v>53</v>
      </c>
      <c r="C56" s="33" t="s">
        <v>111</v>
      </c>
      <c r="D56" s="34" t="s">
        <v>1159</v>
      </c>
      <c r="E56" s="53">
        <v>9204140720</v>
      </c>
      <c r="F56" s="35" t="s">
        <v>1160</v>
      </c>
      <c r="G56" s="36">
        <f>113714280-10906</f>
        <v>113703374</v>
      </c>
      <c r="H56" s="50">
        <f t="shared" si="0"/>
        <v>1</v>
      </c>
      <c r="I56" s="36">
        <v>22287269</v>
      </c>
      <c r="J56" s="36">
        <f>VLOOKUP(E56,[1]FLUJO!D$6:AS$1355,42,0)</f>
        <v>91416105</v>
      </c>
      <c r="K56" s="36">
        <v>0</v>
      </c>
      <c r="L56" s="36">
        <v>0</v>
      </c>
      <c r="M56" s="36">
        <v>0</v>
      </c>
      <c r="N56" s="36">
        <v>0</v>
      </c>
      <c r="O56" s="36">
        <v>0</v>
      </c>
      <c r="P56" s="36">
        <v>14325455</v>
      </c>
      <c r="Q56" s="36">
        <v>0</v>
      </c>
      <c r="R56" s="36">
        <v>0</v>
      </c>
      <c r="S56" s="36">
        <v>0</v>
      </c>
      <c r="T56" s="36">
        <v>0</v>
      </c>
      <c r="U56" s="36">
        <v>0</v>
      </c>
      <c r="V56" s="36">
        <v>7961814</v>
      </c>
      <c r="W56" s="36">
        <f t="shared" si="1"/>
        <v>22287269</v>
      </c>
      <c r="X56" s="36" t="s">
        <v>43</v>
      </c>
      <c r="Y56" s="49"/>
    </row>
    <row r="57" spans="1:26" x14ac:dyDescent="0.2">
      <c r="A57" s="52"/>
      <c r="B57" s="32" t="s">
        <v>53</v>
      </c>
      <c r="C57" s="33" t="s">
        <v>111</v>
      </c>
      <c r="D57" s="34" t="s">
        <v>116</v>
      </c>
      <c r="E57" s="53">
        <v>9205171012</v>
      </c>
      <c r="F57" s="35" t="s">
        <v>1161</v>
      </c>
      <c r="G57" s="36">
        <v>49700000</v>
      </c>
      <c r="H57" s="50">
        <f t="shared" si="0"/>
        <v>1</v>
      </c>
      <c r="I57" s="36">
        <v>2485000</v>
      </c>
      <c r="J57" s="36">
        <f>VLOOKUP(E57,[1]FLUJO!D$6:AS$1355,42,0)</f>
        <v>47215000</v>
      </c>
      <c r="K57" s="36">
        <v>0</v>
      </c>
      <c r="L57" s="36">
        <v>2485000</v>
      </c>
      <c r="M57" s="36">
        <v>0</v>
      </c>
      <c r="N57" s="36">
        <v>0</v>
      </c>
      <c r="O57" s="36">
        <v>0</v>
      </c>
      <c r="P57" s="36">
        <v>0</v>
      </c>
      <c r="Q57" s="36">
        <v>0</v>
      </c>
      <c r="R57" s="36">
        <v>0</v>
      </c>
      <c r="S57" s="36">
        <v>0</v>
      </c>
      <c r="T57" s="36">
        <v>0</v>
      </c>
      <c r="U57" s="36">
        <v>0</v>
      </c>
      <c r="V57" s="36">
        <v>0</v>
      </c>
      <c r="W57" s="36">
        <f t="shared" si="1"/>
        <v>2485000</v>
      </c>
      <c r="X57" s="36" t="s">
        <v>43</v>
      </c>
      <c r="Y57" s="49"/>
      <c r="Z57" s="49"/>
    </row>
    <row r="58" spans="1:26" x14ac:dyDescent="0.2">
      <c r="A58" s="52"/>
      <c r="B58" s="32" t="s">
        <v>53</v>
      </c>
      <c r="C58" s="33" t="s">
        <v>111</v>
      </c>
      <c r="D58" s="34" t="s">
        <v>442</v>
      </c>
      <c r="E58" s="53">
        <v>9207140705</v>
      </c>
      <c r="F58" s="35" t="s">
        <v>1463</v>
      </c>
      <c r="G58" s="36">
        <v>156875335</v>
      </c>
      <c r="H58" s="50">
        <f t="shared" si="0"/>
        <v>1</v>
      </c>
      <c r="I58" s="36">
        <v>47062587</v>
      </c>
      <c r="J58" s="36">
        <f>VLOOKUP(E58,[1]FLUJO!D$6:AS$1355,42,0)</f>
        <v>109812748</v>
      </c>
      <c r="K58" s="36">
        <v>0</v>
      </c>
      <c r="L58" s="36">
        <v>0</v>
      </c>
      <c r="M58" s="36">
        <v>0</v>
      </c>
      <c r="N58" s="36">
        <v>0</v>
      </c>
      <c r="O58" s="36">
        <v>0</v>
      </c>
      <c r="P58" s="36">
        <v>0</v>
      </c>
      <c r="Q58" s="36">
        <v>0</v>
      </c>
      <c r="R58" s="36">
        <v>0</v>
      </c>
      <c r="S58" s="36">
        <v>0</v>
      </c>
      <c r="T58" s="36">
        <v>0</v>
      </c>
      <c r="U58" s="36">
        <v>0</v>
      </c>
      <c r="V58" s="36">
        <v>47062587</v>
      </c>
      <c r="W58" s="36">
        <f t="shared" si="1"/>
        <v>47062587</v>
      </c>
      <c r="X58" s="36" t="s">
        <v>43</v>
      </c>
      <c r="Y58" s="49"/>
      <c r="Z58" s="49"/>
    </row>
    <row r="59" spans="1:26" x14ac:dyDescent="0.2">
      <c r="A59" s="52"/>
      <c r="B59" s="32" t="s">
        <v>53</v>
      </c>
      <c r="C59" s="33" t="s">
        <v>111</v>
      </c>
      <c r="D59" s="34" t="s">
        <v>1310</v>
      </c>
      <c r="E59" s="53">
        <v>9209170710</v>
      </c>
      <c r="F59" s="35" t="s">
        <v>1464</v>
      </c>
      <c r="G59" s="36">
        <f>113518503-18502</f>
        <v>113500001</v>
      </c>
      <c r="H59" s="50">
        <f t="shared" si="0"/>
        <v>1</v>
      </c>
      <c r="I59" s="36">
        <v>34037049</v>
      </c>
      <c r="J59" s="36">
        <f>VLOOKUP(E59,[1]FLUJO!D$6:AS$1355,42,0)</f>
        <v>79462952</v>
      </c>
      <c r="K59" s="36">
        <v>0</v>
      </c>
      <c r="L59" s="36">
        <v>0</v>
      </c>
      <c r="M59" s="36">
        <v>0</v>
      </c>
      <c r="N59" s="36">
        <v>0</v>
      </c>
      <c r="O59" s="36">
        <v>0</v>
      </c>
      <c r="P59" s="36">
        <v>0</v>
      </c>
      <c r="Q59" s="36">
        <v>0</v>
      </c>
      <c r="R59" s="36">
        <v>0</v>
      </c>
      <c r="S59" s="36">
        <v>0</v>
      </c>
      <c r="T59" s="36">
        <v>0</v>
      </c>
      <c r="U59" s="36">
        <v>0</v>
      </c>
      <c r="V59" s="36">
        <v>34037049</v>
      </c>
      <c r="W59" s="36">
        <f t="shared" si="1"/>
        <v>34037049</v>
      </c>
      <c r="X59" s="36" t="s">
        <v>43</v>
      </c>
      <c r="Y59" s="49"/>
    </row>
    <row r="60" spans="1:26" x14ac:dyDescent="0.2">
      <c r="A60" s="52"/>
      <c r="B60" s="32" t="s">
        <v>53</v>
      </c>
      <c r="C60" s="33">
        <v>10</v>
      </c>
      <c r="D60" s="34" t="s">
        <v>931</v>
      </c>
      <c r="E60" s="53">
        <v>10101140708</v>
      </c>
      <c r="F60" s="35" t="s">
        <v>1167</v>
      </c>
      <c r="G60" s="36">
        <v>81663771</v>
      </c>
      <c r="H60" s="50">
        <f t="shared" si="0"/>
        <v>1</v>
      </c>
      <c r="I60" s="36">
        <v>4083189</v>
      </c>
      <c r="J60" s="36">
        <f>VLOOKUP(E60,[1]FLUJO!D$6:AS$1355,42,0)</f>
        <v>77580582</v>
      </c>
      <c r="K60" s="36">
        <v>0</v>
      </c>
      <c r="L60" s="36">
        <v>0</v>
      </c>
      <c r="M60" s="36">
        <v>4083189</v>
      </c>
      <c r="N60" s="36">
        <v>0</v>
      </c>
      <c r="O60" s="36">
        <v>0</v>
      </c>
      <c r="P60" s="36">
        <v>0</v>
      </c>
      <c r="Q60" s="36">
        <v>0</v>
      </c>
      <c r="R60" s="36">
        <v>0</v>
      </c>
      <c r="S60" s="36">
        <v>0</v>
      </c>
      <c r="T60" s="36">
        <v>0</v>
      </c>
      <c r="U60" s="36">
        <v>0</v>
      </c>
      <c r="V60" s="36">
        <v>0</v>
      </c>
      <c r="W60" s="36">
        <f t="shared" si="1"/>
        <v>4083189</v>
      </c>
      <c r="X60" s="36" t="s">
        <v>43</v>
      </c>
      <c r="Y60" s="49"/>
      <c r="Z60" s="49"/>
    </row>
    <row r="61" spans="1:26" x14ac:dyDescent="0.2">
      <c r="A61" s="52"/>
      <c r="B61" s="32" t="s">
        <v>53</v>
      </c>
      <c r="C61" s="33">
        <v>10</v>
      </c>
      <c r="D61" s="34" t="s">
        <v>131</v>
      </c>
      <c r="E61" s="53">
        <v>10109140707</v>
      </c>
      <c r="F61" s="35" t="s">
        <v>1169</v>
      </c>
      <c r="G61" s="36">
        <v>213108900</v>
      </c>
      <c r="H61" s="50">
        <f t="shared" si="0"/>
        <v>1</v>
      </c>
      <c r="I61" s="36">
        <v>12786534</v>
      </c>
      <c r="J61" s="36">
        <f>VLOOKUP(E61,[1]FLUJO!D$6:AS$1355,42,0)</f>
        <v>200322366</v>
      </c>
      <c r="K61" s="36">
        <v>0</v>
      </c>
      <c r="L61" s="36">
        <v>0</v>
      </c>
      <c r="M61" s="36">
        <v>12786534</v>
      </c>
      <c r="N61" s="36">
        <v>0</v>
      </c>
      <c r="O61" s="36">
        <v>0</v>
      </c>
      <c r="P61" s="36">
        <v>0</v>
      </c>
      <c r="Q61" s="36">
        <v>0</v>
      </c>
      <c r="R61" s="36">
        <v>0</v>
      </c>
      <c r="S61" s="36">
        <v>0</v>
      </c>
      <c r="T61" s="36">
        <v>0</v>
      </c>
      <c r="U61" s="36">
        <v>0</v>
      </c>
      <c r="V61" s="36">
        <v>0</v>
      </c>
      <c r="W61" s="36">
        <f t="shared" si="1"/>
        <v>12786534</v>
      </c>
      <c r="X61" s="36" t="s">
        <v>43</v>
      </c>
      <c r="Y61" s="49"/>
      <c r="Z61" s="49"/>
    </row>
    <row r="62" spans="1:26" x14ac:dyDescent="0.2">
      <c r="A62" s="52"/>
      <c r="B62" s="32" t="s">
        <v>53</v>
      </c>
      <c r="C62" s="33">
        <v>11</v>
      </c>
      <c r="D62" s="34" t="s">
        <v>1399</v>
      </c>
      <c r="E62" s="53">
        <v>11101161003</v>
      </c>
      <c r="F62" s="35" t="s">
        <v>1465</v>
      </c>
      <c r="G62" s="36">
        <v>54720000</v>
      </c>
      <c r="H62" s="50">
        <f t="shared" si="0"/>
        <v>1</v>
      </c>
      <c r="I62" s="36">
        <v>5421000</v>
      </c>
      <c r="J62" s="36">
        <f>VLOOKUP(E62,[1]FLUJO!D$6:AS$1355,42,0)</f>
        <v>49299000</v>
      </c>
      <c r="K62" s="36">
        <v>0</v>
      </c>
      <c r="L62" s="36">
        <v>0</v>
      </c>
      <c r="M62" s="36">
        <v>0</v>
      </c>
      <c r="N62" s="36">
        <v>0</v>
      </c>
      <c r="O62" s="36">
        <v>0</v>
      </c>
      <c r="P62" s="36">
        <v>0</v>
      </c>
      <c r="Q62" s="36">
        <v>0</v>
      </c>
      <c r="R62" s="36">
        <v>0</v>
      </c>
      <c r="S62" s="36">
        <v>0</v>
      </c>
      <c r="T62" s="36">
        <v>0</v>
      </c>
      <c r="U62" s="36">
        <v>5421000</v>
      </c>
      <c r="V62" s="36">
        <v>0</v>
      </c>
      <c r="W62" s="36">
        <f t="shared" si="1"/>
        <v>5421000</v>
      </c>
      <c r="X62" s="36" t="s">
        <v>43</v>
      </c>
      <c r="Y62" s="49"/>
      <c r="Z62" s="49"/>
    </row>
    <row r="63" spans="1:26" x14ac:dyDescent="0.2">
      <c r="A63" s="52"/>
      <c r="B63" s="32" t="s">
        <v>53</v>
      </c>
      <c r="C63" s="33">
        <v>11</v>
      </c>
      <c r="D63" s="34" t="s">
        <v>112</v>
      </c>
      <c r="E63" s="53">
        <v>11301130708</v>
      </c>
      <c r="F63" s="35" t="s">
        <v>1466</v>
      </c>
      <c r="G63" s="36">
        <v>156621163</v>
      </c>
      <c r="H63" s="50">
        <f t="shared" si="0"/>
        <v>0.78220537156910275</v>
      </c>
      <c r="I63" s="36">
        <v>46362239</v>
      </c>
      <c r="J63" s="36">
        <f>VLOOKUP(E63,[1]FLUJO!D$6:AS$1355,42,0)</f>
        <v>110258924</v>
      </c>
      <c r="K63" s="36">
        <v>0</v>
      </c>
      <c r="L63" s="36">
        <v>0</v>
      </c>
      <c r="M63" s="36">
        <v>0</v>
      </c>
      <c r="N63" s="36">
        <v>0</v>
      </c>
      <c r="O63" s="36">
        <v>0</v>
      </c>
      <c r="P63" s="36">
        <v>0</v>
      </c>
      <c r="Q63" s="36">
        <v>0</v>
      </c>
      <c r="R63" s="36">
        <v>0</v>
      </c>
      <c r="S63" s="36">
        <v>0</v>
      </c>
      <c r="T63" s="36">
        <v>0</v>
      </c>
      <c r="U63" s="36">
        <v>0</v>
      </c>
      <c r="V63" s="36">
        <v>12250991</v>
      </c>
      <c r="W63" s="36">
        <f t="shared" si="1"/>
        <v>12250991</v>
      </c>
      <c r="X63" s="36" t="s">
        <v>43</v>
      </c>
      <c r="Y63" s="49"/>
    </row>
    <row r="64" spans="1:26" x14ac:dyDescent="0.2">
      <c r="A64" s="52"/>
      <c r="B64" s="32" t="s">
        <v>53</v>
      </c>
      <c r="C64" s="33">
        <v>11</v>
      </c>
      <c r="D64" s="34" t="s">
        <v>1400</v>
      </c>
      <c r="E64" s="53">
        <v>11402140708</v>
      </c>
      <c r="F64" s="35" t="s">
        <v>1467</v>
      </c>
      <c r="G64" s="36">
        <v>60284826</v>
      </c>
      <c r="H64" s="50">
        <f t="shared" si="0"/>
        <v>0.99999996682415571</v>
      </c>
      <c r="I64" s="36">
        <v>6028483</v>
      </c>
      <c r="J64" s="36">
        <f>VLOOKUP(E64,[1]FLUJO!D$6:AS$1355,42,0)</f>
        <v>54256343</v>
      </c>
      <c r="K64" s="36">
        <v>0</v>
      </c>
      <c r="L64" s="36">
        <v>0</v>
      </c>
      <c r="M64" s="36">
        <v>0</v>
      </c>
      <c r="N64" s="36">
        <v>0</v>
      </c>
      <c r="O64" s="36">
        <v>0</v>
      </c>
      <c r="P64" s="36">
        <v>0</v>
      </c>
      <c r="Q64" s="36">
        <v>0</v>
      </c>
      <c r="R64" s="36">
        <v>0</v>
      </c>
      <c r="S64" s="36">
        <v>0</v>
      </c>
      <c r="T64" s="36">
        <v>0</v>
      </c>
      <c r="U64" s="36">
        <v>0</v>
      </c>
      <c r="V64" s="36">
        <v>6028481</v>
      </c>
      <c r="W64" s="36">
        <f t="shared" si="1"/>
        <v>6028481</v>
      </c>
      <c r="X64" s="36" t="s">
        <v>43</v>
      </c>
      <c r="Y64" s="49"/>
    </row>
    <row r="65" spans="1:26" x14ac:dyDescent="0.2">
      <c r="A65" s="52"/>
      <c r="B65" s="32" t="s">
        <v>53</v>
      </c>
      <c r="C65" s="33">
        <v>12</v>
      </c>
      <c r="D65" s="34" t="s">
        <v>1401</v>
      </c>
      <c r="E65" s="53">
        <v>12103130701</v>
      </c>
      <c r="F65" s="35" t="s">
        <v>1468</v>
      </c>
      <c r="G65" s="36">
        <v>231112928</v>
      </c>
      <c r="H65" s="50">
        <f t="shared" si="0"/>
        <v>0.99209692414956552</v>
      </c>
      <c r="I65" s="36">
        <v>76890342</v>
      </c>
      <c r="J65" s="36">
        <f>VLOOKUP(E65,[1]FLUJO!D$6:AS$1355,42,0)</f>
        <v>154222586</v>
      </c>
      <c r="K65" s="36">
        <v>0</v>
      </c>
      <c r="L65" s="36">
        <v>0</v>
      </c>
      <c r="M65" s="36">
        <v>0</v>
      </c>
      <c r="N65" s="36">
        <v>0</v>
      </c>
      <c r="O65" s="36">
        <v>0</v>
      </c>
      <c r="P65" s="36">
        <v>0</v>
      </c>
      <c r="Q65" s="36">
        <v>0</v>
      </c>
      <c r="R65" s="36">
        <v>0</v>
      </c>
      <c r="S65" s="36">
        <v>0</v>
      </c>
      <c r="T65" s="36">
        <v>0</v>
      </c>
      <c r="U65" s="36">
        <v>0</v>
      </c>
      <c r="V65" s="36">
        <v>75063839</v>
      </c>
      <c r="W65" s="36">
        <f t="shared" si="1"/>
        <v>75063839</v>
      </c>
      <c r="X65" s="36" t="s">
        <v>43</v>
      </c>
      <c r="Y65" s="49"/>
      <c r="Z65" s="49"/>
    </row>
    <row r="66" spans="1:26" x14ac:dyDescent="0.2">
      <c r="A66" s="52"/>
      <c r="B66" s="32" t="s">
        <v>53</v>
      </c>
      <c r="C66" s="33">
        <v>13</v>
      </c>
      <c r="D66" s="34" t="s">
        <v>106</v>
      </c>
      <c r="E66" s="53">
        <v>13103171002</v>
      </c>
      <c r="F66" s="35" t="s">
        <v>520</v>
      </c>
      <c r="G66" s="36">
        <v>45599988</v>
      </c>
      <c r="H66" s="50">
        <f t="shared" si="0"/>
        <v>1</v>
      </c>
      <c r="I66" s="36">
        <v>3159999</v>
      </c>
      <c r="J66" s="36">
        <f>VLOOKUP(E66,[1]FLUJO!D$6:AS$1355,42,0)</f>
        <v>42439989</v>
      </c>
      <c r="K66" s="36">
        <v>0</v>
      </c>
      <c r="L66" s="36">
        <v>0</v>
      </c>
      <c r="M66" s="36">
        <v>0</v>
      </c>
      <c r="N66" s="36">
        <v>0</v>
      </c>
      <c r="O66" s="36">
        <v>0</v>
      </c>
      <c r="P66" s="36">
        <v>3159999</v>
      </c>
      <c r="Q66" s="36">
        <v>0</v>
      </c>
      <c r="R66" s="36">
        <v>0</v>
      </c>
      <c r="S66" s="36">
        <v>0</v>
      </c>
      <c r="T66" s="36">
        <v>0</v>
      </c>
      <c r="U66" s="36">
        <v>0</v>
      </c>
      <c r="V66" s="36">
        <v>0</v>
      </c>
      <c r="W66" s="36">
        <f t="shared" si="1"/>
        <v>3159999</v>
      </c>
      <c r="X66" s="36" t="s">
        <v>43</v>
      </c>
      <c r="Y66" s="49"/>
      <c r="Z66" s="49"/>
    </row>
    <row r="67" spans="1:26" x14ac:dyDescent="0.2">
      <c r="A67" s="52"/>
      <c r="B67" s="32" t="s">
        <v>53</v>
      </c>
      <c r="C67" s="33">
        <v>13</v>
      </c>
      <c r="D67" s="34" t="s">
        <v>106</v>
      </c>
      <c r="E67" s="53">
        <v>13103171005</v>
      </c>
      <c r="F67" s="35" t="s">
        <v>1173</v>
      </c>
      <c r="G67" s="36">
        <v>56400000</v>
      </c>
      <c r="H67" s="50">
        <f t="shared" si="0"/>
        <v>0.99911347517730498</v>
      </c>
      <c r="I67" s="36">
        <v>4840000</v>
      </c>
      <c r="J67" s="36">
        <f>VLOOKUP(E67,[1]FLUJO!D$6:AS$1355,42,0)</f>
        <v>51560000</v>
      </c>
      <c r="K67" s="36">
        <v>4790000</v>
      </c>
      <c r="L67" s="36">
        <v>0</v>
      </c>
      <c r="M67" s="36">
        <v>0</v>
      </c>
      <c r="N67" s="36">
        <v>0</v>
      </c>
      <c r="O67" s="36">
        <v>0</v>
      </c>
      <c r="P67" s="36">
        <v>0</v>
      </c>
      <c r="Q67" s="36">
        <v>0</v>
      </c>
      <c r="R67" s="36">
        <v>0</v>
      </c>
      <c r="S67" s="36">
        <v>0</v>
      </c>
      <c r="T67" s="36">
        <v>0</v>
      </c>
      <c r="U67" s="36">
        <v>0</v>
      </c>
      <c r="V67" s="36">
        <v>0</v>
      </c>
      <c r="W67" s="36">
        <f t="shared" si="1"/>
        <v>4790000</v>
      </c>
      <c r="X67" s="36" t="s">
        <v>43</v>
      </c>
      <c r="Y67" s="49"/>
      <c r="Z67" s="49"/>
    </row>
    <row r="68" spans="1:26" x14ac:dyDescent="0.2">
      <c r="A68" s="52"/>
      <c r="B68" s="32" t="s">
        <v>53</v>
      </c>
      <c r="C68" s="33">
        <v>13</v>
      </c>
      <c r="D68" s="34" t="s">
        <v>805</v>
      </c>
      <c r="E68" s="53">
        <v>13105171004</v>
      </c>
      <c r="F68" s="35" t="s">
        <v>1469</v>
      </c>
      <c r="G68" s="36">
        <v>68599990</v>
      </c>
      <c r="H68" s="50">
        <f t="shared" si="0"/>
        <v>1</v>
      </c>
      <c r="I68" s="36">
        <v>5599999</v>
      </c>
      <c r="J68" s="36">
        <f>VLOOKUP(E68,[1]FLUJO!D$6:AS$1355,42,0)</f>
        <v>62999991</v>
      </c>
      <c r="K68" s="36">
        <v>0</v>
      </c>
      <c r="L68" s="36">
        <v>0</v>
      </c>
      <c r="M68" s="36">
        <v>0</v>
      </c>
      <c r="N68" s="36">
        <v>0</v>
      </c>
      <c r="O68" s="36">
        <v>0</v>
      </c>
      <c r="P68" s="36">
        <v>0</v>
      </c>
      <c r="Q68" s="36">
        <v>0</v>
      </c>
      <c r="R68" s="36">
        <v>0</v>
      </c>
      <c r="S68" s="36">
        <v>0</v>
      </c>
      <c r="T68" s="36">
        <v>0</v>
      </c>
      <c r="U68" s="36">
        <v>5599999</v>
      </c>
      <c r="V68" s="36">
        <v>0</v>
      </c>
      <c r="W68" s="36">
        <f t="shared" si="1"/>
        <v>5599999</v>
      </c>
      <c r="X68" s="36" t="s">
        <v>43</v>
      </c>
      <c r="Y68" s="49"/>
      <c r="Z68" s="49"/>
    </row>
    <row r="69" spans="1:26" x14ac:dyDescent="0.2">
      <c r="A69" s="52"/>
      <c r="B69" s="32" t="s">
        <v>53</v>
      </c>
      <c r="C69" s="33">
        <v>13</v>
      </c>
      <c r="D69" s="34" t="s">
        <v>1174</v>
      </c>
      <c r="E69" s="53">
        <v>13108161011</v>
      </c>
      <c r="F69" s="35" t="s">
        <v>1175</v>
      </c>
      <c r="G69" s="36">
        <v>75000000</v>
      </c>
      <c r="H69" s="50">
        <f t="shared" si="0"/>
        <v>1</v>
      </c>
      <c r="I69" s="36">
        <v>45000000</v>
      </c>
      <c r="J69" s="36">
        <f>VLOOKUP(E69,[1]FLUJO!D$6:AS$1355,42,0)</f>
        <v>30000000</v>
      </c>
      <c r="K69" s="36">
        <v>0</v>
      </c>
      <c r="L69" s="36">
        <v>45000000</v>
      </c>
      <c r="M69" s="36">
        <v>0</v>
      </c>
      <c r="N69" s="36">
        <v>0</v>
      </c>
      <c r="O69" s="36">
        <v>0</v>
      </c>
      <c r="P69" s="36">
        <v>0</v>
      </c>
      <c r="Q69" s="36">
        <v>0</v>
      </c>
      <c r="R69" s="36">
        <v>0</v>
      </c>
      <c r="S69" s="36">
        <v>0</v>
      </c>
      <c r="T69" s="36">
        <v>0</v>
      </c>
      <c r="U69" s="36">
        <v>0</v>
      </c>
      <c r="V69" s="36">
        <v>0</v>
      </c>
      <c r="W69" s="36">
        <f t="shared" si="1"/>
        <v>45000000</v>
      </c>
      <c r="X69" s="36" t="s">
        <v>43</v>
      </c>
      <c r="Y69" s="49"/>
      <c r="Z69" s="49"/>
    </row>
    <row r="70" spans="1:26" x14ac:dyDescent="0.2">
      <c r="A70" s="52"/>
      <c r="B70" s="32" t="s">
        <v>53</v>
      </c>
      <c r="C70" s="33">
        <v>13</v>
      </c>
      <c r="D70" s="34" t="s">
        <v>1174</v>
      </c>
      <c r="E70" s="53">
        <v>13108161012</v>
      </c>
      <c r="F70" s="35" t="s">
        <v>1176</v>
      </c>
      <c r="G70" s="36">
        <v>67956740</v>
      </c>
      <c r="H70" s="50">
        <f t="shared" si="0"/>
        <v>0.97699916152540567</v>
      </c>
      <c r="I70" s="36">
        <v>16696571</v>
      </c>
      <c r="J70" s="36">
        <f>VLOOKUP(E70,[1]FLUJO!D$6:AS$1355,42,0)</f>
        <v>51260169</v>
      </c>
      <c r="K70" s="36">
        <v>0</v>
      </c>
      <c r="L70" s="36">
        <v>0</v>
      </c>
      <c r="M70" s="36">
        <v>0</v>
      </c>
      <c r="N70" s="36">
        <v>0</v>
      </c>
      <c r="O70" s="36">
        <v>0</v>
      </c>
      <c r="P70" s="36">
        <v>0</v>
      </c>
      <c r="Q70" s="36">
        <v>0</v>
      </c>
      <c r="R70" s="36">
        <v>15133509</v>
      </c>
      <c r="S70" s="36">
        <v>0</v>
      </c>
      <c r="T70" s="36">
        <v>0</v>
      </c>
      <c r="U70" s="36">
        <v>0</v>
      </c>
      <c r="V70" s="36">
        <v>0</v>
      </c>
      <c r="W70" s="36">
        <f t="shared" si="1"/>
        <v>15133509</v>
      </c>
      <c r="X70" s="36" t="s">
        <v>43</v>
      </c>
      <c r="Y70" s="49"/>
      <c r="Z70" s="49"/>
    </row>
    <row r="71" spans="1:26" x14ac:dyDescent="0.2">
      <c r="A71" s="52"/>
      <c r="B71" s="32" t="s">
        <v>53</v>
      </c>
      <c r="C71" s="33">
        <v>13</v>
      </c>
      <c r="D71" s="34" t="s">
        <v>426</v>
      </c>
      <c r="E71" s="53">
        <v>13110140601</v>
      </c>
      <c r="F71" s="35" t="s">
        <v>493</v>
      </c>
      <c r="G71" s="36">
        <v>19199965</v>
      </c>
      <c r="H71" s="50">
        <f t="shared" si="0"/>
        <v>1</v>
      </c>
      <c r="I71" s="36">
        <v>2699965</v>
      </c>
      <c r="J71" s="36">
        <f>VLOOKUP(E71,[1]FLUJO!D$6:AS$1355,42,0)</f>
        <v>16500000</v>
      </c>
      <c r="K71" s="36">
        <v>0</v>
      </c>
      <c r="L71" s="36">
        <v>0</v>
      </c>
      <c r="M71" s="36">
        <v>0</v>
      </c>
      <c r="N71" s="36">
        <v>0</v>
      </c>
      <c r="O71" s="36">
        <v>2699965</v>
      </c>
      <c r="P71" s="36">
        <v>0</v>
      </c>
      <c r="Q71" s="36">
        <v>0</v>
      </c>
      <c r="R71" s="36">
        <v>0</v>
      </c>
      <c r="S71" s="36">
        <v>0</v>
      </c>
      <c r="T71" s="36">
        <v>0</v>
      </c>
      <c r="U71" s="36">
        <v>0</v>
      </c>
      <c r="V71" s="36">
        <v>0</v>
      </c>
      <c r="W71" s="36">
        <f t="shared" si="1"/>
        <v>2699965</v>
      </c>
      <c r="X71" s="36" t="s">
        <v>43</v>
      </c>
      <c r="Y71" s="49"/>
      <c r="Z71" s="49"/>
    </row>
    <row r="72" spans="1:26" x14ac:dyDescent="0.2">
      <c r="A72" s="52"/>
      <c r="B72" s="32" t="s">
        <v>53</v>
      </c>
      <c r="C72" s="33">
        <v>13</v>
      </c>
      <c r="D72" s="34" t="s">
        <v>1180</v>
      </c>
      <c r="E72" s="53">
        <v>13118161001</v>
      </c>
      <c r="F72" s="35" t="s">
        <v>1181</v>
      </c>
      <c r="G72" s="36">
        <v>29900000</v>
      </c>
      <c r="H72" s="50">
        <f t="shared" si="0"/>
        <v>1</v>
      </c>
      <c r="I72" s="36">
        <v>1495000</v>
      </c>
      <c r="J72" s="36">
        <f>VLOOKUP(E72,[1]FLUJO!D$6:AS$1355,42,0)</f>
        <v>28405000</v>
      </c>
      <c r="K72" s="36">
        <v>0</v>
      </c>
      <c r="L72" s="36">
        <v>1495000</v>
      </c>
      <c r="M72" s="36">
        <v>0</v>
      </c>
      <c r="N72" s="36">
        <v>0</v>
      </c>
      <c r="O72" s="36">
        <v>0</v>
      </c>
      <c r="P72" s="36">
        <v>0</v>
      </c>
      <c r="Q72" s="36">
        <v>0</v>
      </c>
      <c r="R72" s="36">
        <v>0</v>
      </c>
      <c r="S72" s="36">
        <v>0</v>
      </c>
      <c r="T72" s="36">
        <v>0</v>
      </c>
      <c r="U72" s="36">
        <v>0</v>
      </c>
      <c r="V72" s="36">
        <v>0</v>
      </c>
      <c r="W72" s="36">
        <f t="shared" si="1"/>
        <v>1495000</v>
      </c>
      <c r="X72" s="36" t="s">
        <v>43</v>
      </c>
      <c r="Y72" s="49"/>
    </row>
    <row r="73" spans="1:26" x14ac:dyDescent="0.2">
      <c r="A73" s="52"/>
      <c r="B73" s="32" t="s">
        <v>53</v>
      </c>
      <c r="C73" s="33">
        <v>13</v>
      </c>
      <c r="D73" s="34" t="s">
        <v>1180</v>
      </c>
      <c r="E73" s="53">
        <v>13118171002</v>
      </c>
      <c r="F73" s="35" t="s">
        <v>1182</v>
      </c>
      <c r="G73" s="36">
        <v>69999990</v>
      </c>
      <c r="H73" s="50">
        <f t="shared" si="0"/>
        <v>1</v>
      </c>
      <c r="I73" s="36">
        <v>33599990</v>
      </c>
      <c r="J73" s="36">
        <f>VLOOKUP(E73,[1]FLUJO!D$6:AS$1355,42,0)</f>
        <v>36400000</v>
      </c>
      <c r="K73" s="36">
        <v>33599990</v>
      </c>
      <c r="L73" s="36">
        <v>0</v>
      </c>
      <c r="M73" s="36">
        <v>0</v>
      </c>
      <c r="N73" s="36">
        <v>0</v>
      </c>
      <c r="O73" s="36">
        <v>0</v>
      </c>
      <c r="P73" s="36">
        <v>0</v>
      </c>
      <c r="Q73" s="36">
        <v>0</v>
      </c>
      <c r="R73" s="36">
        <v>0</v>
      </c>
      <c r="S73" s="36">
        <v>0</v>
      </c>
      <c r="T73" s="36">
        <v>0</v>
      </c>
      <c r="U73" s="36">
        <v>0</v>
      </c>
      <c r="V73" s="36">
        <v>0</v>
      </c>
      <c r="W73" s="36">
        <f t="shared" si="1"/>
        <v>33599990</v>
      </c>
      <c r="X73" s="36" t="s">
        <v>43</v>
      </c>
      <c r="Y73" s="49"/>
      <c r="Z73" s="49"/>
    </row>
    <row r="74" spans="1:26" x14ac:dyDescent="0.2">
      <c r="A74" s="52"/>
      <c r="B74" s="32" t="s">
        <v>53</v>
      </c>
      <c r="C74" s="33">
        <v>13</v>
      </c>
      <c r="D74" s="34" t="s">
        <v>445</v>
      </c>
      <c r="E74" s="53">
        <v>13121160703</v>
      </c>
      <c r="F74" s="35" t="s">
        <v>1470</v>
      </c>
      <c r="G74" s="36">
        <v>187213254</v>
      </c>
      <c r="H74" s="50">
        <f t="shared" si="0"/>
        <v>0.94999999839754934</v>
      </c>
      <c r="I74" s="36">
        <v>131049278</v>
      </c>
      <c r="J74" s="36">
        <f>VLOOKUP(E74,[1]FLUJO!D$6:AS$1355,42,0)</f>
        <v>56163976</v>
      </c>
      <c r="K74" s="36">
        <v>0</v>
      </c>
      <c r="L74" s="36">
        <v>0</v>
      </c>
      <c r="M74" s="36">
        <v>0</v>
      </c>
      <c r="N74" s="36">
        <v>0</v>
      </c>
      <c r="O74" s="36">
        <v>0</v>
      </c>
      <c r="P74" s="36">
        <v>0</v>
      </c>
      <c r="Q74" s="36">
        <v>0</v>
      </c>
      <c r="R74" s="36">
        <v>0</v>
      </c>
      <c r="S74" s="36">
        <v>0</v>
      </c>
      <c r="T74" s="36">
        <v>0</v>
      </c>
      <c r="U74" s="36">
        <v>0</v>
      </c>
      <c r="V74" s="36">
        <v>121688615</v>
      </c>
      <c r="W74" s="36">
        <f t="shared" si="1"/>
        <v>121688615</v>
      </c>
      <c r="X74" s="36" t="s">
        <v>43</v>
      </c>
      <c r="Y74" s="49"/>
      <c r="Z74" s="49"/>
    </row>
    <row r="75" spans="1:26" x14ac:dyDescent="0.2">
      <c r="A75" s="52"/>
      <c r="B75" s="32" t="s">
        <v>53</v>
      </c>
      <c r="C75" s="33">
        <v>13</v>
      </c>
      <c r="D75" s="34" t="s">
        <v>445</v>
      </c>
      <c r="E75" s="53">
        <v>13121171002</v>
      </c>
      <c r="F75" s="35" t="s">
        <v>521</v>
      </c>
      <c r="G75" s="36">
        <v>36685050</v>
      </c>
      <c r="H75" s="50">
        <f t="shared" si="0"/>
        <v>1</v>
      </c>
      <c r="I75" s="36">
        <v>3668505</v>
      </c>
      <c r="J75" s="36">
        <f>VLOOKUP(E75,[1]FLUJO!D$6:AS$1355,42,0)</f>
        <v>33016545</v>
      </c>
      <c r="K75" s="36">
        <v>0</v>
      </c>
      <c r="L75" s="36">
        <v>0</v>
      </c>
      <c r="M75" s="36">
        <v>0</v>
      </c>
      <c r="N75" s="36">
        <v>0</v>
      </c>
      <c r="O75" s="36">
        <v>0</v>
      </c>
      <c r="P75" s="36">
        <v>3668505</v>
      </c>
      <c r="Q75" s="36">
        <v>0</v>
      </c>
      <c r="R75" s="36">
        <v>0</v>
      </c>
      <c r="S75" s="36">
        <v>0</v>
      </c>
      <c r="T75" s="36">
        <v>0</v>
      </c>
      <c r="U75" s="36">
        <v>0</v>
      </c>
      <c r="V75" s="36">
        <v>0</v>
      </c>
      <c r="W75" s="36">
        <f t="shared" si="1"/>
        <v>3668505</v>
      </c>
      <c r="X75" s="36" t="s">
        <v>43</v>
      </c>
      <c r="Y75" s="49"/>
      <c r="Z75" s="49"/>
    </row>
    <row r="76" spans="1:26" x14ac:dyDescent="0.2">
      <c r="A76" s="52"/>
      <c r="B76" s="32" t="s">
        <v>53</v>
      </c>
      <c r="C76" s="33">
        <v>13</v>
      </c>
      <c r="D76" s="34" t="s">
        <v>1183</v>
      </c>
      <c r="E76" s="53">
        <v>13122160401</v>
      </c>
      <c r="F76" s="35" t="s">
        <v>1184</v>
      </c>
      <c r="G76" s="36">
        <v>39140164</v>
      </c>
      <c r="H76" s="50">
        <f t="shared" si="0"/>
        <v>1</v>
      </c>
      <c r="I76" s="36">
        <v>3914016</v>
      </c>
      <c r="J76" s="36">
        <f>VLOOKUP(E76,[1]FLUJO!D$6:AS$1355,42,0)</f>
        <v>35226148</v>
      </c>
      <c r="K76" s="36">
        <v>0</v>
      </c>
      <c r="L76" s="36">
        <v>0</v>
      </c>
      <c r="M76" s="36">
        <v>0</v>
      </c>
      <c r="N76" s="36">
        <v>0</v>
      </c>
      <c r="O76" s="36">
        <v>0</v>
      </c>
      <c r="P76" s="36">
        <v>0</v>
      </c>
      <c r="Q76" s="36">
        <v>0</v>
      </c>
      <c r="R76" s="36">
        <v>0</v>
      </c>
      <c r="S76" s="36">
        <v>3914016</v>
      </c>
      <c r="T76" s="36">
        <v>0</v>
      </c>
      <c r="U76" s="36">
        <v>0</v>
      </c>
      <c r="V76" s="36">
        <v>0</v>
      </c>
      <c r="W76" s="36">
        <f t="shared" si="1"/>
        <v>3914016</v>
      </c>
      <c r="X76" s="36" t="s">
        <v>43</v>
      </c>
      <c r="Y76" s="49"/>
      <c r="Z76" s="49"/>
    </row>
    <row r="77" spans="1:26" x14ac:dyDescent="0.2">
      <c r="A77" s="52"/>
      <c r="B77" s="32" t="s">
        <v>53</v>
      </c>
      <c r="C77" s="33">
        <v>13</v>
      </c>
      <c r="D77" s="34" t="s">
        <v>1183</v>
      </c>
      <c r="E77" s="53">
        <v>13122161001</v>
      </c>
      <c r="F77" s="35" t="s">
        <v>1185</v>
      </c>
      <c r="G77" s="36">
        <v>95000000</v>
      </c>
      <c r="H77" s="50">
        <f t="shared" si="0"/>
        <v>1</v>
      </c>
      <c r="I77" s="36">
        <v>17000000</v>
      </c>
      <c r="J77" s="36">
        <f>VLOOKUP(E77,[1]FLUJO!D$6:AS$1355,42,0)</f>
        <v>78000000</v>
      </c>
      <c r="K77" s="36">
        <v>0</v>
      </c>
      <c r="L77" s="36">
        <v>0</v>
      </c>
      <c r="M77" s="36">
        <v>0</v>
      </c>
      <c r="N77" s="36">
        <v>0</v>
      </c>
      <c r="O77" s="36">
        <v>0</v>
      </c>
      <c r="P77" s="36">
        <v>0</v>
      </c>
      <c r="Q77" s="36">
        <v>0</v>
      </c>
      <c r="R77" s="36">
        <v>17000000</v>
      </c>
      <c r="S77" s="36">
        <v>0</v>
      </c>
      <c r="T77" s="36">
        <v>0</v>
      </c>
      <c r="U77" s="36">
        <v>0</v>
      </c>
      <c r="V77" s="36">
        <v>0</v>
      </c>
      <c r="W77" s="36">
        <f t="shared" si="1"/>
        <v>17000000</v>
      </c>
      <c r="X77" s="36" t="s">
        <v>43</v>
      </c>
      <c r="Y77" s="49"/>
    </row>
    <row r="78" spans="1:26" x14ac:dyDescent="0.2">
      <c r="A78" s="52"/>
      <c r="B78" s="32" t="s">
        <v>53</v>
      </c>
      <c r="C78" s="33">
        <v>13</v>
      </c>
      <c r="D78" s="34" t="s">
        <v>760</v>
      </c>
      <c r="E78" s="53">
        <v>13130170901</v>
      </c>
      <c r="F78" s="35" t="s">
        <v>1188</v>
      </c>
      <c r="G78" s="36">
        <v>60000000</v>
      </c>
      <c r="H78" s="50">
        <f t="shared" si="0"/>
        <v>1</v>
      </c>
      <c r="I78" s="36">
        <v>29160000</v>
      </c>
      <c r="J78" s="36">
        <f>VLOOKUP(E78,[1]FLUJO!D$6:AS$1355,42,0)</f>
        <v>30840000</v>
      </c>
      <c r="K78" s="36">
        <v>29160000</v>
      </c>
      <c r="L78" s="36">
        <v>0</v>
      </c>
      <c r="M78" s="36">
        <v>0</v>
      </c>
      <c r="N78" s="36">
        <v>0</v>
      </c>
      <c r="O78" s="36">
        <v>0</v>
      </c>
      <c r="P78" s="36">
        <v>0</v>
      </c>
      <c r="Q78" s="36">
        <v>0</v>
      </c>
      <c r="R78" s="36">
        <v>0</v>
      </c>
      <c r="S78" s="36">
        <v>0</v>
      </c>
      <c r="T78" s="36">
        <v>0</v>
      </c>
      <c r="U78" s="36">
        <v>0</v>
      </c>
      <c r="V78" s="36">
        <v>0</v>
      </c>
      <c r="W78" s="36">
        <f t="shared" si="1"/>
        <v>29160000</v>
      </c>
      <c r="X78" s="36" t="s">
        <v>43</v>
      </c>
      <c r="Y78" s="49"/>
      <c r="Z78" s="49"/>
    </row>
    <row r="79" spans="1:26" x14ac:dyDescent="0.2">
      <c r="A79" s="52"/>
      <c r="B79" s="32" t="s">
        <v>53</v>
      </c>
      <c r="C79" s="33">
        <v>13</v>
      </c>
      <c r="D79" s="34" t="s">
        <v>953</v>
      </c>
      <c r="E79" s="53">
        <v>13402171005</v>
      </c>
      <c r="F79" s="35" t="s">
        <v>1189</v>
      </c>
      <c r="G79" s="36">
        <v>28000000</v>
      </c>
      <c r="H79" s="50">
        <f t="shared" si="0"/>
        <v>1</v>
      </c>
      <c r="I79" s="36">
        <v>1400000</v>
      </c>
      <c r="J79" s="36">
        <f>VLOOKUP(E79,[1]FLUJO!D$6:AS$1355,42,0)</f>
        <v>26600000</v>
      </c>
      <c r="K79" s="36">
        <v>0</v>
      </c>
      <c r="L79" s="36">
        <v>1400000</v>
      </c>
      <c r="M79" s="36">
        <v>0</v>
      </c>
      <c r="N79" s="36">
        <v>0</v>
      </c>
      <c r="O79" s="36">
        <v>0</v>
      </c>
      <c r="P79" s="36">
        <v>0</v>
      </c>
      <c r="Q79" s="36">
        <v>0</v>
      </c>
      <c r="R79" s="36">
        <v>0</v>
      </c>
      <c r="S79" s="36">
        <v>0</v>
      </c>
      <c r="T79" s="36">
        <v>0</v>
      </c>
      <c r="U79" s="36">
        <v>0</v>
      </c>
      <c r="V79" s="36">
        <v>0</v>
      </c>
      <c r="W79" s="36">
        <f t="shared" si="1"/>
        <v>1400000</v>
      </c>
      <c r="X79" s="36" t="s">
        <v>43</v>
      </c>
      <c r="Y79" s="49"/>
      <c r="Z79" s="49"/>
    </row>
    <row r="80" spans="1:26" x14ac:dyDescent="0.2">
      <c r="A80" s="52"/>
      <c r="B80" s="32" t="s">
        <v>53</v>
      </c>
      <c r="C80" s="33">
        <v>13</v>
      </c>
      <c r="D80" s="34" t="s">
        <v>408</v>
      </c>
      <c r="E80" s="53">
        <v>13502171003</v>
      </c>
      <c r="F80" s="35" t="s">
        <v>469</v>
      </c>
      <c r="G80" s="36">
        <f>56400000-6690</f>
        <v>56393310</v>
      </c>
      <c r="H80" s="50">
        <f t="shared" si="0"/>
        <v>1</v>
      </c>
      <c r="I80" s="36">
        <v>2813310</v>
      </c>
      <c r="J80" s="36">
        <f>VLOOKUP(E80,[1]FLUJO!D$6:AS$1355,42,0)</f>
        <v>53580000</v>
      </c>
      <c r="K80" s="36">
        <v>0</v>
      </c>
      <c r="L80" s="36">
        <v>0</v>
      </c>
      <c r="M80" s="36">
        <v>0</v>
      </c>
      <c r="N80" s="36">
        <v>2813310</v>
      </c>
      <c r="O80" s="36">
        <v>0</v>
      </c>
      <c r="P80" s="36">
        <v>0</v>
      </c>
      <c r="Q80" s="36">
        <v>0</v>
      </c>
      <c r="R80" s="36">
        <v>0</v>
      </c>
      <c r="S80" s="36">
        <v>0</v>
      </c>
      <c r="T80" s="36">
        <v>0</v>
      </c>
      <c r="U80" s="36">
        <v>0</v>
      </c>
      <c r="V80" s="36">
        <v>0</v>
      </c>
      <c r="W80" s="36">
        <f t="shared" si="1"/>
        <v>2813310</v>
      </c>
      <c r="X80" s="36" t="s">
        <v>43</v>
      </c>
      <c r="Y80" s="49"/>
    </row>
    <row r="81" spans="1:26" x14ac:dyDescent="0.2">
      <c r="A81" s="52"/>
      <c r="B81" s="32" t="s">
        <v>53</v>
      </c>
      <c r="C81" s="33">
        <v>13</v>
      </c>
      <c r="D81" s="34" t="s">
        <v>427</v>
      </c>
      <c r="E81" s="53">
        <v>13503171004</v>
      </c>
      <c r="F81" s="35" t="s">
        <v>494</v>
      </c>
      <c r="G81" s="36">
        <v>66800000</v>
      </c>
      <c r="H81" s="50">
        <f t="shared" si="0"/>
        <v>1</v>
      </c>
      <c r="I81" s="36">
        <v>3340000</v>
      </c>
      <c r="J81" s="36">
        <f>VLOOKUP(E81,[1]FLUJO!D$6:AS$1355,42,0)</f>
        <v>63460000</v>
      </c>
      <c r="K81" s="36">
        <v>0</v>
      </c>
      <c r="L81" s="36">
        <v>0</v>
      </c>
      <c r="M81" s="36">
        <v>0</v>
      </c>
      <c r="N81" s="36">
        <v>0</v>
      </c>
      <c r="O81" s="36">
        <v>3340000</v>
      </c>
      <c r="P81" s="36">
        <v>0</v>
      </c>
      <c r="Q81" s="36">
        <v>0</v>
      </c>
      <c r="R81" s="36">
        <v>0</v>
      </c>
      <c r="S81" s="36">
        <v>0</v>
      </c>
      <c r="T81" s="36">
        <v>0</v>
      </c>
      <c r="U81" s="36">
        <v>0</v>
      </c>
      <c r="V81" s="36">
        <v>0</v>
      </c>
      <c r="W81" s="36">
        <f t="shared" si="1"/>
        <v>3340000</v>
      </c>
      <c r="X81" s="36" t="s">
        <v>43</v>
      </c>
      <c r="Y81" s="49"/>
      <c r="Z81" s="49"/>
    </row>
    <row r="82" spans="1:26" x14ac:dyDescent="0.2">
      <c r="A82" s="52"/>
      <c r="B82" s="32" t="s">
        <v>53</v>
      </c>
      <c r="C82" s="33">
        <v>13</v>
      </c>
      <c r="D82" s="34" t="s">
        <v>1097</v>
      </c>
      <c r="E82" s="53">
        <v>13504170706</v>
      </c>
      <c r="F82" s="35" t="s">
        <v>1190</v>
      </c>
      <c r="G82" s="36">
        <v>229016120</v>
      </c>
      <c r="H82" s="50">
        <f t="shared" si="0"/>
        <v>1</v>
      </c>
      <c r="I82" s="36">
        <v>22901612</v>
      </c>
      <c r="J82" s="36">
        <f>VLOOKUP(E82,[1]FLUJO!D$6:AS$1355,42,0)</f>
        <v>206114508</v>
      </c>
      <c r="K82" s="36">
        <v>0</v>
      </c>
      <c r="L82" s="36">
        <v>0</v>
      </c>
      <c r="M82" s="36">
        <v>22901612</v>
      </c>
      <c r="N82" s="36">
        <v>0</v>
      </c>
      <c r="O82" s="36">
        <v>0</v>
      </c>
      <c r="P82" s="36">
        <v>0</v>
      </c>
      <c r="Q82" s="36">
        <v>0</v>
      </c>
      <c r="R82" s="36">
        <v>0</v>
      </c>
      <c r="S82" s="36">
        <v>0</v>
      </c>
      <c r="T82" s="36">
        <v>0</v>
      </c>
      <c r="U82" s="36">
        <v>0</v>
      </c>
      <c r="V82" s="36">
        <v>0</v>
      </c>
      <c r="W82" s="36">
        <f t="shared" si="1"/>
        <v>22901612</v>
      </c>
      <c r="X82" s="36" t="s">
        <v>43</v>
      </c>
      <c r="Y82" s="49"/>
      <c r="Z82" s="49"/>
    </row>
    <row r="83" spans="1:26" x14ac:dyDescent="0.2">
      <c r="A83" s="52"/>
      <c r="B83" s="32" t="s">
        <v>53</v>
      </c>
      <c r="C83" s="33">
        <v>13</v>
      </c>
      <c r="D83" s="34" t="s">
        <v>1097</v>
      </c>
      <c r="E83" s="53">
        <v>13504171005</v>
      </c>
      <c r="F83" s="35" t="s">
        <v>1192</v>
      </c>
      <c r="G83" s="36">
        <v>78000000</v>
      </c>
      <c r="H83" s="50">
        <f t="shared" si="0"/>
        <v>1</v>
      </c>
      <c r="I83" s="36">
        <v>3900000</v>
      </c>
      <c r="J83" s="36">
        <f>VLOOKUP(E83,[1]FLUJO!D$6:AS$1355,42,0)</f>
        <v>74100000</v>
      </c>
      <c r="K83" s="36">
        <v>0</v>
      </c>
      <c r="L83" s="36">
        <v>0</v>
      </c>
      <c r="M83" s="36">
        <v>0</v>
      </c>
      <c r="N83" s="36">
        <v>0</v>
      </c>
      <c r="O83" s="36">
        <v>0</v>
      </c>
      <c r="P83" s="36">
        <v>0</v>
      </c>
      <c r="Q83" s="36">
        <v>0</v>
      </c>
      <c r="R83" s="36">
        <v>3900000</v>
      </c>
      <c r="S83" s="36">
        <v>0</v>
      </c>
      <c r="T83" s="36">
        <v>0</v>
      </c>
      <c r="U83" s="36">
        <v>0</v>
      </c>
      <c r="V83" s="36">
        <v>0</v>
      </c>
      <c r="W83" s="36">
        <f t="shared" si="1"/>
        <v>3900000</v>
      </c>
      <c r="X83" s="36" t="s">
        <v>43</v>
      </c>
      <c r="Y83" s="49"/>
      <c r="Z83" s="49"/>
    </row>
    <row r="84" spans="1:26" x14ac:dyDescent="0.2">
      <c r="A84" s="52"/>
      <c r="B84" s="32" t="s">
        <v>53</v>
      </c>
      <c r="C84" s="33">
        <v>13</v>
      </c>
      <c r="D84" s="34" t="s">
        <v>1402</v>
      </c>
      <c r="E84" s="53">
        <v>13601171004</v>
      </c>
      <c r="F84" s="35" t="s">
        <v>1471</v>
      </c>
      <c r="G84" s="36">
        <v>76800000</v>
      </c>
      <c r="H84" s="50">
        <f t="shared" si="0"/>
        <v>1</v>
      </c>
      <c r="I84" s="36">
        <v>7680000</v>
      </c>
      <c r="J84" s="36">
        <f>VLOOKUP(E84,[1]FLUJO!D$6:AS$1355,42,0)</f>
        <v>69120000</v>
      </c>
      <c r="K84" s="36">
        <v>0</v>
      </c>
      <c r="L84" s="36">
        <v>0</v>
      </c>
      <c r="M84" s="36">
        <v>0</v>
      </c>
      <c r="N84" s="36">
        <v>0</v>
      </c>
      <c r="O84" s="36">
        <v>0</v>
      </c>
      <c r="P84" s="36">
        <v>0</v>
      </c>
      <c r="Q84" s="36">
        <v>0</v>
      </c>
      <c r="R84" s="36">
        <v>0</v>
      </c>
      <c r="S84" s="36">
        <v>0</v>
      </c>
      <c r="T84" s="36">
        <v>0</v>
      </c>
      <c r="U84" s="36">
        <v>0</v>
      </c>
      <c r="V84" s="36">
        <v>7680000</v>
      </c>
      <c r="W84" s="36">
        <f t="shared" si="1"/>
        <v>7680000</v>
      </c>
      <c r="X84" s="36" t="s">
        <v>43</v>
      </c>
      <c r="Y84" s="49"/>
      <c r="Z84" s="49"/>
    </row>
    <row r="85" spans="1:26" x14ac:dyDescent="0.2">
      <c r="A85" s="52"/>
      <c r="B85" s="32" t="s">
        <v>53</v>
      </c>
      <c r="C85" s="33">
        <v>13</v>
      </c>
      <c r="D85" s="34" t="s">
        <v>966</v>
      </c>
      <c r="E85" s="53">
        <v>13602161004</v>
      </c>
      <c r="F85" s="35" t="s">
        <v>1193</v>
      </c>
      <c r="G85" s="36">
        <v>71160000</v>
      </c>
      <c r="H85" s="50">
        <f t="shared" si="0"/>
        <v>0.983698707138842</v>
      </c>
      <c r="I85" s="36">
        <v>3558000</v>
      </c>
      <c r="J85" s="36">
        <f>VLOOKUP(E85,[1]FLUJO!D$6:AS$1355,42,0)</f>
        <v>67602000</v>
      </c>
      <c r="K85" s="36">
        <v>0</v>
      </c>
      <c r="L85" s="36">
        <v>2398000</v>
      </c>
      <c r="M85" s="36">
        <v>0</v>
      </c>
      <c r="N85" s="36">
        <v>0</v>
      </c>
      <c r="O85" s="36">
        <v>0</v>
      </c>
      <c r="P85" s="36">
        <v>0</v>
      </c>
      <c r="Q85" s="36">
        <v>0</v>
      </c>
      <c r="R85" s="36">
        <v>0</v>
      </c>
      <c r="S85" s="36">
        <v>0</v>
      </c>
      <c r="T85" s="36">
        <v>0</v>
      </c>
      <c r="U85" s="36">
        <v>0</v>
      </c>
      <c r="V85" s="36">
        <v>0</v>
      </c>
      <c r="W85" s="36">
        <f t="shared" si="1"/>
        <v>2398000</v>
      </c>
      <c r="X85" s="36" t="s">
        <v>43</v>
      </c>
      <c r="Y85" s="49"/>
    </row>
    <row r="86" spans="1:26" x14ac:dyDescent="0.2">
      <c r="A86" s="52"/>
      <c r="B86" s="32" t="s">
        <v>53</v>
      </c>
      <c r="C86" s="33">
        <v>14</v>
      </c>
      <c r="D86" s="34" t="s">
        <v>134</v>
      </c>
      <c r="E86" s="53">
        <v>14106160711</v>
      </c>
      <c r="F86" s="35" t="s">
        <v>1472</v>
      </c>
      <c r="G86" s="36">
        <v>191229026</v>
      </c>
      <c r="H86" s="50">
        <f t="shared" si="0"/>
        <v>1</v>
      </c>
      <c r="I86" s="36">
        <v>2502709</v>
      </c>
      <c r="J86" s="36">
        <f>VLOOKUP(E86,[1]FLUJO!D$6:AS$1355,42,0)</f>
        <v>188726317</v>
      </c>
      <c r="K86" s="36">
        <v>0</v>
      </c>
      <c r="L86" s="36">
        <v>0</v>
      </c>
      <c r="M86" s="36">
        <v>0</v>
      </c>
      <c r="N86" s="36">
        <v>0</v>
      </c>
      <c r="O86" s="36">
        <v>0</v>
      </c>
      <c r="P86" s="36">
        <v>0</v>
      </c>
      <c r="Q86" s="36">
        <v>0</v>
      </c>
      <c r="R86" s="36">
        <v>0</v>
      </c>
      <c r="S86" s="36">
        <v>0</v>
      </c>
      <c r="T86" s="36">
        <v>0</v>
      </c>
      <c r="U86" s="36">
        <v>0</v>
      </c>
      <c r="V86" s="36">
        <v>2502709</v>
      </c>
      <c r="W86" s="36">
        <f t="shared" si="1"/>
        <v>2502709</v>
      </c>
      <c r="X86" s="36" t="s">
        <v>43</v>
      </c>
      <c r="Y86" s="49"/>
    </row>
    <row r="87" spans="1:26" x14ac:dyDescent="0.2">
      <c r="A87" s="52"/>
      <c r="B87" s="32" t="s">
        <v>53</v>
      </c>
      <c r="C87" s="33" t="s">
        <v>107</v>
      </c>
      <c r="D87" s="34" t="s">
        <v>108</v>
      </c>
      <c r="E87" s="53">
        <v>3302181009</v>
      </c>
      <c r="F87" s="35" t="s">
        <v>156</v>
      </c>
      <c r="G87" s="36">
        <v>54000000</v>
      </c>
      <c r="H87" s="50">
        <f t="shared" si="0"/>
        <v>1</v>
      </c>
      <c r="I87" s="36">
        <v>5400000</v>
      </c>
      <c r="J87" s="36">
        <f>VLOOKUP(E87,[1]FLUJO!D$6:AS$1355,42,0)</f>
        <v>48600000</v>
      </c>
      <c r="K87" s="36">
        <v>5400000</v>
      </c>
      <c r="L87" s="36">
        <v>0</v>
      </c>
      <c r="M87" s="36">
        <v>0</v>
      </c>
      <c r="N87" s="36">
        <v>0</v>
      </c>
      <c r="O87" s="36">
        <v>0</v>
      </c>
      <c r="P87" s="36">
        <v>0</v>
      </c>
      <c r="Q87" s="36">
        <v>0</v>
      </c>
      <c r="R87" s="36">
        <v>0</v>
      </c>
      <c r="S87" s="36">
        <v>0</v>
      </c>
      <c r="T87" s="36">
        <v>0</v>
      </c>
      <c r="U87" s="36">
        <v>0</v>
      </c>
      <c r="V87" s="36">
        <v>0</v>
      </c>
      <c r="W87" s="36">
        <f t="shared" si="1"/>
        <v>5400000</v>
      </c>
      <c r="X87" s="36" t="s">
        <v>43</v>
      </c>
      <c r="Y87" s="49"/>
      <c r="Z87" s="49"/>
    </row>
    <row r="88" spans="1:26" x14ac:dyDescent="0.2">
      <c r="A88" s="52"/>
      <c r="B88" s="32" t="s">
        <v>53</v>
      </c>
      <c r="C88" s="33" t="s">
        <v>107</v>
      </c>
      <c r="D88" s="34" t="s">
        <v>132</v>
      </c>
      <c r="E88" s="53">
        <v>3304171001</v>
      </c>
      <c r="F88" s="35" t="s">
        <v>162</v>
      </c>
      <c r="G88" s="36">
        <v>46800000</v>
      </c>
      <c r="H88" s="50">
        <f t="shared" si="0"/>
        <v>1</v>
      </c>
      <c r="I88" s="36">
        <v>4680000</v>
      </c>
      <c r="J88" s="36">
        <f>VLOOKUP(E88,[1]FLUJO!D$6:AS$1355,42,0)</f>
        <v>42120000</v>
      </c>
      <c r="K88" s="36">
        <v>0</v>
      </c>
      <c r="L88" s="36">
        <v>0</v>
      </c>
      <c r="M88" s="36">
        <v>4680000</v>
      </c>
      <c r="N88" s="36">
        <v>0</v>
      </c>
      <c r="O88" s="36">
        <v>0</v>
      </c>
      <c r="P88" s="36">
        <v>0</v>
      </c>
      <c r="Q88" s="36">
        <v>0</v>
      </c>
      <c r="R88" s="36">
        <v>0</v>
      </c>
      <c r="S88" s="36">
        <v>0</v>
      </c>
      <c r="T88" s="36">
        <v>0</v>
      </c>
      <c r="U88" s="36">
        <v>0</v>
      </c>
      <c r="V88" s="36">
        <v>0</v>
      </c>
      <c r="W88" s="36">
        <f t="shared" si="1"/>
        <v>4680000</v>
      </c>
      <c r="X88" s="36" t="s">
        <v>43</v>
      </c>
      <c r="Y88" s="49"/>
      <c r="Z88" s="49"/>
    </row>
    <row r="89" spans="1:26" x14ac:dyDescent="0.2">
      <c r="A89" s="52"/>
      <c r="B89" s="32" t="s">
        <v>53</v>
      </c>
      <c r="C89" s="33" t="s">
        <v>1108</v>
      </c>
      <c r="D89" s="34" t="s">
        <v>428</v>
      </c>
      <c r="E89" s="53">
        <v>4101181003</v>
      </c>
      <c r="F89" s="35" t="s">
        <v>495</v>
      </c>
      <c r="G89" s="36">
        <v>54000000</v>
      </c>
      <c r="H89" s="50">
        <f t="shared" si="0"/>
        <v>1</v>
      </c>
      <c r="I89" s="36">
        <v>9000000</v>
      </c>
      <c r="J89" s="36">
        <f>VLOOKUP(E89,[1]FLUJO!D$6:AS$1355,42,0)</f>
        <v>45000000</v>
      </c>
      <c r="K89" s="36">
        <v>0</v>
      </c>
      <c r="L89" s="36">
        <v>0</v>
      </c>
      <c r="M89" s="36">
        <v>0</v>
      </c>
      <c r="N89" s="36">
        <v>0</v>
      </c>
      <c r="O89" s="36">
        <v>9000000</v>
      </c>
      <c r="P89" s="36">
        <v>0</v>
      </c>
      <c r="Q89" s="36">
        <v>0</v>
      </c>
      <c r="R89" s="36">
        <v>0</v>
      </c>
      <c r="S89" s="36">
        <v>0</v>
      </c>
      <c r="T89" s="36">
        <v>0</v>
      </c>
      <c r="U89" s="36">
        <v>0</v>
      </c>
      <c r="V89" s="36">
        <v>0</v>
      </c>
      <c r="W89" s="36">
        <f t="shared" si="1"/>
        <v>9000000</v>
      </c>
      <c r="X89" s="36" t="s">
        <v>43</v>
      </c>
      <c r="Y89" s="49"/>
      <c r="Z89" s="49"/>
    </row>
    <row r="90" spans="1:26" x14ac:dyDescent="0.2">
      <c r="A90" s="52"/>
      <c r="B90" s="32" t="s">
        <v>53</v>
      </c>
      <c r="C90" s="33" t="s">
        <v>1108</v>
      </c>
      <c r="D90" s="34" t="s">
        <v>458</v>
      </c>
      <c r="E90" s="53">
        <v>4202170404</v>
      </c>
      <c r="F90" s="35" t="s">
        <v>1109</v>
      </c>
      <c r="G90" s="36">
        <v>89200000</v>
      </c>
      <c r="H90" s="50">
        <f t="shared" si="0"/>
        <v>1</v>
      </c>
      <c r="I90" s="36">
        <v>520000</v>
      </c>
      <c r="J90" s="36">
        <f>VLOOKUP(E90,[1]FLUJO!D$6:AS$1355,42,0)</f>
        <v>88680000</v>
      </c>
      <c r="K90" s="36">
        <v>0</v>
      </c>
      <c r="L90" s="36">
        <v>0</v>
      </c>
      <c r="M90" s="36">
        <v>0</v>
      </c>
      <c r="N90" s="36">
        <v>0</v>
      </c>
      <c r="O90" s="36">
        <v>0</v>
      </c>
      <c r="P90" s="36">
        <v>0</v>
      </c>
      <c r="Q90" s="36">
        <v>0</v>
      </c>
      <c r="R90" s="36">
        <v>520000</v>
      </c>
      <c r="S90" s="36">
        <v>0</v>
      </c>
      <c r="T90" s="36">
        <v>0</v>
      </c>
      <c r="U90" s="36">
        <v>0</v>
      </c>
      <c r="V90" s="36">
        <v>0</v>
      </c>
      <c r="W90" s="36">
        <f t="shared" si="1"/>
        <v>520000</v>
      </c>
      <c r="X90" s="36" t="s">
        <v>43</v>
      </c>
      <c r="Y90" s="49"/>
      <c r="Z90" s="49"/>
    </row>
    <row r="91" spans="1:26" x14ac:dyDescent="0.2">
      <c r="A91" s="52"/>
      <c r="B91" s="32" t="s">
        <v>53</v>
      </c>
      <c r="C91" s="33" t="s">
        <v>1108</v>
      </c>
      <c r="D91" s="34" t="s">
        <v>1110</v>
      </c>
      <c r="E91" s="53">
        <v>4302171004</v>
      </c>
      <c r="F91" s="35" t="s">
        <v>1112</v>
      </c>
      <c r="G91" s="36">
        <v>40800000</v>
      </c>
      <c r="H91" s="50">
        <f t="shared" si="0"/>
        <v>1</v>
      </c>
      <c r="I91" s="36">
        <v>4080000</v>
      </c>
      <c r="J91" s="36">
        <f>VLOOKUP(E91,[1]FLUJO!D$6:AS$1355,42,0)</f>
        <v>36720000</v>
      </c>
      <c r="K91" s="36">
        <v>0</v>
      </c>
      <c r="L91" s="36">
        <v>0</v>
      </c>
      <c r="M91" s="36">
        <v>0</v>
      </c>
      <c r="N91" s="36">
        <v>0</v>
      </c>
      <c r="O91" s="36">
        <v>0</v>
      </c>
      <c r="P91" s="36">
        <v>0</v>
      </c>
      <c r="Q91" s="36">
        <v>4080000</v>
      </c>
      <c r="R91" s="36">
        <v>0</v>
      </c>
      <c r="S91" s="36">
        <v>0</v>
      </c>
      <c r="T91" s="36">
        <v>0</v>
      </c>
      <c r="U91" s="36">
        <v>0</v>
      </c>
      <c r="V91" s="36">
        <v>0</v>
      </c>
      <c r="W91" s="36">
        <f t="shared" si="1"/>
        <v>4080000</v>
      </c>
      <c r="X91" s="36" t="s">
        <v>43</v>
      </c>
      <c r="Y91" s="49"/>
      <c r="Z91" s="49"/>
    </row>
    <row r="92" spans="1:26" x14ac:dyDescent="0.2">
      <c r="A92" s="52"/>
      <c r="B92" s="32" t="s">
        <v>53</v>
      </c>
      <c r="C92" s="33" t="s">
        <v>104</v>
      </c>
      <c r="D92" s="34" t="s">
        <v>1403</v>
      </c>
      <c r="E92" s="53">
        <v>5301171008</v>
      </c>
      <c r="F92" s="35" t="s">
        <v>1473</v>
      </c>
      <c r="G92" s="36">
        <v>46800000</v>
      </c>
      <c r="H92" s="50">
        <f t="shared" ref="H92:H155" si="2">(J92+W92)/G92</f>
        <v>1</v>
      </c>
      <c r="I92" s="36">
        <v>5850000</v>
      </c>
      <c r="J92" s="36">
        <f>VLOOKUP(E92,[1]FLUJO!D$6:AS$1355,42,0)</f>
        <v>40950000</v>
      </c>
      <c r="K92" s="36">
        <v>0</v>
      </c>
      <c r="L92" s="36">
        <v>0</v>
      </c>
      <c r="M92" s="36">
        <v>0</v>
      </c>
      <c r="N92" s="36">
        <v>0</v>
      </c>
      <c r="O92" s="36">
        <v>0</v>
      </c>
      <c r="P92" s="36">
        <v>0</v>
      </c>
      <c r="Q92" s="36">
        <v>0</v>
      </c>
      <c r="R92" s="36">
        <v>0</v>
      </c>
      <c r="S92" s="36">
        <v>0</v>
      </c>
      <c r="T92" s="36">
        <v>0</v>
      </c>
      <c r="U92" s="36">
        <v>0</v>
      </c>
      <c r="V92" s="36">
        <v>5850000</v>
      </c>
      <c r="W92" s="36">
        <f t="shared" ref="W92:W155" si="3">SUM(K92:V92)</f>
        <v>5850000</v>
      </c>
      <c r="X92" s="36" t="s">
        <v>43</v>
      </c>
      <c r="Y92" s="49"/>
    </row>
    <row r="93" spans="1:26" x14ac:dyDescent="0.2">
      <c r="A93" s="52"/>
      <c r="B93" s="32" t="s">
        <v>53</v>
      </c>
      <c r="C93" s="33" t="s">
        <v>104</v>
      </c>
      <c r="D93" s="34" t="s">
        <v>446</v>
      </c>
      <c r="E93" s="53">
        <v>5506170702</v>
      </c>
      <c r="F93" s="35" t="s">
        <v>1116</v>
      </c>
      <c r="G93" s="36">
        <v>234959769</v>
      </c>
      <c r="H93" s="50">
        <f t="shared" si="2"/>
        <v>0.99534003202054566</v>
      </c>
      <c r="I93" s="36">
        <v>117479884</v>
      </c>
      <c r="J93" s="36">
        <f>VLOOKUP(E93,[1]FLUJO!D$6:AS$1355,42,0)</f>
        <v>117479885</v>
      </c>
      <c r="K93" s="36">
        <v>0</v>
      </c>
      <c r="L93" s="36">
        <v>0</v>
      </c>
      <c r="M93" s="36">
        <v>0</v>
      </c>
      <c r="N93" s="36">
        <v>0</v>
      </c>
      <c r="O93" s="36">
        <v>0</v>
      </c>
      <c r="P93" s="36">
        <v>116384979</v>
      </c>
      <c r="Q93" s="36">
        <v>0</v>
      </c>
      <c r="R93" s="36">
        <v>0</v>
      </c>
      <c r="S93" s="36">
        <v>0</v>
      </c>
      <c r="T93" s="36">
        <v>0</v>
      </c>
      <c r="U93" s="36">
        <v>0</v>
      </c>
      <c r="V93" s="36">
        <v>0</v>
      </c>
      <c r="W93" s="36">
        <f t="shared" si="3"/>
        <v>116384979</v>
      </c>
      <c r="X93" s="36" t="s">
        <v>43</v>
      </c>
      <c r="Y93" s="49"/>
      <c r="Z93" s="49"/>
    </row>
    <row r="94" spans="1:26" x14ac:dyDescent="0.2">
      <c r="A94" s="52"/>
      <c r="B94" s="32" t="s">
        <v>53</v>
      </c>
      <c r="C94" s="33" t="s">
        <v>104</v>
      </c>
      <c r="D94" s="34" t="s">
        <v>945</v>
      </c>
      <c r="E94" s="53">
        <v>5601161006</v>
      </c>
      <c r="F94" s="35" t="s">
        <v>1118</v>
      </c>
      <c r="G94" s="36">
        <v>70100000</v>
      </c>
      <c r="H94" s="50">
        <f t="shared" si="2"/>
        <v>0.88940584878744655</v>
      </c>
      <c r="I94" s="36">
        <v>42060000</v>
      </c>
      <c r="J94" s="36">
        <f>VLOOKUP(E94,[1]FLUJO!D$6:AS$1355,42,0)</f>
        <v>28040000</v>
      </c>
      <c r="K94" s="36">
        <v>0</v>
      </c>
      <c r="L94" s="36">
        <v>0</v>
      </c>
      <c r="M94" s="36">
        <v>0</v>
      </c>
      <c r="N94" s="36">
        <v>0</v>
      </c>
      <c r="O94" s="36">
        <v>0</v>
      </c>
      <c r="P94" s="36">
        <v>0</v>
      </c>
      <c r="Q94" s="36">
        <v>0</v>
      </c>
      <c r="R94" s="36">
        <v>34307350</v>
      </c>
      <c r="S94" s="36">
        <v>0</v>
      </c>
      <c r="T94" s="36">
        <v>0</v>
      </c>
      <c r="U94" s="36">
        <v>0</v>
      </c>
      <c r="V94" s="36">
        <v>0</v>
      </c>
      <c r="W94" s="36">
        <f t="shared" si="3"/>
        <v>34307350</v>
      </c>
      <c r="X94" s="36" t="s">
        <v>43</v>
      </c>
      <c r="Y94" s="49"/>
      <c r="Z94" s="49"/>
    </row>
    <row r="95" spans="1:26" x14ac:dyDescent="0.2">
      <c r="A95" s="52"/>
      <c r="B95" s="32" t="s">
        <v>53</v>
      </c>
      <c r="C95" s="33" t="s">
        <v>109</v>
      </c>
      <c r="D95" s="34" t="s">
        <v>878</v>
      </c>
      <c r="E95" s="53">
        <v>6101170703</v>
      </c>
      <c r="F95" s="35" t="s">
        <v>1121</v>
      </c>
      <c r="G95" s="36">
        <v>229000592</v>
      </c>
      <c r="H95" s="50">
        <f t="shared" si="2"/>
        <v>0.9768126887637042</v>
      </c>
      <c r="I95" s="36">
        <v>22900059</v>
      </c>
      <c r="J95" s="36">
        <f>VLOOKUP(E95,[1]FLUJO!D$6:AS$1355,42,0)</f>
        <v>206100533</v>
      </c>
      <c r="K95" s="36">
        <v>0</v>
      </c>
      <c r="L95" s="36">
        <v>0</v>
      </c>
      <c r="M95" s="36">
        <v>0</v>
      </c>
      <c r="N95" s="36">
        <v>0</v>
      </c>
      <c r="O95" s="36">
        <v>0</v>
      </c>
      <c r="P95" s="36">
        <v>17590151</v>
      </c>
      <c r="Q95" s="36">
        <v>0</v>
      </c>
      <c r="R95" s="36">
        <v>0</v>
      </c>
      <c r="S95" s="36">
        <v>0</v>
      </c>
      <c r="T95" s="36">
        <v>0</v>
      </c>
      <c r="U95" s="36">
        <v>0</v>
      </c>
      <c r="V95" s="36">
        <v>0</v>
      </c>
      <c r="W95" s="36">
        <f t="shared" si="3"/>
        <v>17590151</v>
      </c>
      <c r="X95" s="36" t="s">
        <v>43</v>
      </c>
      <c r="Y95" s="49"/>
    </row>
    <row r="96" spans="1:26" x14ac:dyDescent="0.2">
      <c r="A96" s="52"/>
      <c r="B96" s="32" t="s">
        <v>53</v>
      </c>
      <c r="C96" s="33" t="s">
        <v>109</v>
      </c>
      <c r="D96" s="34" t="s">
        <v>870</v>
      </c>
      <c r="E96" s="53">
        <v>6112170901</v>
      </c>
      <c r="F96" s="35" t="s">
        <v>1122</v>
      </c>
      <c r="G96" s="36">
        <v>54336000</v>
      </c>
      <c r="H96" s="50">
        <f t="shared" si="2"/>
        <v>1</v>
      </c>
      <c r="I96" s="36">
        <v>13098974</v>
      </c>
      <c r="J96" s="36">
        <f>VLOOKUP(E96,[1]FLUJO!D$6:AS$1355,42,0)</f>
        <v>41237026</v>
      </c>
      <c r="K96" s="36">
        <v>13098974</v>
      </c>
      <c r="L96" s="36">
        <v>0</v>
      </c>
      <c r="M96" s="36">
        <v>0</v>
      </c>
      <c r="N96" s="36">
        <v>0</v>
      </c>
      <c r="O96" s="36">
        <v>0</v>
      </c>
      <c r="P96" s="36">
        <v>0</v>
      </c>
      <c r="Q96" s="36">
        <v>0</v>
      </c>
      <c r="R96" s="36">
        <v>0</v>
      </c>
      <c r="S96" s="36">
        <v>0</v>
      </c>
      <c r="T96" s="36">
        <v>0</v>
      </c>
      <c r="U96" s="36">
        <v>0</v>
      </c>
      <c r="V96" s="36">
        <v>0</v>
      </c>
      <c r="W96" s="36">
        <f t="shared" si="3"/>
        <v>13098974</v>
      </c>
      <c r="X96" s="36" t="s">
        <v>43</v>
      </c>
      <c r="Y96" s="49"/>
    </row>
    <row r="97" spans="1:26" x14ac:dyDescent="0.2">
      <c r="A97" s="52"/>
      <c r="B97" s="32" t="s">
        <v>53</v>
      </c>
      <c r="C97" s="33" t="s">
        <v>109</v>
      </c>
      <c r="D97" s="34" t="s">
        <v>846</v>
      </c>
      <c r="E97" s="53">
        <v>6304171005</v>
      </c>
      <c r="F97" s="35" t="s">
        <v>1123</v>
      </c>
      <c r="G97" s="36">
        <v>54432000</v>
      </c>
      <c r="H97" s="50">
        <f t="shared" si="2"/>
        <v>1</v>
      </c>
      <c r="I97" s="36">
        <v>5443200</v>
      </c>
      <c r="J97" s="36">
        <f>VLOOKUP(E97,[1]FLUJO!D$6:AS$1355,42,0)</f>
        <v>48988800</v>
      </c>
      <c r="K97" s="36">
        <v>0</v>
      </c>
      <c r="L97" s="36">
        <v>5443200</v>
      </c>
      <c r="M97" s="36">
        <v>0</v>
      </c>
      <c r="N97" s="36">
        <v>0</v>
      </c>
      <c r="O97" s="36">
        <v>0</v>
      </c>
      <c r="P97" s="36">
        <v>0</v>
      </c>
      <c r="Q97" s="36">
        <v>0</v>
      </c>
      <c r="R97" s="36">
        <v>0</v>
      </c>
      <c r="S97" s="36">
        <v>0</v>
      </c>
      <c r="T97" s="36">
        <v>0</v>
      </c>
      <c r="U97" s="36">
        <v>0</v>
      </c>
      <c r="V97" s="36">
        <v>0</v>
      </c>
      <c r="W97" s="36">
        <f t="shared" si="3"/>
        <v>5443200</v>
      </c>
      <c r="X97" s="36" t="s">
        <v>43</v>
      </c>
      <c r="Y97" s="49"/>
    </row>
    <row r="98" spans="1:26" x14ac:dyDescent="0.2">
      <c r="A98" s="52"/>
      <c r="B98" s="32" t="s">
        <v>53</v>
      </c>
      <c r="C98" s="33" t="s">
        <v>109</v>
      </c>
      <c r="D98" s="34" t="s">
        <v>1070</v>
      </c>
      <c r="E98" s="53">
        <v>6308160901</v>
      </c>
      <c r="F98" s="35" t="s">
        <v>1474</v>
      </c>
      <c r="G98" s="36">
        <v>34200000</v>
      </c>
      <c r="H98" s="50">
        <f t="shared" si="2"/>
        <v>1</v>
      </c>
      <c r="I98" s="36">
        <v>3420068</v>
      </c>
      <c r="J98" s="36">
        <f>VLOOKUP(E98,[1]FLUJO!D$6:AS$1355,42,0)</f>
        <v>30779932</v>
      </c>
      <c r="K98" s="36">
        <v>0</v>
      </c>
      <c r="L98" s="36">
        <v>0</v>
      </c>
      <c r="M98" s="36">
        <v>0</v>
      </c>
      <c r="N98" s="36">
        <v>0</v>
      </c>
      <c r="O98" s="36">
        <v>0</v>
      </c>
      <c r="P98" s="36">
        <v>0</v>
      </c>
      <c r="Q98" s="36">
        <v>0</v>
      </c>
      <c r="R98" s="36">
        <v>0</v>
      </c>
      <c r="S98" s="36">
        <v>0</v>
      </c>
      <c r="T98" s="36">
        <v>0</v>
      </c>
      <c r="U98" s="36">
        <v>0</v>
      </c>
      <c r="V98" s="36">
        <v>3420068</v>
      </c>
      <c r="W98" s="36">
        <f t="shared" si="3"/>
        <v>3420068</v>
      </c>
      <c r="X98" s="36" t="s">
        <v>43</v>
      </c>
      <c r="Y98" s="49"/>
    </row>
    <row r="99" spans="1:26" x14ac:dyDescent="0.2">
      <c r="A99" s="52"/>
      <c r="B99" s="32" t="s">
        <v>53</v>
      </c>
      <c r="C99" s="33" t="s">
        <v>109</v>
      </c>
      <c r="D99" s="34" t="s">
        <v>1124</v>
      </c>
      <c r="E99" s="53">
        <v>6901171001</v>
      </c>
      <c r="F99" s="35" t="s">
        <v>522</v>
      </c>
      <c r="G99" s="36">
        <v>40013280</v>
      </c>
      <c r="H99" s="50">
        <f t="shared" si="2"/>
        <v>1</v>
      </c>
      <c r="I99" s="36">
        <v>4001328</v>
      </c>
      <c r="J99" s="36">
        <f>VLOOKUP(E99,[1]FLUJO!D$6:AS$1355,42,0)</f>
        <v>36011952</v>
      </c>
      <c r="K99" s="36">
        <v>0</v>
      </c>
      <c r="L99" s="36">
        <v>0</v>
      </c>
      <c r="M99" s="36">
        <v>0</v>
      </c>
      <c r="N99" s="36">
        <v>0</v>
      </c>
      <c r="O99" s="36">
        <v>0</v>
      </c>
      <c r="P99" s="36">
        <v>4001328</v>
      </c>
      <c r="Q99" s="36">
        <v>0</v>
      </c>
      <c r="R99" s="36">
        <v>0</v>
      </c>
      <c r="S99" s="36">
        <v>0</v>
      </c>
      <c r="T99" s="36">
        <v>0</v>
      </c>
      <c r="U99" s="36">
        <v>0</v>
      </c>
      <c r="V99" s="36">
        <v>0</v>
      </c>
      <c r="W99" s="36">
        <f t="shared" si="3"/>
        <v>4001328</v>
      </c>
      <c r="X99" s="36" t="s">
        <v>43</v>
      </c>
      <c r="Y99" s="49"/>
    </row>
    <row r="100" spans="1:26" x14ac:dyDescent="0.2">
      <c r="A100" s="52"/>
      <c r="B100" s="32" t="s">
        <v>53</v>
      </c>
      <c r="C100" s="33" t="s">
        <v>105</v>
      </c>
      <c r="D100" s="34" t="s">
        <v>139</v>
      </c>
      <c r="E100" s="53">
        <v>7109181005</v>
      </c>
      <c r="F100" s="35" t="s">
        <v>1125</v>
      </c>
      <c r="G100" s="36">
        <v>58000000</v>
      </c>
      <c r="H100" s="50">
        <f t="shared" si="2"/>
        <v>1</v>
      </c>
      <c r="I100" s="36">
        <v>11600000</v>
      </c>
      <c r="J100" s="36">
        <f>VLOOKUP(E100,[1]FLUJO!D$6:AS$1355,42,0)</f>
        <v>46400000</v>
      </c>
      <c r="K100" s="36">
        <v>0</v>
      </c>
      <c r="L100" s="36">
        <v>0</v>
      </c>
      <c r="M100" s="36">
        <v>0</v>
      </c>
      <c r="N100" s="36">
        <v>0</v>
      </c>
      <c r="O100" s="36">
        <v>0</v>
      </c>
      <c r="P100" s="36">
        <v>0</v>
      </c>
      <c r="Q100" s="36">
        <v>11600000</v>
      </c>
      <c r="R100" s="36">
        <v>0</v>
      </c>
      <c r="S100" s="36">
        <v>0</v>
      </c>
      <c r="T100" s="36">
        <v>0</v>
      </c>
      <c r="U100" s="36">
        <v>0</v>
      </c>
      <c r="V100" s="36">
        <v>0</v>
      </c>
      <c r="W100" s="36">
        <f t="shared" si="3"/>
        <v>11600000</v>
      </c>
      <c r="X100" s="36" t="s">
        <v>43</v>
      </c>
      <c r="Y100" s="49"/>
      <c r="Z100" s="49"/>
    </row>
    <row r="101" spans="1:26" x14ac:dyDescent="0.2">
      <c r="A101" s="52"/>
      <c r="B101" s="32" t="s">
        <v>53</v>
      </c>
      <c r="C101" s="33" t="s">
        <v>105</v>
      </c>
      <c r="D101" s="34" t="s">
        <v>603</v>
      </c>
      <c r="E101" s="53">
        <v>7110181009</v>
      </c>
      <c r="F101" s="35" t="s">
        <v>1475</v>
      </c>
      <c r="G101" s="36">
        <v>38000000</v>
      </c>
      <c r="H101" s="50">
        <f t="shared" si="2"/>
        <v>1</v>
      </c>
      <c r="I101" s="36">
        <v>7600000</v>
      </c>
      <c r="J101" s="36">
        <f>VLOOKUP(E101,[1]FLUJO!D$6:AS$1355,42,0)</f>
        <v>30400000</v>
      </c>
      <c r="K101" s="36">
        <v>0</v>
      </c>
      <c r="L101" s="36">
        <v>0</v>
      </c>
      <c r="M101" s="36">
        <v>0</v>
      </c>
      <c r="N101" s="36">
        <v>0</v>
      </c>
      <c r="O101" s="36">
        <v>0</v>
      </c>
      <c r="P101" s="36">
        <v>0</v>
      </c>
      <c r="Q101" s="36">
        <v>0</v>
      </c>
      <c r="R101" s="36">
        <v>0</v>
      </c>
      <c r="S101" s="36">
        <v>0</v>
      </c>
      <c r="T101" s="36">
        <v>0</v>
      </c>
      <c r="U101" s="36">
        <v>7600000</v>
      </c>
      <c r="V101" s="36">
        <v>0</v>
      </c>
      <c r="W101" s="36">
        <f t="shared" si="3"/>
        <v>7600000</v>
      </c>
      <c r="X101" s="36" t="s">
        <v>43</v>
      </c>
      <c r="Y101" s="49"/>
      <c r="Z101" s="49"/>
    </row>
    <row r="102" spans="1:26" x14ac:dyDescent="0.2">
      <c r="A102" s="52"/>
      <c r="B102" s="32" t="s">
        <v>53</v>
      </c>
      <c r="C102" s="33" t="s">
        <v>105</v>
      </c>
      <c r="D102" s="34" t="s">
        <v>1127</v>
      </c>
      <c r="E102" s="53">
        <v>7304160707</v>
      </c>
      <c r="F102" s="35" t="s">
        <v>1128</v>
      </c>
      <c r="G102" s="36">
        <v>193145862</v>
      </c>
      <c r="H102" s="50">
        <f t="shared" si="2"/>
        <v>1</v>
      </c>
      <c r="I102" s="36">
        <v>3496716</v>
      </c>
      <c r="J102" s="36">
        <f>VLOOKUP(E102,[1]FLUJO!D$6:AS$1355,42,0)</f>
        <v>189649146</v>
      </c>
      <c r="K102" s="36">
        <v>0</v>
      </c>
      <c r="L102" s="36">
        <v>0</v>
      </c>
      <c r="M102" s="36">
        <v>0</v>
      </c>
      <c r="N102" s="36">
        <v>0</v>
      </c>
      <c r="O102" s="36">
        <v>0</v>
      </c>
      <c r="P102" s="36">
        <v>0</v>
      </c>
      <c r="Q102" s="36">
        <v>3496716</v>
      </c>
      <c r="R102" s="36">
        <v>0</v>
      </c>
      <c r="S102" s="36">
        <v>0</v>
      </c>
      <c r="T102" s="36">
        <v>0</v>
      </c>
      <c r="U102" s="36">
        <v>0</v>
      </c>
      <c r="V102" s="36">
        <v>0</v>
      </c>
      <c r="W102" s="36">
        <f t="shared" si="3"/>
        <v>3496716</v>
      </c>
      <c r="X102" s="36" t="s">
        <v>43</v>
      </c>
      <c r="Y102" s="49"/>
    </row>
    <row r="103" spans="1:26" x14ac:dyDescent="0.2">
      <c r="A103" s="52"/>
      <c r="B103" s="32" t="s">
        <v>53</v>
      </c>
      <c r="C103" s="33" t="s">
        <v>105</v>
      </c>
      <c r="D103" s="34" t="s">
        <v>110</v>
      </c>
      <c r="E103" s="53">
        <v>7307171011</v>
      </c>
      <c r="F103" s="35" t="s">
        <v>1130</v>
      </c>
      <c r="G103" s="36">
        <v>55200000</v>
      </c>
      <c r="H103" s="50">
        <f t="shared" si="2"/>
        <v>1</v>
      </c>
      <c r="I103" s="36">
        <v>5520000</v>
      </c>
      <c r="J103" s="36">
        <f>VLOOKUP(E103,[1]FLUJO!D$6:AS$1355,42,0)</f>
        <v>49680000</v>
      </c>
      <c r="K103" s="36">
        <v>5520000</v>
      </c>
      <c r="L103" s="36">
        <v>0</v>
      </c>
      <c r="M103" s="36">
        <v>0</v>
      </c>
      <c r="N103" s="36">
        <v>0</v>
      </c>
      <c r="O103" s="36">
        <v>0</v>
      </c>
      <c r="P103" s="36">
        <v>0</v>
      </c>
      <c r="Q103" s="36">
        <v>0</v>
      </c>
      <c r="R103" s="36">
        <v>0</v>
      </c>
      <c r="S103" s="36">
        <v>0</v>
      </c>
      <c r="T103" s="36">
        <v>0</v>
      </c>
      <c r="U103" s="36">
        <v>0</v>
      </c>
      <c r="V103" s="36">
        <v>0</v>
      </c>
      <c r="W103" s="36">
        <f t="shared" si="3"/>
        <v>5520000</v>
      </c>
      <c r="X103" s="36" t="s">
        <v>43</v>
      </c>
      <c r="Y103" s="49"/>
    </row>
    <row r="104" spans="1:26" x14ac:dyDescent="0.2">
      <c r="A104" s="52"/>
      <c r="B104" s="32" t="s">
        <v>53</v>
      </c>
      <c r="C104" s="33" t="s">
        <v>105</v>
      </c>
      <c r="D104" s="34" t="s">
        <v>141</v>
      </c>
      <c r="E104" s="53">
        <v>7404151004</v>
      </c>
      <c r="F104" s="35" t="s">
        <v>496</v>
      </c>
      <c r="G104" s="36">
        <v>53333328</v>
      </c>
      <c r="H104" s="50">
        <f t="shared" si="2"/>
        <v>0.94479166947916693</v>
      </c>
      <c r="I104" s="36">
        <v>35333328</v>
      </c>
      <c r="J104" s="36">
        <f>VLOOKUP(E104,[1]FLUJO!D$6:AS$1355,42,0)</f>
        <v>18000000</v>
      </c>
      <c r="K104" s="36">
        <v>0</v>
      </c>
      <c r="L104" s="36">
        <v>0</v>
      </c>
      <c r="M104" s="36">
        <v>0</v>
      </c>
      <c r="N104" s="36">
        <v>0</v>
      </c>
      <c r="O104" s="36">
        <v>32388884</v>
      </c>
      <c r="P104" s="36">
        <v>0</v>
      </c>
      <c r="Q104" s="36">
        <v>0</v>
      </c>
      <c r="R104" s="36">
        <v>0</v>
      </c>
      <c r="S104" s="36">
        <v>0</v>
      </c>
      <c r="T104" s="36">
        <v>0</v>
      </c>
      <c r="U104" s="36">
        <v>0</v>
      </c>
      <c r="V104" s="36">
        <v>0</v>
      </c>
      <c r="W104" s="36">
        <f t="shared" si="3"/>
        <v>32388884</v>
      </c>
      <c r="X104" s="36" t="s">
        <v>43</v>
      </c>
      <c r="Y104" s="49"/>
      <c r="Z104" s="49"/>
    </row>
    <row r="105" spans="1:26" x14ac:dyDescent="0.2">
      <c r="A105" s="52"/>
      <c r="B105" s="32" t="s">
        <v>53</v>
      </c>
      <c r="C105" s="33" t="s">
        <v>105</v>
      </c>
      <c r="D105" s="34" t="s">
        <v>1131</v>
      </c>
      <c r="E105" s="53">
        <v>7407171006</v>
      </c>
      <c r="F105" s="35" t="s">
        <v>1132</v>
      </c>
      <c r="G105" s="36">
        <v>38400000</v>
      </c>
      <c r="H105" s="50">
        <f t="shared" si="2"/>
        <v>1</v>
      </c>
      <c r="I105" s="36">
        <v>6400000</v>
      </c>
      <c r="J105" s="36">
        <f>VLOOKUP(E105,[1]FLUJO!D$6:AS$1355,42,0)</f>
        <v>32000000</v>
      </c>
      <c r="K105" s="36">
        <v>0</v>
      </c>
      <c r="L105" s="36">
        <v>6400000</v>
      </c>
      <c r="M105" s="36">
        <v>0</v>
      </c>
      <c r="N105" s="36">
        <v>0</v>
      </c>
      <c r="O105" s="36">
        <v>0</v>
      </c>
      <c r="P105" s="36">
        <v>0</v>
      </c>
      <c r="Q105" s="36">
        <v>0</v>
      </c>
      <c r="R105" s="36">
        <v>0</v>
      </c>
      <c r="S105" s="36">
        <v>0</v>
      </c>
      <c r="T105" s="36">
        <v>0</v>
      </c>
      <c r="U105" s="36">
        <v>0</v>
      </c>
      <c r="V105" s="36">
        <v>0</v>
      </c>
      <c r="W105" s="36">
        <f t="shared" si="3"/>
        <v>6400000</v>
      </c>
      <c r="X105" s="36" t="s">
        <v>43</v>
      </c>
      <c r="Y105" s="49"/>
      <c r="Z105" s="49"/>
    </row>
    <row r="106" spans="1:26" x14ac:dyDescent="0.2">
      <c r="A106" s="52"/>
      <c r="B106" s="32" t="s">
        <v>53</v>
      </c>
      <c r="C106" s="33" t="s">
        <v>117</v>
      </c>
      <c r="D106" s="34" t="s">
        <v>1404</v>
      </c>
      <c r="E106" s="53">
        <v>8105170405</v>
      </c>
      <c r="F106" s="35" t="s">
        <v>1476</v>
      </c>
      <c r="G106" s="36">
        <v>50000000</v>
      </c>
      <c r="H106" s="50">
        <f t="shared" si="2"/>
        <v>0.98</v>
      </c>
      <c r="I106" s="36">
        <v>40000000</v>
      </c>
      <c r="J106" s="36">
        <f>VLOOKUP(E106,[1]FLUJO!D$6:AS$1355,42,0)</f>
        <v>10000000</v>
      </c>
      <c r="K106" s="36">
        <v>0</v>
      </c>
      <c r="L106" s="36">
        <v>0</v>
      </c>
      <c r="M106" s="36">
        <v>0</v>
      </c>
      <c r="N106" s="36">
        <v>0</v>
      </c>
      <c r="O106" s="36">
        <v>0</v>
      </c>
      <c r="P106" s="36">
        <v>0</v>
      </c>
      <c r="Q106" s="36">
        <v>0</v>
      </c>
      <c r="R106" s="36">
        <v>0</v>
      </c>
      <c r="S106" s="36">
        <v>0</v>
      </c>
      <c r="T106" s="36">
        <v>0</v>
      </c>
      <c r="U106" s="36">
        <v>0</v>
      </c>
      <c r="V106" s="36">
        <v>39000000</v>
      </c>
      <c r="W106" s="36">
        <f t="shared" si="3"/>
        <v>39000000</v>
      </c>
      <c r="X106" s="36" t="s">
        <v>43</v>
      </c>
      <c r="Y106" s="49"/>
    </row>
    <row r="107" spans="1:26" x14ac:dyDescent="0.2">
      <c r="A107" s="52"/>
      <c r="B107" s="32" t="s">
        <v>53</v>
      </c>
      <c r="C107" s="33" t="s">
        <v>117</v>
      </c>
      <c r="D107" s="34" t="s">
        <v>609</v>
      </c>
      <c r="E107" s="53">
        <v>8108171002</v>
      </c>
      <c r="F107" s="35" t="s">
        <v>1133</v>
      </c>
      <c r="G107" s="36">
        <v>68400000</v>
      </c>
      <c r="H107" s="50">
        <f t="shared" si="2"/>
        <v>0.99561403508771928</v>
      </c>
      <c r="I107" s="36">
        <v>13980000</v>
      </c>
      <c r="J107" s="36">
        <f>VLOOKUP(E107,[1]FLUJO!D$6:AS$1355,42,0)</f>
        <v>54420000</v>
      </c>
      <c r="K107" s="36">
        <v>0</v>
      </c>
      <c r="L107" s="36">
        <v>0</v>
      </c>
      <c r="M107" s="36">
        <v>0</v>
      </c>
      <c r="N107" s="36">
        <v>0</v>
      </c>
      <c r="O107" s="36">
        <v>0</v>
      </c>
      <c r="P107" s="36">
        <v>0</v>
      </c>
      <c r="Q107" s="36">
        <v>9180000</v>
      </c>
      <c r="R107" s="36">
        <v>4500000</v>
      </c>
      <c r="S107" s="36">
        <v>0</v>
      </c>
      <c r="T107" s="36">
        <v>0</v>
      </c>
      <c r="U107" s="36">
        <v>0</v>
      </c>
      <c r="V107" s="36">
        <v>0</v>
      </c>
      <c r="W107" s="36">
        <f t="shared" si="3"/>
        <v>13680000</v>
      </c>
      <c r="X107" s="36" t="s">
        <v>43</v>
      </c>
      <c r="Y107" s="49"/>
      <c r="Z107" s="49"/>
    </row>
    <row r="108" spans="1:26" x14ac:dyDescent="0.2">
      <c r="A108" s="52"/>
      <c r="B108" s="32" t="s">
        <v>53</v>
      </c>
      <c r="C108" s="33" t="s">
        <v>117</v>
      </c>
      <c r="D108" s="34" t="s">
        <v>118</v>
      </c>
      <c r="E108" s="53">
        <v>8109171004</v>
      </c>
      <c r="F108" s="35" t="s">
        <v>1134</v>
      </c>
      <c r="G108" s="36">
        <v>33600000</v>
      </c>
      <c r="H108" s="50">
        <f t="shared" si="2"/>
        <v>1</v>
      </c>
      <c r="I108" s="36">
        <v>3360000</v>
      </c>
      <c r="J108" s="36">
        <f>VLOOKUP(E108,[1]FLUJO!D$6:AS$1355,42,0)</f>
        <v>30240000</v>
      </c>
      <c r="K108" s="36">
        <v>0</v>
      </c>
      <c r="L108" s="36">
        <v>500000</v>
      </c>
      <c r="M108" s="36">
        <v>2860000</v>
      </c>
      <c r="N108" s="36">
        <v>0</v>
      </c>
      <c r="O108" s="36">
        <v>0</v>
      </c>
      <c r="P108" s="36">
        <v>0</v>
      </c>
      <c r="Q108" s="36">
        <v>0</v>
      </c>
      <c r="R108" s="36">
        <v>0</v>
      </c>
      <c r="S108" s="36">
        <v>0</v>
      </c>
      <c r="T108" s="36">
        <v>0</v>
      </c>
      <c r="U108" s="36">
        <v>0</v>
      </c>
      <c r="V108" s="36">
        <v>0</v>
      </c>
      <c r="W108" s="36">
        <f t="shared" si="3"/>
        <v>3360000</v>
      </c>
      <c r="X108" s="36" t="s">
        <v>43</v>
      </c>
      <c r="Y108" s="49"/>
      <c r="Z108" s="49"/>
    </row>
    <row r="109" spans="1:26" x14ac:dyDescent="0.2">
      <c r="A109" s="52"/>
      <c r="B109" s="32" t="s">
        <v>53</v>
      </c>
      <c r="C109" s="33" t="s">
        <v>117</v>
      </c>
      <c r="D109" s="34" t="s">
        <v>1135</v>
      </c>
      <c r="E109" s="53">
        <v>8111171003</v>
      </c>
      <c r="F109" s="35" t="s">
        <v>1137</v>
      </c>
      <c r="G109" s="36">
        <v>18000000</v>
      </c>
      <c r="H109" s="50">
        <f t="shared" si="2"/>
        <v>1</v>
      </c>
      <c r="I109" s="36">
        <v>1800000</v>
      </c>
      <c r="J109" s="36">
        <f>VLOOKUP(E109,[1]FLUJO!D$6:AS$1355,42,0)</f>
        <v>16200000</v>
      </c>
      <c r="K109" s="36">
        <v>0</v>
      </c>
      <c r="L109" s="36">
        <v>0</v>
      </c>
      <c r="M109" s="36">
        <v>0</v>
      </c>
      <c r="N109" s="36">
        <v>0</v>
      </c>
      <c r="O109" s="36">
        <v>0</v>
      </c>
      <c r="P109" s="36">
        <v>0</v>
      </c>
      <c r="Q109" s="36">
        <v>0</v>
      </c>
      <c r="R109" s="36">
        <v>0</v>
      </c>
      <c r="S109" s="36">
        <v>1800000</v>
      </c>
      <c r="T109" s="36">
        <v>0</v>
      </c>
      <c r="U109" s="36">
        <v>0</v>
      </c>
      <c r="V109" s="36">
        <v>0</v>
      </c>
      <c r="W109" s="36">
        <f t="shared" si="3"/>
        <v>1800000</v>
      </c>
      <c r="X109" s="36" t="s">
        <v>43</v>
      </c>
      <c r="Y109" s="49"/>
    </row>
    <row r="110" spans="1:26" x14ac:dyDescent="0.2">
      <c r="A110" s="52"/>
      <c r="B110" s="32" t="s">
        <v>53</v>
      </c>
      <c r="C110" s="33" t="s">
        <v>117</v>
      </c>
      <c r="D110" s="34" t="s">
        <v>409</v>
      </c>
      <c r="E110" s="53">
        <v>8201161017</v>
      </c>
      <c r="F110" s="35" t="s">
        <v>470</v>
      </c>
      <c r="G110" s="36">
        <v>39533752</v>
      </c>
      <c r="H110" s="50">
        <f t="shared" si="2"/>
        <v>1</v>
      </c>
      <c r="I110" s="36">
        <v>7906750</v>
      </c>
      <c r="J110" s="36">
        <f>VLOOKUP(E110,[1]FLUJO!D$6:AS$1355,42,0)</f>
        <v>31627002</v>
      </c>
      <c r="K110" s="36">
        <v>0</v>
      </c>
      <c r="L110" s="36">
        <v>0</v>
      </c>
      <c r="M110" s="36">
        <v>0</v>
      </c>
      <c r="N110" s="36">
        <v>7906750</v>
      </c>
      <c r="O110" s="36">
        <v>0</v>
      </c>
      <c r="P110" s="36">
        <v>0</v>
      </c>
      <c r="Q110" s="36">
        <v>0</v>
      </c>
      <c r="R110" s="36">
        <v>0</v>
      </c>
      <c r="S110" s="36">
        <v>0</v>
      </c>
      <c r="T110" s="36">
        <v>0</v>
      </c>
      <c r="U110" s="36">
        <v>0</v>
      </c>
      <c r="V110" s="36">
        <v>0</v>
      </c>
      <c r="W110" s="36">
        <f t="shared" si="3"/>
        <v>7906750</v>
      </c>
      <c r="X110" s="36" t="s">
        <v>43</v>
      </c>
      <c r="Y110" s="49"/>
    </row>
    <row r="111" spans="1:26" x14ac:dyDescent="0.2">
      <c r="A111" s="52"/>
      <c r="B111" s="32" t="s">
        <v>53</v>
      </c>
      <c r="C111" s="33" t="s">
        <v>117</v>
      </c>
      <c r="D111" s="34" t="s">
        <v>119</v>
      </c>
      <c r="E111" s="53">
        <v>8206171012</v>
      </c>
      <c r="F111" s="35" t="s">
        <v>159</v>
      </c>
      <c r="G111" s="36">
        <v>49920000</v>
      </c>
      <c r="H111" s="50">
        <f t="shared" si="2"/>
        <v>1</v>
      </c>
      <c r="I111" s="36">
        <v>14144012</v>
      </c>
      <c r="J111" s="36">
        <f>VLOOKUP(E111,[1]FLUJO!D$6:AS$1355,42,0)</f>
        <v>35775988</v>
      </c>
      <c r="K111" s="36">
        <v>0</v>
      </c>
      <c r="L111" s="36">
        <v>12480000</v>
      </c>
      <c r="M111" s="36">
        <v>0</v>
      </c>
      <c r="N111" s="36">
        <v>0</v>
      </c>
      <c r="O111" s="36">
        <v>0</v>
      </c>
      <c r="P111" s="36">
        <v>1664012</v>
      </c>
      <c r="Q111" s="36">
        <v>0</v>
      </c>
      <c r="R111" s="36">
        <v>0</v>
      </c>
      <c r="S111" s="36">
        <v>0</v>
      </c>
      <c r="T111" s="36">
        <v>0</v>
      </c>
      <c r="U111" s="36">
        <v>0</v>
      </c>
      <c r="V111" s="36">
        <v>0</v>
      </c>
      <c r="W111" s="36">
        <f t="shared" si="3"/>
        <v>14144012</v>
      </c>
      <c r="X111" s="36" t="s">
        <v>43</v>
      </c>
      <c r="Y111" s="49"/>
    </row>
    <row r="112" spans="1:26" x14ac:dyDescent="0.2">
      <c r="A112" s="52"/>
      <c r="B112" s="32" t="s">
        <v>53</v>
      </c>
      <c r="C112" s="33" t="s">
        <v>117</v>
      </c>
      <c r="D112" s="34" t="s">
        <v>1139</v>
      </c>
      <c r="E112" s="53">
        <v>8312160707</v>
      </c>
      <c r="F112" s="35" t="s">
        <v>1140</v>
      </c>
      <c r="G112" s="36">
        <v>101895743</v>
      </c>
      <c r="H112" s="50">
        <f t="shared" si="2"/>
        <v>0.9983892359467853</v>
      </c>
      <c r="I112" s="36">
        <v>50947872</v>
      </c>
      <c r="J112" s="36">
        <f>VLOOKUP(E112,[1]FLUJO!D$6:AS$1355,42,0)</f>
        <v>50947871</v>
      </c>
      <c r="K112" s="36">
        <v>0</v>
      </c>
      <c r="L112" s="36">
        <v>45705368</v>
      </c>
      <c r="M112" s="36">
        <v>0</v>
      </c>
      <c r="N112" s="36">
        <v>0</v>
      </c>
      <c r="O112" s="36">
        <v>0</v>
      </c>
      <c r="P112" s="36">
        <v>0</v>
      </c>
      <c r="Q112" s="36">
        <v>0</v>
      </c>
      <c r="R112" s="36">
        <v>5078374</v>
      </c>
      <c r="S112" s="36">
        <v>0</v>
      </c>
      <c r="T112" s="36">
        <v>0</v>
      </c>
      <c r="U112" s="36">
        <v>0</v>
      </c>
      <c r="V112" s="36">
        <v>0</v>
      </c>
      <c r="W112" s="36">
        <f t="shared" si="3"/>
        <v>50783742</v>
      </c>
      <c r="X112" s="36" t="s">
        <v>43</v>
      </c>
      <c r="Y112" s="49"/>
    </row>
    <row r="113" spans="1:26" x14ac:dyDescent="0.2">
      <c r="A113" s="52"/>
      <c r="B113" s="32" t="s">
        <v>53</v>
      </c>
      <c r="C113" s="33" t="s">
        <v>117</v>
      </c>
      <c r="D113" s="34" t="s">
        <v>120</v>
      </c>
      <c r="E113" s="53">
        <v>8313180704</v>
      </c>
      <c r="F113" s="35" t="s">
        <v>1141</v>
      </c>
      <c r="G113" s="36">
        <v>210568193</v>
      </c>
      <c r="H113" s="50">
        <f t="shared" si="2"/>
        <v>0.99692728521443885</v>
      </c>
      <c r="I113" s="36">
        <v>21056819</v>
      </c>
      <c r="J113" s="36">
        <f>VLOOKUP(E113,[1]FLUJO!D$6:AS$1355,42,0)</f>
        <v>189511374</v>
      </c>
      <c r="K113" s="36">
        <v>0</v>
      </c>
      <c r="L113" s="36">
        <v>20409803</v>
      </c>
      <c r="M113" s="36">
        <v>0</v>
      </c>
      <c r="N113" s="36">
        <v>0</v>
      </c>
      <c r="O113" s="36">
        <v>0</v>
      </c>
      <c r="P113" s="36">
        <v>0</v>
      </c>
      <c r="Q113" s="36">
        <v>0</v>
      </c>
      <c r="R113" s="36">
        <v>0</v>
      </c>
      <c r="S113" s="36">
        <v>0</v>
      </c>
      <c r="T113" s="36">
        <v>0</v>
      </c>
      <c r="U113" s="36">
        <v>0</v>
      </c>
      <c r="V113" s="36">
        <v>0</v>
      </c>
      <c r="W113" s="36">
        <f t="shared" si="3"/>
        <v>20409803</v>
      </c>
      <c r="X113" s="36" t="s">
        <v>43</v>
      </c>
      <c r="Y113" s="49"/>
    </row>
    <row r="114" spans="1:26" x14ac:dyDescent="0.2">
      <c r="A114" s="52"/>
      <c r="B114" s="32" t="s">
        <v>53</v>
      </c>
      <c r="C114" s="33" t="s">
        <v>126</v>
      </c>
      <c r="D114" s="34" t="s">
        <v>213</v>
      </c>
      <c r="E114" s="53">
        <v>8408130403</v>
      </c>
      <c r="F114" s="35" t="s">
        <v>1142</v>
      </c>
      <c r="G114" s="36">
        <v>34063750</v>
      </c>
      <c r="H114" s="50">
        <f t="shared" si="2"/>
        <v>0.99781659388646293</v>
      </c>
      <c r="I114" s="36">
        <v>13052812</v>
      </c>
      <c r="J114" s="36">
        <f>VLOOKUP(E114,[1]FLUJO!D$6:AS$1355,42,0)</f>
        <v>21010938</v>
      </c>
      <c r="K114" s="36">
        <v>0</v>
      </c>
      <c r="L114" s="36">
        <v>0</v>
      </c>
      <c r="M114" s="36">
        <v>0</v>
      </c>
      <c r="N114" s="36">
        <v>0</v>
      </c>
      <c r="O114" s="36">
        <v>0</v>
      </c>
      <c r="P114" s="36">
        <v>12978437</v>
      </c>
      <c r="Q114" s="36">
        <v>0</v>
      </c>
      <c r="R114" s="36">
        <v>0</v>
      </c>
      <c r="S114" s="36">
        <v>0</v>
      </c>
      <c r="T114" s="36">
        <v>0</v>
      </c>
      <c r="U114" s="36">
        <v>0</v>
      </c>
      <c r="V114" s="36">
        <v>0</v>
      </c>
      <c r="W114" s="36">
        <f t="shared" si="3"/>
        <v>12978437</v>
      </c>
      <c r="X114" s="36" t="s">
        <v>43</v>
      </c>
      <c r="Y114" s="49"/>
    </row>
    <row r="115" spans="1:26" x14ac:dyDescent="0.2">
      <c r="A115" s="52"/>
      <c r="B115" s="32" t="s">
        <v>53</v>
      </c>
      <c r="C115" s="33" t="s">
        <v>126</v>
      </c>
      <c r="D115" s="34" t="s">
        <v>1032</v>
      </c>
      <c r="E115" s="53">
        <v>8412150705</v>
      </c>
      <c r="F115" s="35" t="s">
        <v>1143</v>
      </c>
      <c r="G115" s="36">
        <v>193937232</v>
      </c>
      <c r="H115" s="50">
        <f t="shared" si="2"/>
        <v>0.95823593584134481</v>
      </c>
      <c r="I115" s="36">
        <v>155149786</v>
      </c>
      <c r="J115" s="36">
        <f>VLOOKUP(E115,[1]FLUJO!D$6:AS$1355,42,0)</f>
        <v>38787446</v>
      </c>
      <c r="K115" s="36">
        <v>0</v>
      </c>
      <c r="L115" s="36">
        <v>0</v>
      </c>
      <c r="M115" s="36">
        <v>0</v>
      </c>
      <c r="N115" s="36">
        <v>0</v>
      </c>
      <c r="O115" s="36">
        <v>100000000</v>
      </c>
      <c r="P115" s="36">
        <v>0</v>
      </c>
      <c r="Q115" s="36">
        <v>0</v>
      </c>
      <c r="R115" s="36">
        <v>0</v>
      </c>
      <c r="S115" s="36">
        <v>47050179</v>
      </c>
      <c r="T115" s="36">
        <v>0</v>
      </c>
      <c r="U115" s="36">
        <v>0</v>
      </c>
      <c r="V115" s="36">
        <v>0</v>
      </c>
      <c r="W115" s="36">
        <f t="shared" si="3"/>
        <v>147050179</v>
      </c>
      <c r="X115" s="36" t="s">
        <v>43</v>
      </c>
      <c r="Y115" s="49"/>
    </row>
    <row r="116" spans="1:26" x14ac:dyDescent="0.2">
      <c r="A116" s="52"/>
      <c r="B116" s="32" t="s">
        <v>53</v>
      </c>
      <c r="C116" s="33" t="s">
        <v>126</v>
      </c>
      <c r="D116" s="34" t="s">
        <v>410</v>
      </c>
      <c r="E116" s="53">
        <v>8413170708</v>
      </c>
      <c r="F116" s="35" t="s">
        <v>1144</v>
      </c>
      <c r="G116" s="36">
        <v>40674509</v>
      </c>
      <c r="H116" s="50">
        <f t="shared" si="2"/>
        <v>1</v>
      </c>
      <c r="I116" s="36">
        <v>20337254</v>
      </c>
      <c r="J116" s="36">
        <f>VLOOKUP(E116,[1]FLUJO!D$6:AS$1355,42,0)</f>
        <v>20337255</v>
      </c>
      <c r="K116" s="36">
        <v>0</v>
      </c>
      <c r="L116" s="36">
        <v>0</v>
      </c>
      <c r="M116" s="36">
        <v>0</v>
      </c>
      <c r="N116" s="36">
        <v>14236078</v>
      </c>
      <c r="O116" s="36">
        <v>0</v>
      </c>
      <c r="P116" s="36">
        <v>6101176</v>
      </c>
      <c r="Q116" s="36">
        <v>0</v>
      </c>
      <c r="R116" s="36">
        <v>0</v>
      </c>
      <c r="S116" s="36">
        <v>0</v>
      </c>
      <c r="T116" s="36">
        <v>0</v>
      </c>
      <c r="U116" s="36">
        <v>0</v>
      </c>
      <c r="V116" s="36">
        <v>0</v>
      </c>
      <c r="W116" s="36">
        <f t="shared" si="3"/>
        <v>20337254</v>
      </c>
      <c r="X116" s="36" t="s">
        <v>43</v>
      </c>
      <c r="Y116" s="49"/>
      <c r="Z116" s="49"/>
    </row>
    <row r="117" spans="1:26" x14ac:dyDescent="0.2">
      <c r="A117" s="52"/>
      <c r="B117" s="32" t="s">
        <v>53</v>
      </c>
      <c r="C117" s="33" t="s">
        <v>126</v>
      </c>
      <c r="D117" s="34" t="s">
        <v>407</v>
      </c>
      <c r="E117" s="53">
        <v>8414171007</v>
      </c>
      <c r="F117" s="35" t="s">
        <v>471</v>
      </c>
      <c r="G117" s="36">
        <v>39600000</v>
      </c>
      <c r="H117" s="50">
        <f t="shared" si="2"/>
        <v>1</v>
      </c>
      <c r="I117" s="36">
        <v>19800000</v>
      </c>
      <c r="J117" s="36">
        <f>VLOOKUP(E117,[1]FLUJO!D$6:AS$1355,42,0)</f>
        <v>19800000</v>
      </c>
      <c r="K117" s="36">
        <v>0</v>
      </c>
      <c r="L117" s="36">
        <v>0</v>
      </c>
      <c r="M117" s="36">
        <v>0</v>
      </c>
      <c r="N117" s="36">
        <v>15840000</v>
      </c>
      <c r="O117" s="36">
        <v>0</v>
      </c>
      <c r="P117" s="36">
        <v>0</v>
      </c>
      <c r="Q117" s="36">
        <v>0</v>
      </c>
      <c r="R117" s="36">
        <v>3960000</v>
      </c>
      <c r="S117" s="36">
        <v>0</v>
      </c>
      <c r="T117" s="36">
        <v>0</v>
      </c>
      <c r="U117" s="36">
        <v>0</v>
      </c>
      <c r="V117" s="36">
        <v>0</v>
      </c>
      <c r="W117" s="36">
        <f t="shared" si="3"/>
        <v>19800000</v>
      </c>
      <c r="X117" s="36" t="s">
        <v>43</v>
      </c>
      <c r="Y117" s="49"/>
      <c r="Z117" s="49"/>
    </row>
    <row r="118" spans="1:26" x14ac:dyDescent="0.2">
      <c r="A118" s="52"/>
      <c r="B118" s="32" t="s">
        <v>53</v>
      </c>
      <c r="C118" s="33" t="s">
        <v>126</v>
      </c>
      <c r="D118" s="34" t="s">
        <v>1146</v>
      </c>
      <c r="E118" s="53">
        <v>8415171007</v>
      </c>
      <c r="F118" s="35" t="s">
        <v>1147</v>
      </c>
      <c r="G118" s="36">
        <v>50000000</v>
      </c>
      <c r="H118" s="50">
        <f t="shared" si="2"/>
        <v>0.99390000000000001</v>
      </c>
      <c r="I118" s="36">
        <v>25000000</v>
      </c>
      <c r="J118" s="36">
        <f>VLOOKUP(E118,[1]FLUJO!D$6:AS$1355,42,0)</f>
        <v>25000000</v>
      </c>
      <c r="K118" s="36">
        <v>0</v>
      </c>
      <c r="L118" s="36">
        <v>0</v>
      </c>
      <c r="M118" s="36">
        <v>0</v>
      </c>
      <c r="N118" s="36">
        <v>0</v>
      </c>
      <c r="O118" s="36">
        <v>19756000</v>
      </c>
      <c r="P118" s="36">
        <v>0</v>
      </c>
      <c r="Q118" s="36">
        <v>0</v>
      </c>
      <c r="R118" s="36">
        <v>0</v>
      </c>
      <c r="S118" s="36">
        <v>4939000</v>
      </c>
      <c r="T118" s="36">
        <v>0</v>
      </c>
      <c r="U118" s="36">
        <v>0</v>
      </c>
      <c r="V118" s="36">
        <v>0</v>
      </c>
      <c r="W118" s="36">
        <f t="shared" si="3"/>
        <v>24695000</v>
      </c>
      <c r="X118" s="36" t="s">
        <v>43</v>
      </c>
      <c r="Y118" s="49"/>
    </row>
    <row r="119" spans="1:26" x14ac:dyDescent="0.2">
      <c r="A119" s="52"/>
      <c r="B119" s="32" t="s">
        <v>53</v>
      </c>
      <c r="C119" s="33" t="s">
        <v>126</v>
      </c>
      <c r="D119" s="34" t="s">
        <v>1405</v>
      </c>
      <c r="E119" s="53">
        <v>8420140402</v>
      </c>
      <c r="F119" s="35" t="s">
        <v>1477</v>
      </c>
      <c r="G119" s="36">
        <v>18861500</v>
      </c>
      <c r="H119" s="50">
        <f t="shared" si="2"/>
        <v>1</v>
      </c>
      <c r="I119" s="36">
        <v>9430750</v>
      </c>
      <c r="J119" s="36">
        <f>VLOOKUP(E119,[1]FLUJO!D$6:AS$1355,42,0)</f>
        <v>9430750</v>
      </c>
      <c r="K119" s="36">
        <v>0</v>
      </c>
      <c r="L119" s="36">
        <v>0</v>
      </c>
      <c r="M119" s="36">
        <v>0</v>
      </c>
      <c r="N119" s="36">
        <v>0</v>
      </c>
      <c r="O119" s="36">
        <v>0</v>
      </c>
      <c r="P119" s="36">
        <v>0</v>
      </c>
      <c r="Q119" s="36">
        <v>0</v>
      </c>
      <c r="R119" s="36">
        <v>0</v>
      </c>
      <c r="S119" s="36">
        <v>0</v>
      </c>
      <c r="T119" s="36">
        <v>0</v>
      </c>
      <c r="U119" s="36">
        <v>0</v>
      </c>
      <c r="V119" s="36">
        <v>9430750</v>
      </c>
      <c r="W119" s="36">
        <f t="shared" si="3"/>
        <v>9430750</v>
      </c>
      <c r="X119" s="36" t="s">
        <v>43</v>
      </c>
      <c r="Y119" s="49"/>
      <c r="Z119" s="49"/>
    </row>
    <row r="120" spans="1:26" x14ac:dyDescent="0.2">
      <c r="A120" s="52"/>
      <c r="B120" s="32" t="s">
        <v>53</v>
      </c>
      <c r="C120" s="33" t="s">
        <v>111</v>
      </c>
      <c r="D120" s="34" t="s">
        <v>133</v>
      </c>
      <c r="E120" s="53">
        <v>9117160402</v>
      </c>
      <c r="F120" s="35" t="s">
        <v>163</v>
      </c>
      <c r="G120" s="36">
        <v>106000000</v>
      </c>
      <c r="H120" s="50">
        <f t="shared" si="2"/>
        <v>0.98490566037735849</v>
      </c>
      <c r="I120" s="36">
        <v>106000000</v>
      </c>
      <c r="J120" s="36">
        <f>VLOOKUP(E120,[1]FLUJO!D$6:AS$1355,42,0)</f>
        <v>0</v>
      </c>
      <c r="K120" s="36">
        <v>0</v>
      </c>
      <c r="L120" s="36">
        <v>0</v>
      </c>
      <c r="M120" s="36">
        <v>62640000</v>
      </c>
      <c r="N120" s="36">
        <v>0</v>
      </c>
      <c r="O120" s="36">
        <v>0</v>
      </c>
      <c r="P120" s="36">
        <v>41760000</v>
      </c>
      <c r="Q120" s="36">
        <v>0</v>
      </c>
      <c r="R120" s="36">
        <v>0</v>
      </c>
      <c r="S120" s="36">
        <v>0</v>
      </c>
      <c r="T120" s="36">
        <v>0</v>
      </c>
      <c r="U120" s="36">
        <v>0</v>
      </c>
      <c r="V120" s="36">
        <v>0</v>
      </c>
      <c r="W120" s="36">
        <f t="shared" si="3"/>
        <v>104400000</v>
      </c>
      <c r="X120" s="36" t="s">
        <v>43</v>
      </c>
      <c r="Y120" s="49"/>
    </row>
    <row r="121" spans="1:26" x14ac:dyDescent="0.2">
      <c r="A121" s="52"/>
      <c r="B121" s="32" t="s">
        <v>53</v>
      </c>
      <c r="C121" s="33" t="s">
        <v>111</v>
      </c>
      <c r="D121" s="34" t="s">
        <v>1155</v>
      </c>
      <c r="E121" s="53">
        <v>9119170729</v>
      </c>
      <c r="F121" s="35" t="s">
        <v>1156</v>
      </c>
      <c r="G121" s="36">
        <v>201702583</v>
      </c>
      <c r="H121" s="50">
        <f t="shared" si="2"/>
        <v>1</v>
      </c>
      <c r="I121" s="36">
        <v>36454155</v>
      </c>
      <c r="J121" s="36">
        <f>VLOOKUP(E121,[1]FLUJO!D$6:AS$1355,42,0)</f>
        <v>165248428</v>
      </c>
      <c r="K121" s="36">
        <v>0</v>
      </c>
      <c r="L121" s="36">
        <v>36454155</v>
      </c>
      <c r="M121" s="36">
        <v>0</v>
      </c>
      <c r="N121" s="36">
        <v>0</v>
      </c>
      <c r="O121" s="36">
        <v>0</v>
      </c>
      <c r="P121" s="36">
        <v>0</v>
      </c>
      <c r="Q121" s="36">
        <v>0</v>
      </c>
      <c r="R121" s="36">
        <v>0</v>
      </c>
      <c r="S121" s="36">
        <v>0</v>
      </c>
      <c r="T121" s="36">
        <v>0</v>
      </c>
      <c r="U121" s="36">
        <v>0</v>
      </c>
      <c r="V121" s="36">
        <v>0</v>
      </c>
      <c r="W121" s="36">
        <f t="shared" si="3"/>
        <v>36454155</v>
      </c>
      <c r="X121" s="36" t="s">
        <v>43</v>
      </c>
      <c r="Y121" s="49"/>
    </row>
    <row r="122" spans="1:26" x14ac:dyDescent="0.2">
      <c r="A122" s="52"/>
      <c r="B122" s="32" t="s">
        <v>53</v>
      </c>
      <c r="C122" s="33" t="s">
        <v>111</v>
      </c>
      <c r="D122" s="34" t="s">
        <v>1162</v>
      </c>
      <c r="E122" s="53">
        <v>9210171006</v>
      </c>
      <c r="F122" s="35" t="s">
        <v>1163</v>
      </c>
      <c r="G122" s="36">
        <v>66000000</v>
      </c>
      <c r="H122" s="50">
        <f t="shared" si="2"/>
        <v>1</v>
      </c>
      <c r="I122" s="36">
        <v>22000000</v>
      </c>
      <c r="J122" s="36">
        <f>VLOOKUP(E122,[1]FLUJO!D$6:AS$1355,42,0)</f>
        <v>44000000</v>
      </c>
      <c r="K122" s="36">
        <v>22000000</v>
      </c>
      <c r="L122" s="36">
        <v>0</v>
      </c>
      <c r="M122" s="36">
        <v>0</v>
      </c>
      <c r="N122" s="36">
        <v>0</v>
      </c>
      <c r="O122" s="36">
        <v>0</v>
      </c>
      <c r="P122" s="36">
        <v>0</v>
      </c>
      <c r="Q122" s="36">
        <v>0</v>
      </c>
      <c r="R122" s="36">
        <v>0</v>
      </c>
      <c r="S122" s="36">
        <v>0</v>
      </c>
      <c r="T122" s="36">
        <v>0</v>
      </c>
      <c r="U122" s="36">
        <v>0</v>
      </c>
      <c r="V122" s="36">
        <v>0</v>
      </c>
      <c r="W122" s="36">
        <f t="shared" si="3"/>
        <v>22000000</v>
      </c>
      <c r="X122" s="36" t="s">
        <v>43</v>
      </c>
      <c r="Y122" s="49"/>
    </row>
    <row r="123" spans="1:26" x14ac:dyDescent="0.2">
      <c r="A123" s="52"/>
      <c r="B123" s="32" t="s">
        <v>53</v>
      </c>
      <c r="C123" s="33" t="s">
        <v>111</v>
      </c>
      <c r="D123" s="34" t="s">
        <v>1164</v>
      </c>
      <c r="E123" s="53">
        <v>9903181003</v>
      </c>
      <c r="F123" s="35" t="s">
        <v>1165</v>
      </c>
      <c r="G123" s="36">
        <v>139968000</v>
      </c>
      <c r="H123" s="50">
        <f t="shared" si="2"/>
        <v>1</v>
      </c>
      <c r="I123" s="36">
        <v>41990400</v>
      </c>
      <c r="J123" s="36">
        <f>VLOOKUP(E123,[1]FLUJO!D$6:AS$1355,42,0)</f>
        <v>97977600</v>
      </c>
      <c r="K123" s="36">
        <v>0</v>
      </c>
      <c r="L123" s="36">
        <v>0</v>
      </c>
      <c r="M123" s="36">
        <v>41990400</v>
      </c>
      <c r="N123" s="36">
        <v>0</v>
      </c>
      <c r="O123" s="36">
        <v>0</v>
      </c>
      <c r="P123" s="36">
        <v>0</v>
      </c>
      <c r="Q123" s="36">
        <v>0</v>
      </c>
      <c r="R123" s="36">
        <v>0</v>
      </c>
      <c r="S123" s="36">
        <v>0</v>
      </c>
      <c r="T123" s="36">
        <v>0</v>
      </c>
      <c r="U123" s="36">
        <v>0</v>
      </c>
      <c r="V123" s="36">
        <v>0</v>
      </c>
      <c r="W123" s="36">
        <f t="shared" si="3"/>
        <v>41990400</v>
      </c>
      <c r="X123" s="36" t="s">
        <v>43</v>
      </c>
      <c r="Y123" s="49"/>
    </row>
    <row r="124" spans="1:26" x14ac:dyDescent="0.2">
      <c r="A124" s="52"/>
      <c r="B124" s="32" t="s">
        <v>53</v>
      </c>
      <c r="C124" s="33" t="s">
        <v>111</v>
      </c>
      <c r="D124" s="34" t="s">
        <v>1166</v>
      </c>
      <c r="E124" s="53">
        <v>9905181005</v>
      </c>
      <c r="F124" s="35" t="s">
        <v>278</v>
      </c>
      <c r="G124" s="36">
        <v>68400000</v>
      </c>
      <c r="H124" s="50">
        <f t="shared" si="2"/>
        <v>1</v>
      </c>
      <c r="I124" s="36">
        <v>24176667</v>
      </c>
      <c r="J124" s="36">
        <f>VLOOKUP(E124,[1]FLUJO!D$6:AS$1355,42,0)</f>
        <v>44223333</v>
      </c>
      <c r="K124" s="36">
        <v>0</v>
      </c>
      <c r="L124" s="36">
        <v>0</v>
      </c>
      <c r="M124" s="36">
        <v>0</v>
      </c>
      <c r="N124" s="36">
        <v>13300000</v>
      </c>
      <c r="O124" s="36">
        <v>0</v>
      </c>
      <c r="P124" s="36">
        <v>10876667</v>
      </c>
      <c r="Q124" s="36">
        <v>0</v>
      </c>
      <c r="R124" s="36">
        <v>0</v>
      </c>
      <c r="S124" s="36">
        <v>0</v>
      </c>
      <c r="T124" s="36">
        <v>0</v>
      </c>
      <c r="U124" s="36">
        <v>0</v>
      </c>
      <c r="V124" s="36">
        <v>0</v>
      </c>
      <c r="W124" s="36">
        <f t="shared" si="3"/>
        <v>24176667</v>
      </c>
      <c r="X124" s="36" t="s">
        <v>43</v>
      </c>
      <c r="Y124" s="49"/>
      <c r="Z124" s="49"/>
    </row>
    <row r="125" spans="1:26" x14ac:dyDescent="0.2">
      <c r="A125" s="52"/>
      <c r="B125" s="32" t="s">
        <v>53</v>
      </c>
      <c r="C125" s="33">
        <v>10</v>
      </c>
      <c r="D125" s="34" t="s">
        <v>447</v>
      </c>
      <c r="E125" s="53">
        <v>10104170710</v>
      </c>
      <c r="F125" s="35" t="s">
        <v>1168</v>
      </c>
      <c r="G125" s="36">
        <v>136568351</v>
      </c>
      <c r="H125" s="50">
        <f t="shared" si="2"/>
        <v>0.99067337351096818</v>
      </c>
      <c r="I125" s="36">
        <v>13656835</v>
      </c>
      <c r="J125" s="36">
        <f>VLOOKUP(E125,[1]FLUJO!D$6:AS$1355,42,0)</f>
        <v>122911516</v>
      </c>
      <c r="K125" s="36">
        <v>0</v>
      </c>
      <c r="L125" s="36">
        <v>0</v>
      </c>
      <c r="M125" s="36">
        <v>0</v>
      </c>
      <c r="N125" s="36">
        <v>0</v>
      </c>
      <c r="O125" s="36">
        <v>0</v>
      </c>
      <c r="P125" s="36">
        <v>12383113</v>
      </c>
      <c r="Q125" s="36">
        <v>0</v>
      </c>
      <c r="R125" s="36">
        <v>0</v>
      </c>
      <c r="S125" s="36">
        <v>0</v>
      </c>
      <c r="T125" s="36">
        <v>0</v>
      </c>
      <c r="U125" s="36">
        <v>0</v>
      </c>
      <c r="V125" s="36">
        <v>0</v>
      </c>
      <c r="W125" s="36">
        <f t="shared" si="3"/>
        <v>12383113</v>
      </c>
      <c r="X125" s="36" t="s">
        <v>43</v>
      </c>
      <c r="Y125" s="49"/>
    </row>
    <row r="126" spans="1:26" x14ac:dyDescent="0.2">
      <c r="A126" s="52"/>
      <c r="B126" s="32" t="s">
        <v>53</v>
      </c>
      <c r="C126" s="33">
        <v>10</v>
      </c>
      <c r="D126" s="34" t="s">
        <v>429</v>
      </c>
      <c r="E126" s="53">
        <v>10203170712</v>
      </c>
      <c r="F126" s="35" t="s">
        <v>1170</v>
      </c>
      <c r="G126" s="36">
        <v>116218455</v>
      </c>
      <c r="H126" s="50">
        <f t="shared" si="2"/>
        <v>0.99912433012467772</v>
      </c>
      <c r="I126" s="36">
        <v>92974764</v>
      </c>
      <c r="J126" s="36">
        <f>VLOOKUP(E126,[1]FLUJO!D$6:AS$1355,42,0)</f>
        <v>23243691</v>
      </c>
      <c r="K126" s="36">
        <v>0</v>
      </c>
      <c r="L126" s="36">
        <v>0</v>
      </c>
      <c r="M126" s="36">
        <v>0</v>
      </c>
      <c r="N126" s="36">
        <v>0</v>
      </c>
      <c r="O126" s="36">
        <v>92872995</v>
      </c>
      <c r="P126" s="36">
        <v>0</v>
      </c>
      <c r="Q126" s="36">
        <v>0</v>
      </c>
      <c r="R126" s="36">
        <v>0</v>
      </c>
      <c r="S126" s="36">
        <v>0</v>
      </c>
      <c r="T126" s="36">
        <v>0</v>
      </c>
      <c r="U126" s="36">
        <v>0</v>
      </c>
      <c r="V126" s="36">
        <v>0</v>
      </c>
      <c r="W126" s="36">
        <f t="shared" si="3"/>
        <v>92872995</v>
      </c>
      <c r="X126" s="36" t="s">
        <v>43</v>
      </c>
      <c r="Y126" s="49"/>
    </row>
    <row r="127" spans="1:26" x14ac:dyDescent="0.2">
      <c r="A127" s="52"/>
      <c r="B127" s="32" t="s">
        <v>53</v>
      </c>
      <c r="C127" s="33">
        <v>10</v>
      </c>
      <c r="D127" s="34" t="s">
        <v>425</v>
      </c>
      <c r="E127" s="53">
        <v>10208181012</v>
      </c>
      <c r="F127" s="35" t="s">
        <v>1171</v>
      </c>
      <c r="G127" s="36">
        <v>21600000</v>
      </c>
      <c r="H127" s="50">
        <f t="shared" si="2"/>
        <v>1</v>
      </c>
      <c r="I127" s="36">
        <v>4320000</v>
      </c>
      <c r="J127" s="36">
        <f>VLOOKUP(E127,[1]FLUJO!D$6:AS$1355,42,0)</f>
        <v>17280000</v>
      </c>
      <c r="K127" s="36">
        <v>0</v>
      </c>
      <c r="L127" s="36">
        <v>0</v>
      </c>
      <c r="M127" s="36">
        <v>0</v>
      </c>
      <c r="N127" s="36">
        <v>0</v>
      </c>
      <c r="O127" s="36">
        <v>0</v>
      </c>
      <c r="P127" s="36">
        <v>0</v>
      </c>
      <c r="Q127" s="36">
        <v>0</v>
      </c>
      <c r="R127" s="36">
        <v>4320000</v>
      </c>
      <c r="S127" s="36">
        <v>0</v>
      </c>
      <c r="T127" s="36">
        <v>0</v>
      </c>
      <c r="U127" s="36">
        <v>0</v>
      </c>
      <c r="V127" s="36">
        <v>0</v>
      </c>
      <c r="W127" s="36">
        <f t="shared" si="3"/>
        <v>4320000</v>
      </c>
      <c r="X127" s="36" t="s">
        <v>43</v>
      </c>
      <c r="Y127" s="49"/>
      <c r="Z127" s="49"/>
    </row>
    <row r="128" spans="1:26" x14ac:dyDescent="0.2">
      <c r="A128" s="52"/>
      <c r="B128" s="32" t="s">
        <v>53</v>
      </c>
      <c r="C128" s="33">
        <v>10</v>
      </c>
      <c r="D128" s="34" t="s">
        <v>226</v>
      </c>
      <c r="E128" s="53">
        <v>10307181007</v>
      </c>
      <c r="F128" s="35" t="s">
        <v>472</v>
      </c>
      <c r="G128" s="36">
        <v>38400000</v>
      </c>
      <c r="H128" s="50">
        <f t="shared" si="2"/>
        <v>1</v>
      </c>
      <c r="I128" s="36">
        <v>7680000</v>
      </c>
      <c r="J128" s="36">
        <f>VLOOKUP(E128,[1]FLUJO!D$6:AS$1355,42,0)</f>
        <v>30720000</v>
      </c>
      <c r="K128" s="36">
        <v>0</v>
      </c>
      <c r="L128" s="36">
        <v>0</v>
      </c>
      <c r="M128" s="36">
        <v>0</v>
      </c>
      <c r="N128" s="36">
        <v>7680000</v>
      </c>
      <c r="O128" s="36">
        <v>0</v>
      </c>
      <c r="P128" s="36">
        <v>0</v>
      </c>
      <c r="Q128" s="36">
        <v>0</v>
      </c>
      <c r="R128" s="36">
        <v>0</v>
      </c>
      <c r="S128" s="36">
        <v>0</v>
      </c>
      <c r="T128" s="36">
        <v>0</v>
      </c>
      <c r="U128" s="36">
        <v>0</v>
      </c>
      <c r="V128" s="36">
        <v>0</v>
      </c>
      <c r="W128" s="36">
        <f t="shared" si="3"/>
        <v>7680000</v>
      </c>
      <c r="X128" s="36" t="s">
        <v>43</v>
      </c>
      <c r="Y128" s="49"/>
      <c r="Z128" s="49"/>
    </row>
    <row r="129" spans="1:26" x14ac:dyDescent="0.2">
      <c r="A129" s="52"/>
      <c r="B129" s="32" t="s">
        <v>53</v>
      </c>
      <c r="C129" s="33">
        <v>10</v>
      </c>
      <c r="D129" s="34" t="s">
        <v>448</v>
      </c>
      <c r="E129" s="53">
        <v>10403171007</v>
      </c>
      <c r="F129" s="35" t="s">
        <v>523</v>
      </c>
      <c r="G129" s="36">
        <v>60000000</v>
      </c>
      <c r="H129" s="50">
        <f t="shared" si="2"/>
        <v>1</v>
      </c>
      <c r="I129" s="36">
        <v>15000000</v>
      </c>
      <c r="J129" s="36">
        <f>VLOOKUP(E129,[1]FLUJO!D$6:AS$1355,42,0)</f>
        <v>45000000</v>
      </c>
      <c r="K129" s="36">
        <v>0</v>
      </c>
      <c r="L129" s="36">
        <v>0</v>
      </c>
      <c r="M129" s="36">
        <v>0</v>
      </c>
      <c r="N129" s="36">
        <v>0</v>
      </c>
      <c r="O129" s="36">
        <v>0</v>
      </c>
      <c r="P129" s="36">
        <v>15000000</v>
      </c>
      <c r="Q129" s="36">
        <v>0</v>
      </c>
      <c r="R129" s="36">
        <v>0</v>
      </c>
      <c r="S129" s="36">
        <v>0</v>
      </c>
      <c r="T129" s="36">
        <v>0</v>
      </c>
      <c r="U129" s="36">
        <v>0</v>
      </c>
      <c r="V129" s="36">
        <v>0</v>
      </c>
      <c r="W129" s="36">
        <f t="shared" si="3"/>
        <v>15000000</v>
      </c>
      <c r="X129" s="36" t="s">
        <v>43</v>
      </c>
      <c r="Y129" s="49"/>
      <c r="Z129" s="49"/>
    </row>
    <row r="130" spans="1:26" x14ac:dyDescent="0.2">
      <c r="A130" s="52"/>
      <c r="B130" s="32" t="s">
        <v>53</v>
      </c>
      <c r="C130" s="33">
        <v>10</v>
      </c>
      <c r="D130" s="34" t="s">
        <v>928</v>
      </c>
      <c r="E130" s="53">
        <v>10404171009</v>
      </c>
      <c r="F130" s="35" t="s">
        <v>1172</v>
      </c>
      <c r="G130" s="36">
        <v>21600000</v>
      </c>
      <c r="H130" s="50">
        <f t="shared" si="2"/>
        <v>1</v>
      </c>
      <c r="I130" s="36">
        <v>3600000</v>
      </c>
      <c r="J130" s="36">
        <f>VLOOKUP(E130,[1]FLUJO!D$6:AS$1355,42,0)</f>
        <v>18000000</v>
      </c>
      <c r="K130" s="36">
        <v>3600000</v>
      </c>
      <c r="L130" s="36">
        <v>0</v>
      </c>
      <c r="M130" s="36">
        <v>0</v>
      </c>
      <c r="N130" s="36">
        <v>0</v>
      </c>
      <c r="O130" s="36">
        <v>0</v>
      </c>
      <c r="P130" s="36">
        <v>0</v>
      </c>
      <c r="Q130" s="36">
        <v>0</v>
      </c>
      <c r="R130" s="36">
        <v>0</v>
      </c>
      <c r="S130" s="36">
        <v>0</v>
      </c>
      <c r="T130" s="36">
        <v>0</v>
      </c>
      <c r="U130" s="36">
        <v>0</v>
      </c>
      <c r="V130" s="36">
        <v>0</v>
      </c>
      <c r="W130" s="36">
        <f t="shared" si="3"/>
        <v>3600000</v>
      </c>
      <c r="X130" s="36" t="s">
        <v>43</v>
      </c>
      <c r="Y130" s="49"/>
    </row>
    <row r="131" spans="1:26" x14ac:dyDescent="0.2">
      <c r="A131" s="52"/>
      <c r="B131" s="32" t="s">
        <v>53</v>
      </c>
      <c r="C131" s="33">
        <v>11</v>
      </c>
      <c r="D131" s="34" t="s">
        <v>1406</v>
      </c>
      <c r="E131" s="53">
        <v>11201171006</v>
      </c>
      <c r="F131" s="35" t="s">
        <v>1478</v>
      </c>
      <c r="G131" s="36">
        <v>39123000</v>
      </c>
      <c r="H131" s="50">
        <f t="shared" si="2"/>
        <v>1</v>
      </c>
      <c r="I131" s="36">
        <v>9780750</v>
      </c>
      <c r="J131" s="36">
        <f>VLOOKUP(E131,[1]FLUJO!D$6:AS$1355,42,0)</f>
        <v>29342250</v>
      </c>
      <c r="K131" s="36">
        <v>0</v>
      </c>
      <c r="L131" s="36">
        <v>0</v>
      </c>
      <c r="M131" s="36">
        <v>0</v>
      </c>
      <c r="N131" s="36">
        <v>0</v>
      </c>
      <c r="O131" s="36">
        <v>0</v>
      </c>
      <c r="P131" s="36">
        <v>0</v>
      </c>
      <c r="Q131" s="36">
        <v>0</v>
      </c>
      <c r="R131" s="36">
        <v>0</v>
      </c>
      <c r="S131" s="36">
        <v>0</v>
      </c>
      <c r="T131" s="36">
        <v>0</v>
      </c>
      <c r="U131" s="36">
        <v>0</v>
      </c>
      <c r="V131" s="36">
        <v>9780750</v>
      </c>
      <c r="W131" s="36">
        <f t="shared" si="3"/>
        <v>9780750</v>
      </c>
      <c r="X131" s="36" t="s">
        <v>43</v>
      </c>
      <c r="Y131" s="49"/>
    </row>
    <row r="132" spans="1:26" x14ac:dyDescent="0.2">
      <c r="A132" s="52"/>
      <c r="B132" s="32" t="s">
        <v>53</v>
      </c>
      <c r="C132" s="33">
        <v>11</v>
      </c>
      <c r="D132" s="34" t="s">
        <v>430</v>
      </c>
      <c r="E132" s="53">
        <v>11303171002</v>
      </c>
      <c r="F132" s="35" t="s">
        <v>497</v>
      </c>
      <c r="G132" s="36">
        <v>15600000</v>
      </c>
      <c r="H132" s="50">
        <f t="shared" si="2"/>
        <v>1</v>
      </c>
      <c r="I132" s="36">
        <v>1560000</v>
      </c>
      <c r="J132" s="36">
        <f>VLOOKUP(E132,[1]FLUJO!D$6:AS$1355,42,0)</f>
        <v>14040000</v>
      </c>
      <c r="K132" s="36">
        <v>0</v>
      </c>
      <c r="L132" s="36">
        <v>0</v>
      </c>
      <c r="M132" s="36">
        <v>0</v>
      </c>
      <c r="N132" s="36">
        <v>0</v>
      </c>
      <c r="O132" s="36">
        <v>1560000</v>
      </c>
      <c r="P132" s="36">
        <v>0</v>
      </c>
      <c r="Q132" s="36">
        <v>0</v>
      </c>
      <c r="R132" s="36">
        <v>0</v>
      </c>
      <c r="S132" s="36">
        <v>0</v>
      </c>
      <c r="T132" s="36">
        <v>0</v>
      </c>
      <c r="U132" s="36">
        <v>0</v>
      </c>
      <c r="V132" s="36">
        <v>0</v>
      </c>
      <c r="W132" s="36">
        <f t="shared" si="3"/>
        <v>1560000</v>
      </c>
      <c r="X132" s="36" t="s">
        <v>43</v>
      </c>
      <c r="Y132" s="49"/>
    </row>
    <row r="133" spans="1:26" x14ac:dyDescent="0.2">
      <c r="A133" s="52"/>
      <c r="B133" s="32" t="s">
        <v>53</v>
      </c>
      <c r="C133" s="33">
        <v>13</v>
      </c>
      <c r="D133" s="34" t="s">
        <v>426</v>
      </c>
      <c r="E133" s="53">
        <v>13110170704</v>
      </c>
      <c r="F133" s="35" t="s">
        <v>1177</v>
      </c>
      <c r="G133" s="36">
        <v>199856666</v>
      </c>
      <c r="H133" s="50">
        <f t="shared" si="2"/>
        <v>0.93410485992996606</v>
      </c>
      <c r="I133" s="36">
        <v>139899666</v>
      </c>
      <c r="J133" s="36">
        <f>VLOOKUP(E133,[1]FLUJO!D$6:AS$1355,42,0)</f>
        <v>59957000</v>
      </c>
      <c r="K133" s="36">
        <v>0</v>
      </c>
      <c r="L133" s="36">
        <v>0</v>
      </c>
      <c r="M133" s="36">
        <v>0</v>
      </c>
      <c r="N133" s="36">
        <v>0</v>
      </c>
      <c r="O133" s="36">
        <v>0</v>
      </c>
      <c r="P133" s="36">
        <v>126730083</v>
      </c>
      <c r="Q133" s="36">
        <v>0</v>
      </c>
      <c r="R133" s="36">
        <v>0</v>
      </c>
      <c r="S133" s="36">
        <v>0</v>
      </c>
      <c r="T133" s="36">
        <v>0</v>
      </c>
      <c r="U133" s="36">
        <v>0</v>
      </c>
      <c r="V133" s="36">
        <v>0</v>
      </c>
      <c r="W133" s="36">
        <f t="shared" si="3"/>
        <v>126730083</v>
      </c>
      <c r="X133" s="36" t="s">
        <v>43</v>
      </c>
      <c r="Y133" s="49"/>
    </row>
    <row r="134" spans="1:26" x14ac:dyDescent="0.2">
      <c r="A134" s="52"/>
      <c r="B134" s="32" t="s">
        <v>53</v>
      </c>
      <c r="C134" s="33">
        <v>13</v>
      </c>
      <c r="D134" s="34" t="s">
        <v>1178</v>
      </c>
      <c r="E134" s="53">
        <v>13116181010</v>
      </c>
      <c r="F134" s="35" t="s">
        <v>1179</v>
      </c>
      <c r="G134" s="36">
        <v>33916667</v>
      </c>
      <c r="H134" s="50">
        <f t="shared" si="2"/>
        <v>1</v>
      </c>
      <c r="I134" s="36">
        <v>316667</v>
      </c>
      <c r="J134" s="36">
        <f>VLOOKUP(E134,[1]FLUJO!D$6:AS$1355,42,0)</f>
        <v>33600000</v>
      </c>
      <c r="K134" s="36">
        <v>0</v>
      </c>
      <c r="L134" s="36">
        <v>0</v>
      </c>
      <c r="M134" s="36">
        <v>0</v>
      </c>
      <c r="N134" s="36">
        <v>0</v>
      </c>
      <c r="O134" s="36">
        <v>0</v>
      </c>
      <c r="P134" s="36">
        <v>0</v>
      </c>
      <c r="Q134" s="36">
        <v>0</v>
      </c>
      <c r="R134" s="36">
        <v>316667</v>
      </c>
      <c r="S134" s="36">
        <v>0</v>
      </c>
      <c r="T134" s="36">
        <v>0</v>
      </c>
      <c r="U134" s="36">
        <v>0</v>
      </c>
      <c r="V134" s="36">
        <v>0</v>
      </c>
      <c r="W134" s="36">
        <f t="shared" si="3"/>
        <v>316667</v>
      </c>
      <c r="X134" s="36" t="s">
        <v>43</v>
      </c>
      <c r="Y134" s="49"/>
    </row>
    <row r="135" spans="1:26" x14ac:dyDescent="0.2">
      <c r="A135" s="52"/>
      <c r="B135" s="32" t="s">
        <v>53</v>
      </c>
      <c r="C135" s="33">
        <v>13</v>
      </c>
      <c r="D135" s="34" t="s">
        <v>431</v>
      </c>
      <c r="E135" s="53">
        <v>13117181003</v>
      </c>
      <c r="F135" s="35" t="s">
        <v>498</v>
      </c>
      <c r="G135" s="36">
        <v>60000000</v>
      </c>
      <c r="H135" s="50">
        <f t="shared" si="2"/>
        <v>1</v>
      </c>
      <c r="I135" s="36">
        <v>12000000</v>
      </c>
      <c r="J135" s="36">
        <f>VLOOKUP(E135,[1]FLUJO!D$6:AS$1355,42,0)</f>
        <v>48000000</v>
      </c>
      <c r="K135" s="36">
        <v>0</v>
      </c>
      <c r="L135" s="36">
        <v>0</v>
      </c>
      <c r="M135" s="36">
        <v>0</v>
      </c>
      <c r="N135" s="36">
        <v>0</v>
      </c>
      <c r="O135" s="36">
        <v>12000000</v>
      </c>
      <c r="P135" s="36">
        <v>0</v>
      </c>
      <c r="Q135" s="36">
        <v>0</v>
      </c>
      <c r="R135" s="36">
        <v>0</v>
      </c>
      <c r="S135" s="36">
        <v>0</v>
      </c>
      <c r="T135" s="36">
        <v>0</v>
      </c>
      <c r="U135" s="36">
        <v>0</v>
      </c>
      <c r="V135" s="36">
        <v>0</v>
      </c>
      <c r="W135" s="36">
        <f t="shared" si="3"/>
        <v>12000000</v>
      </c>
      <c r="X135" s="36" t="s">
        <v>43</v>
      </c>
      <c r="Y135" s="49"/>
    </row>
    <row r="136" spans="1:26" x14ac:dyDescent="0.2">
      <c r="A136" s="52"/>
      <c r="B136" s="32" t="s">
        <v>53</v>
      </c>
      <c r="C136" s="33">
        <v>13</v>
      </c>
      <c r="D136" s="34" t="s">
        <v>121</v>
      </c>
      <c r="E136" s="53">
        <v>13128171501</v>
      </c>
      <c r="F136" s="35" t="s">
        <v>1186</v>
      </c>
      <c r="G136" s="36">
        <v>166322061</v>
      </c>
      <c r="H136" s="50">
        <f t="shared" si="2"/>
        <v>0.98779302644644351</v>
      </c>
      <c r="I136" s="36">
        <v>34322061</v>
      </c>
      <c r="J136" s="36">
        <f>VLOOKUP(E136,[1]FLUJO!D$6:AS$1355,42,0)</f>
        <v>132000000</v>
      </c>
      <c r="K136" s="36">
        <v>0</v>
      </c>
      <c r="L136" s="36">
        <v>32291772</v>
      </c>
      <c r="M136" s="36">
        <v>0</v>
      </c>
      <c r="N136" s="36">
        <v>0</v>
      </c>
      <c r="O136" s="36">
        <v>0</v>
      </c>
      <c r="P136" s="36">
        <v>0</v>
      </c>
      <c r="Q136" s="36">
        <v>0</v>
      </c>
      <c r="R136" s="36">
        <v>0</v>
      </c>
      <c r="S136" s="36">
        <v>0</v>
      </c>
      <c r="T136" s="36">
        <v>0</v>
      </c>
      <c r="U136" s="36">
        <v>0</v>
      </c>
      <c r="V136" s="36">
        <v>0</v>
      </c>
      <c r="W136" s="36">
        <f t="shared" si="3"/>
        <v>32291772</v>
      </c>
      <c r="X136" s="36" t="s">
        <v>43</v>
      </c>
      <c r="Y136" s="49"/>
    </row>
    <row r="137" spans="1:26" x14ac:dyDescent="0.2">
      <c r="A137" s="52"/>
      <c r="B137" s="32" t="s">
        <v>53</v>
      </c>
      <c r="C137" s="33">
        <v>13</v>
      </c>
      <c r="D137" s="34" t="s">
        <v>121</v>
      </c>
      <c r="E137" s="53">
        <v>13128181004</v>
      </c>
      <c r="F137" s="35" t="s">
        <v>1187</v>
      </c>
      <c r="G137" s="36">
        <v>36000000</v>
      </c>
      <c r="H137" s="50">
        <f t="shared" si="2"/>
        <v>1</v>
      </c>
      <c r="I137" s="36">
        <v>17750000</v>
      </c>
      <c r="J137" s="36">
        <f>VLOOKUP(E137,[1]FLUJO!D$6:AS$1355,42,0)</f>
        <v>18250000</v>
      </c>
      <c r="K137" s="36">
        <v>0</v>
      </c>
      <c r="L137" s="36">
        <v>17750000</v>
      </c>
      <c r="M137" s="36">
        <v>0</v>
      </c>
      <c r="N137" s="36">
        <v>0</v>
      </c>
      <c r="O137" s="36">
        <v>0</v>
      </c>
      <c r="P137" s="36">
        <v>0</v>
      </c>
      <c r="Q137" s="36">
        <v>0</v>
      </c>
      <c r="R137" s="36">
        <v>0</v>
      </c>
      <c r="S137" s="36">
        <v>0</v>
      </c>
      <c r="T137" s="36">
        <v>0</v>
      </c>
      <c r="U137" s="36">
        <v>0</v>
      </c>
      <c r="V137" s="36">
        <v>0</v>
      </c>
      <c r="W137" s="36">
        <f t="shared" si="3"/>
        <v>17750000</v>
      </c>
      <c r="X137" s="36" t="s">
        <v>43</v>
      </c>
      <c r="Y137" s="49"/>
      <c r="Z137" s="49"/>
    </row>
    <row r="138" spans="1:26" x14ac:dyDescent="0.2">
      <c r="A138" s="52"/>
      <c r="B138" s="32" t="s">
        <v>53</v>
      </c>
      <c r="C138" s="33">
        <v>13</v>
      </c>
      <c r="D138" s="34" t="s">
        <v>408</v>
      </c>
      <c r="E138" s="53">
        <v>13502170701</v>
      </c>
      <c r="F138" s="35" t="s">
        <v>1479</v>
      </c>
      <c r="G138" s="36">
        <v>198681392</v>
      </c>
      <c r="H138" s="50">
        <f t="shared" si="2"/>
        <v>1</v>
      </c>
      <c r="I138" s="36">
        <v>119208835</v>
      </c>
      <c r="J138" s="36">
        <f>VLOOKUP(E138,[1]FLUJO!D$6:AS$1355,42,0)</f>
        <v>79472557</v>
      </c>
      <c r="K138" s="36">
        <v>0</v>
      </c>
      <c r="L138" s="36">
        <v>0</v>
      </c>
      <c r="M138" s="36">
        <v>0</v>
      </c>
      <c r="N138" s="36">
        <v>0</v>
      </c>
      <c r="O138" s="36">
        <v>0</v>
      </c>
      <c r="P138" s="36">
        <v>0</v>
      </c>
      <c r="Q138" s="36">
        <v>0</v>
      </c>
      <c r="R138" s="36">
        <v>0</v>
      </c>
      <c r="S138" s="36">
        <v>0</v>
      </c>
      <c r="T138" s="36">
        <v>0</v>
      </c>
      <c r="U138" s="36">
        <v>0</v>
      </c>
      <c r="V138" s="36">
        <v>119208835</v>
      </c>
      <c r="W138" s="36">
        <f t="shared" si="3"/>
        <v>119208835</v>
      </c>
      <c r="X138" s="36" t="s">
        <v>43</v>
      </c>
      <c r="Y138" s="49"/>
      <c r="Z138" s="49"/>
    </row>
    <row r="139" spans="1:26" x14ac:dyDescent="0.2">
      <c r="A139" s="52"/>
      <c r="B139" s="32" t="s">
        <v>53</v>
      </c>
      <c r="C139" s="33">
        <v>13</v>
      </c>
      <c r="D139" s="34" t="s">
        <v>1097</v>
      </c>
      <c r="E139" s="53">
        <v>13504170707</v>
      </c>
      <c r="F139" s="35" t="s">
        <v>1191</v>
      </c>
      <c r="G139" s="36">
        <f>229459177-7563</f>
        <v>229451614</v>
      </c>
      <c r="H139" s="50">
        <f t="shared" si="2"/>
        <v>1</v>
      </c>
      <c r="I139" s="36">
        <v>137667943</v>
      </c>
      <c r="J139" s="36">
        <f>VLOOKUP(E139,[1]FLUJO!D$6:AS$1355,42,0)</f>
        <v>91783671</v>
      </c>
      <c r="K139" s="36">
        <v>0</v>
      </c>
      <c r="L139" s="36">
        <v>0</v>
      </c>
      <c r="M139" s="36">
        <v>137667943</v>
      </c>
      <c r="N139" s="36">
        <v>0</v>
      </c>
      <c r="O139" s="36">
        <v>0</v>
      </c>
      <c r="P139" s="36">
        <v>0</v>
      </c>
      <c r="Q139" s="36">
        <v>0</v>
      </c>
      <c r="R139" s="36">
        <v>0</v>
      </c>
      <c r="S139" s="36">
        <v>0</v>
      </c>
      <c r="T139" s="36">
        <v>0</v>
      </c>
      <c r="U139" s="36">
        <v>0</v>
      </c>
      <c r="V139" s="36">
        <v>0</v>
      </c>
      <c r="W139" s="36">
        <f t="shared" si="3"/>
        <v>137667943</v>
      </c>
      <c r="X139" s="36" t="s">
        <v>43</v>
      </c>
      <c r="Y139" s="49"/>
    </row>
    <row r="140" spans="1:26" x14ac:dyDescent="0.2">
      <c r="A140" s="52"/>
      <c r="B140" s="32" t="s">
        <v>53</v>
      </c>
      <c r="C140" s="33">
        <v>13</v>
      </c>
      <c r="D140" s="34" t="s">
        <v>1194</v>
      </c>
      <c r="E140" s="53">
        <v>13605181003</v>
      </c>
      <c r="F140" s="35" t="s">
        <v>1195</v>
      </c>
      <c r="G140" s="36">
        <v>31200000</v>
      </c>
      <c r="H140" s="50">
        <f t="shared" si="2"/>
        <v>1</v>
      </c>
      <c r="I140" s="36">
        <v>6240000</v>
      </c>
      <c r="J140" s="36">
        <f>VLOOKUP(E140,[1]FLUJO!D$6:AS$1355,42,0)</f>
        <v>24960000</v>
      </c>
      <c r="K140" s="36">
        <v>0</v>
      </c>
      <c r="L140" s="36">
        <v>0</v>
      </c>
      <c r="M140" s="36">
        <v>0</v>
      </c>
      <c r="N140" s="36">
        <v>0</v>
      </c>
      <c r="O140" s="36">
        <v>0</v>
      </c>
      <c r="P140" s="36">
        <v>0</v>
      </c>
      <c r="Q140" s="36">
        <v>0</v>
      </c>
      <c r="R140" s="36">
        <v>6240000</v>
      </c>
      <c r="S140" s="36">
        <v>0</v>
      </c>
      <c r="T140" s="36">
        <v>0</v>
      </c>
      <c r="U140" s="36">
        <v>0</v>
      </c>
      <c r="V140" s="36">
        <v>0</v>
      </c>
      <c r="W140" s="36">
        <f t="shared" si="3"/>
        <v>6240000</v>
      </c>
      <c r="X140" s="36" t="s">
        <v>43</v>
      </c>
      <c r="Y140" s="49"/>
      <c r="Z140" s="49"/>
    </row>
    <row r="141" spans="1:26" x14ac:dyDescent="0.2">
      <c r="A141" s="52"/>
      <c r="B141" s="32" t="s">
        <v>53</v>
      </c>
      <c r="C141" s="33">
        <v>13</v>
      </c>
      <c r="D141" s="34" t="s">
        <v>1196</v>
      </c>
      <c r="E141" s="53">
        <v>13903171002</v>
      </c>
      <c r="F141" s="35" t="s">
        <v>1197</v>
      </c>
      <c r="G141" s="36">
        <v>199200000</v>
      </c>
      <c r="H141" s="50">
        <f t="shared" si="2"/>
        <v>0.9718875502008032</v>
      </c>
      <c r="I141" s="36">
        <v>52950000</v>
      </c>
      <c r="J141" s="36">
        <f>VLOOKUP(E141,[1]FLUJO!D$6:AS$1355,42,0)</f>
        <v>146250000</v>
      </c>
      <c r="K141" s="36">
        <v>0</v>
      </c>
      <c r="L141" s="36">
        <v>0</v>
      </c>
      <c r="M141" s="36">
        <v>47350000</v>
      </c>
      <c r="N141" s="36">
        <v>0</v>
      </c>
      <c r="O141" s="36">
        <v>0</v>
      </c>
      <c r="P141" s="36">
        <v>0</v>
      </c>
      <c r="Q141" s="36">
        <v>0</v>
      </c>
      <c r="R141" s="36">
        <v>0</v>
      </c>
      <c r="S141" s="36">
        <v>0</v>
      </c>
      <c r="T141" s="36">
        <v>0</v>
      </c>
      <c r="U141" s="36">
        <v>0</v>
      </c>
      <c r="V141" s="36">
        <v>0</v>
      </c>
      <c r="W141" s="36">
        <f t="shared" si="3"/>
        <v>47350000</v>
      </c>
      <c r="X141" s="36" t="s">
        <v>43</v>
      </c>
      <c r="Y141" s="49"/>
      <c r="Z141" s="49"/>
    </row>
    <row r="142" spans="1:26" x14ac:dyDescent="0.2">
      <c r="A142" s="52"/>
      <c r="B142" s="32" t="s">
        <v>53</v>
      </c>
      <c r="C142" s="33">
        <v>13</v>
      </c>
      <c r="D142" s="34" t="s">
        <v>1198</v>
      </c>
      <c r="E142" s="53">
        <v>13904181005</v>
      </c>
      <c r="F142" s="35" t="s">
        <v>1199</v>
      </c>
      <c r="G142" s="36">
        <v>44400000</v>
      </c>
      <c r="H142" s="50">
        <f t="shared" si="2"/>
        <v>0.94594594594594594</v>
      </c>
      <c r="I142" s="36">
        <v>18500000</v>
      </c>
      <c r="J142" s="36">
        <f>VLOOKUP(E142,[1]FLUJO!D$6:AS$1355,42,0)</f>
        <v>25900000</v>
      </c>
      <c r="K142" s="36">
        <v>0</v>
      </c>
      <c r="L142" s="36">
        <v>0</v>
      </c>
      <c r="M142" s="36">
        <v>0</v>
      </c>
      <c r="N142" s="36">
        <v>0</v>
      </c>
      <c r="O142" s="36">
        <v>0</v>
      </c>
      <c r="P142" s="36">
        <v>0</v>
      </c>
      <c r="Q142" s="36">
        <v>0</v>
      </c>
      <c r="R142" s="36">
        <v>16100000</v>
      </c>
      <c r="S142" s="36">
        <v>0</v>
      </c>
      <c r="T142" s="36">
        <v>0</v>
      </c>
      <c r="U142" s="36">
        <v>0</v>
      </c>
      <c r="V142" s="36">
        <v>0</v>
      </c>
      <c r="W142" s="36">
        <f t="shared" si="3"/>
        <v>16100000</v>
      </c>
      <c r="X142" s="36" t="s">
        <v>43</v>
      </c>
      <c r="Y142" s="49"/>
      <c r="Z142" s="49"/>
    </row>
    <row r="143" spans="1:26" x14ac:dyDescent="0.2">
      <c r="A143" s="52"/>
      <c r="B143" s="32" t="s">
        <v>53</v>
      </c>
      <c r="C143" s="33">
        <v>13</v>
      </c>
      <c r="D143" s="34" t="s">
        <v>1407</v>
      </c>
      <c r="E143" s="53">
        <v>13912171002</v>
      </c>
      <c r="F143" s="35" t="s">
        <v>1480</v>
      </c>
      <c r="G143" s="36">
        <v>84000000</v>
      </c>
      <c r="H143" s="50">
        <f t="shared" si="2"/>
        <v>0.90909090476190479</v>
      </c>
      <c r="I143" s="36">
        <v>25200000</v>
      </c>
      <c r="J143" s="36">
        <f>VLOOKUP(E143,[1]FLUJO!D$6:AS$1355,42,0)</f>
        <v>58800000</v>
      </c>
      <c r="K143" s="36">
        <v>0</v>
      </c>
      <c r="L143" s="36">
        <v>0</v>
      </c>
      <c r="M143" s="36">
        <v>0</v>
      </c>
      <c r="N143" s="36">
        <v>0</v>
      </c>
      <c r="O143" s="36">
        <v>0</v>
      </c>
      <c r="P143" s="36">
        <v>0</v>
      </c>
      <c r="Q143" s="36">
        <v>0</v>
      </c>
      <c r="R143" s="36">
        <v>0</v>
      </c>
      <c r="S143" s="36">
        <v>0</v>
      </c>
      <c r="T143" s="36">
        <v>0</v>
      </c>
      <c r="U143" s="36">
        <v>0</v>
      </c>
      <c r="V143" s="36">
        <v>17563636</v>
      </c>
      <c r="W143" s="36">
        <f t="shared" si="3"/>
        <v>17563636</v>
      </c>
      <c r="X143" s="36" t="s">
        <v>43</v>
      </c>
      <c r="Y143" s="49"/>
      <c r="Z143" s="49"/>
    </row>
    <row r="144" spans="1:26" x14ac:dyDescent="0.2">
      <c r="A144" s="52"/>
      <c r="B144" s="32" t="s">
        <v>53</v>
      </c>
      <c r="C144" s="33">
        <v>14</v>
      </c>
      <c r="D144" s="34" t="s">
        <v>134</v>
      </c>
      <c r="E144" s="53">
        <v>14106160712</v>
      </c>
      <c r="F144" s="35" t="s">
        <v>1481</v>
      </c>
      <c r="G144" s="36">
        <v>144011104</v>
      </c>
      <c r="H144" s="50">
        <f t="shared" si="2"/>
        <v>0.96864419565869031</v>
      </c>
      <c r="I144" s="36">
        <v>14401110</v>
      </c>
      <c r="J144" s="36">
        <f>VLOOKUP(E144,[1]FLUJO!D$6:AS$1355,42,0)</f>
        <v>129609994</v>
      </c>
      <c r="K144" s="36">
        <v>0</v>
      </c>
      <c r="L144" s="36">
        <v>0</v>
      </c>
      <c r="M144" s="36">
        <v>0</v>
      </c>
      <c r="N144" s="36">
        <v>0</v>
      </c>
      <c r="O144" s="36">
        <v>0</v>
      </c>
      <c r="P144" s="36">
        <v>0</v>
      </c>
      <c r="Q144" s="36">
        <v>0</v>
      </c>
      <c r="R144" s="36">
        <v>0</v>
      </c>
      <c r="S144" s="36">
        <v>0</v>
      </c>
      <c r="T144" s="36">
        <v>0</v>
      </c>
      <c r="U144" s="36">
        <v>9885526</v>
      </c>
      <c r="V144" s="36">
        <v>0</v>
      </c>
      <c r="W144" s="36">
        <f t="shared" si="3"/>
        <v>9885526</v>
      </c>
      <c r="X144" s="36" t="s">
        <v>43</v>
      </c>
      <c r="Y144" s="49"/>
      <c r="Z144" s="49"/>
    </row>
    <row r="145" spans="1:26" x14ac:dyDescent="0.2">
      <c r="A145" s="52"/>
      <c r="B145" s="32" t="s">
        <v>53</v>
      </c>
      <c r="C145" s="33">
        <v>15</v>
      </c>
      <c r="D145" s="34" t="s">
        <v>1200</v>
      </c>
      <c r="E145" s="53">
        <v>15102171008</v>
      </c>
      <c r="F145" s="35" t="s">
        <v>1201</v>
      </c>
      <c r="G145" s="36">
        <v>45864000</v>
      </c>
      <c r="H145" s="50">
        <f t="shared" si="2"/>
        <v>1</v>
      </c>
      <c r="I145" s="36">
        <v>9172800</v>
      </c>
      <c r="J145" s="36">
        <f>VLOOKUP(E145,[1]FLUJO!D$6:AS$1355,42,0)</f>
        <v>36691200</v>
      </c>
      <c r="K145" s="36">
        <v>0</v>
      </c>
      <c r="L145" s="36">
        <v>0</v>
      </c>
      <c r="M145" s="36">
        <v>0</v>
      </c>
      <c r="N145" s="36">
        <v>0</v>
      </c>
      <c r="O145" s="36">
        <v>0</v>
      </c>
      <c r="P145" s="36">
        <v>9172800</v>
      </c>
      <c r="Q145" s="36">
        <v>0</v>
      </c>
      <c r="R145" s="36">
        <v>0</v>
      </c>
      <c r="S145" s="36">
        <v>0</v>
      </c>
      <c r="T145" s="36">
        <v>0</v>
      </c>
      <c r="U145" s="36">
        <v>0</v>
      </c>
      <c r="V145" s="36">
        <v>0</v>
      </c>
      <c r="W145" s="36">
        <f t="shared" si="3"/>
        <v>9172800</v>
      </c>
      <c r="X145" s="36" t="s">
        <v>43</v>
      </c>
      <c r="Y145" s="49"/>
    </row>
    <row r="146" spans="1:26" x14ac:dyDescent="0.2">
      <c r="A146" s="52"/>
      <c r="B146" s="32" t="s">
        <v>53</v>
      </c>
      <c r="C146" s="33">
        <v>10</v>
      </c>
      <c r="D146" s="34" t="s">
        <v>905</v>
      </c>
      <c r="E146" s="53" t="s">
        <v>695</v>
      </c>
      <c r="F146" s="35" t="s">
        <v>1202</v>
      </c>
      <c r="G146" s="36">
        <v>40080000</v>
      </c>
      <c r="H146" s="50">
        <f t="shared" si="2"/>
        <v>1</v>
      </c>
      <c r="I146" s="36">
        <v>32064000</v>
      </c>
      <c r="J146" s="36">
        <f>VLOOKUP(E146,[1]FLUJO!D$6:AS$1355,42,0)</f>
        <v>8016000</v>
      </c>
      <c r="K146" s="36">
        <v>0</v>
      </c>
      <c r="L146" s="36">
        <v>0</v>
      </c>
      <c r="M146" s="36">
        <v>0</v>
      </c>
      <c r="N146" s="36">
        <v>0</v>
      </c>
      <c r="O146" s="36">
        <v>0</v>
      </c>
      <c r="P146" s="36">
        <v>0</v>
      </c>
      <c r="Q146" s="36">
        <v>32064000</v>
      </c>
      <c r="R146" s="36">
        <v>0</v>
      </c>
      <c r="S146" s="36">
        <v>0</v>
      </c>
      <c r="T146" s="36">
        <v>0</v>
      </c>
      <c r="U146" s="36">
        <v>0</v>
      </c>
      <c r="V146" s="36">
        <v>0</v>
      </c>
      <c r="W146" s="36">
        <f t="shared" si="3"/>
        <v>32064000</v>
      </c>
      <c r="X146" s="36" t="s">
        <v>43</v>
      </c>
      <c r="Y146" s="49"/>
      <c r="Z146" s="49"/>
    </row>
    <row r="147" spans="1:26" x14ac:dyDescent="0.2">
      <c r="A147" s="52"/>
      <c r="B147" s="32" t="s">
        <v>53</v>
      </c>
      <c r="C147" s="33">
        <v>10</v>
      </c>
      <c r="D147" s="34" t="s">
        <v>432</v>
      </c>
      <c r="E147" s="53" t="s">
        <v>326</v>
      </c>
      <c r="F147" s="35" t="s">
        <v>499</v>
      </c>
      <c r="G147" s="36">
        <v>18000000</v>
      </c>
      <c r="H147" s="50">
        <f t="shared" si="2"/>
        <v>1</v>
      </c>
      <c r="I147" s="36">
        <v>9000000</v>
      </c>
      <c r="J147" s="36">
        <f>VLOOKUP(E147,[1]FLUJO!D$6:AS$1355,42,0)</f>
        <v>9000000</v>
      </c>
      <c r="K147" s="36">
        <v>0</v>
      </c>
      <c r="L147" s="36">
        <v>0</v>
      </c>
      <c r="M147" s="36">
        <v>0</v>
      </c>
      <c r="N147" s="36">
        <v>0</v>
      </c>
      <c r="O147" s="36">
        <v>9000000</v>
      </c>
      <c r="P147" s="36">
        <v>0</v>
      </c>
      <c r="Q147" s="36">
        <v>0</v>
      </c>
      <c r="R147" s="36">
        <v>0</v>
      </c>
      <c r="S147" s="36">
        <v>0</v>
      </c>
      <c r="T147" s="36">
        <v>0</v>
      </c>
      <c r="U147" s="36">
        <v>0</v>
      </c>
      <c r="V147" s="36">
        <v>0</v>
      </c>
      <c r="W147" s="36">
        <f t="shared" si="3"/>
        <v>9000000</v>
      </c>
      <c r="X147" s="36" t="s">
        <v>43</v>
      </c>
      <c r="Y147" s="49"/>
    </row>
    <row r="148" spans="1:26" x14ac:dyDescent="0.2">
      <c r="A148" s="52"/>
      <c r="B148" s="32" t="s">
        <v>53</v>
      </c>
      <c r="C148" s="33">
        <v>10</v>
      </c>
      <c r="D148" s="34" t="s">
        <v>432</v>
      </c>
      <c r="E148" s="53" t="s">
        <v>327</v>
      </c>
      <c r="F148" s="35" t="s">
        <v>500</v>
      </c>
      <c r="G148" s="36">
        <v>74400000</v>
      </c>
      <c r="H148" s="50">
        <f t="shared" si="2"/>
        <v>1</v>
      </c>
      <c r="I148" s="36">
        <v>37200000</v>
      </c>
      <c r="J148" s="36">
        <f>VLOOKUP(E148,[1]FLUJO!D$6:AS$1355,42,0)</f>
        <v>37200000</v>
      </c>
      <c r="K148" s="36">
        <v>0</v>
      </c>
      <c r="L148" s="36">
        <v>0</v>
      </c>
      <c r="M148" s="36">
        <v>0</v>
      </c>
      <c r="N148" s="36">
        <v>0</v>
      </c>
      <c r="O148" s="36">
        <v>37200000</v>
      </c>
      <c r="P148" s="36">
        <v>0</v>
      </c>
      <c r="Q148" s="36">
        <v>0</v>
      </c>
      <c r="R148" s="36">
        <v>0</v>
      </c>
      <c r="S148" s="36">
        <v>0</v>
      </c>
      <c r="T148" s="36">
        <v>0</v>
      </c>
      <c r="U148" s="36">
        <v>0</v>
      </c>
      <c r="V148" s="36">
        <v>0</v>
      </c>
      <c r="W148" s="36">
        <f t="shared" si="3"/>
        <v>37200000</v>
      </c>
      <c r="X148" s="36" t="s">
        <v>43</v>
      </c>
      <c r="Y148" s="49"/>
      <c r="Z148" s="49"/>
    </row>
    <row r="149" spans="1:26" x14ac:dyDescent="0.2">
      <c r="A149" s="52"/>
      <c r="B149" s="32" t="s">
        <v>53</v>
      </c>
      <c r="C149" s="33">
        <v>10</v>
      </c>
      <c r="D149" s="34" t="s">
        <v>449</v>
      </c>
      <c r="E149" s="53" t="s">
        <v>357</v>
      </c>
      <c r="F149" s="35" t="s">
        <v>524</v>
      </c>
      <c r="G149" s="36">
        <v>31000000</v>
      </c>
      <c r="H149" s="50">
        <f t="shared" si="2"/>
        <v>1</v>
      </c>
      <c r="I149" s="36">
        <v>24800000</v>
      </c>
      <c r="J149" s="36">
        <f>VLOOKUP(E149,[1]FLUJO!D$6:AS$1355,42,0)</f>
        <v>6200000</v>
      </c>
      <c r="K149" s="36">
        <v>0</v>
      </c>
      <c r="L149" s="36">
        <v>0</v>
      </c>
      <c r="M149" s="36">
        <v>0</v>
      </c>
      <c r="N149" s="36">
        <v>0</v>
      </c>
      <c r="O149" s="36">
        <v>0</v>
      </c>
      <c r="P149" s="36">
        <v>24800000</v>
      </c>
      <c r="Q149" s="36">
        <v>0</v>
      </c>
      <c r="R149" s="36">
        <v>0</v>
      </c>
      <c r="S149" s="36">
        <v>0</v>
      </c>
      <c r="T149" s="36">
        <v>0</v>
      </c>
      <c r="U149" s="36">
        <v>0</v>
      </c>
      <c r="V149" s="36">
        <v>0</v>
      </c>
      <c r="W149" s="36">
        <f t="shared" si="3"/>
        <v>24800000</v>
      </c>
      <c r="X149" s="36" t="s">
        <v>43</v>
      </c>
      <c r="Y149" s="49"/>
    </row>
    <row r="150" spans="1:26" x14ac:dyDescent="0.2">
      <c r="A150" s="52"/>
      <c r="B150" s="32" t="s">
        <v>53</v>
      </c>
      <c r="C150" s="33">
        <v>10</v>
      </c>
      <c r="D150" s="34" t="s">
        <v>131</v>
      </c>
      <c r="E150" s="53" t="s">
        <v>328</v>
      </c>
      <c r="F150" s="35" t="s">
        <v>1203</v>
      </c>
      <c r="G150" s="36">
        <v>21600000</v>
      </c>
      <c r="H150" s="50">
        <f t="shared" si="2"/>
        <v>1</v>
      </c>
      <c r="I150" s="36">
        <v>10800000</v>
      </c>
      <c r="J150" s="36">
        <f>VLOOKUP(E150,[1]FLUJO!D$6:AS$1355,42,0)</f>
        <v>10800000</v>
      </c>
      <c r="K150" s="36">
        <v>0</v>
      </c>
      <c r="L150" s="36">
        <v>0</v>
      </c>
      <c r="M150" s="36">
        <v>0</v>
      </c>
      <c r="N150" s="36">
        <v>0</v>
      </c>
      <c r="O150" s="36">
        <v>10800000</v>
      </c>
      <c r="P150" s="36">
        <v>0</v>
      </c>
      <c r="Q150" s="36">
        <v>0</v>
      </c>
      <c r="R150" s="36">
        <v>0</v>
      </c>
      <c r="S150" s="36">
        <v>0</v>
      </c>
      <c r="T150" s="36">
        <v>0</v>
      </c>
      <c r="U150" s="36">
        <v>0</v>
      </c>
      <c r="V150" s="36">
        <v>0</v>
      </c>
      <c r="W150" s="36">
        <f t="shared" si="3"/>
        <v>10800000</v>
      </c>
      <c r="X150" s="36" t="s">
        <v>43</v>
      </c>
      <c r="Y150" s="49"/>
    </row>
    <row r="151" spans="1:26" x14ac:dyDescent="0.2">
      <c r="A151" s="52"/>
      <c r="B151" s="32" t="s">
        <v>53</v>
      </c>
      <c r="C151" s="33">
        <v>10</v>
      </c>
      <c r="D151" s="34" t="s">
        <v>815</v>
      </c>
      <c r="E151" s="53" t="s">
        <v>358</v>
      </c>
      <c r="F151" s="35" t="s">
        <v>1204</v>
      </c>
      <c r="G151" s="36">
        <v>213084709</v>
      </c>
      <c r="H151" s="50">
        <f t="shared" si="2"/>
        <v>0.99998904191665861</v>
      </c>
      <c r="I151" s="36">
        <v>170467767</v>
      </c>
      <c r="J151" s="36">
        <f>VLOOKUP(E151,[1]FLUJO!D$6:AS$1355,42,0)</f>
        <v>42616942</v>
      </c>
      <c r="K151" s="36">
        <v>0</v>
      </c>
      <c r="L151" s="36">
        <v>0</v>
      </c>
      <c r="M151" s="36">
        <v>0</v>
      </c>
      <c r="N151" s="36">
        <v>0</v>
      </c>
      <c r="O151" s="36">
        <v>0</v>
      </c>
      <c r="P151" s="36">
        <v>159855563</v>
      </c>
      <c r="Q151" s="36">
        <v>0</v>
      </c>
      <c r="R151" s="36">
        <v>0</v>
      </c>
      <c r="S151" s="36">
        <v>0</v>
      </c>
      <c r="T151" s="36">
        <v>0</v>
      </c>
      <c r="U151" s="36">
        <v>0</v>
      </c>
      <c r="V151" s="36">
        <v>10609869</v>
      </c>
      <c r="W151" s="36">
        <f t="shared" si="3"/>
        <v>170465432</v>
      </c>
      <c r="X151" s="36" t="s">
        <v>43</v>
      </c>
      <c r="Y151" s="49"/>
    </row>
    <row r="152" spans="1:26" x14ac:dyDescent="0.2">
      <c r="A152" s="52"/>
      <c r="B152" s="32" t="s">
        <v>53</v>
      </c>
      <c r="C152" s="33">
        <v>10</v>
      </c>
      <c r="D152" s="34" t="s">
        <v>429</v>
      </c>
      <c r="E152" s="53" t="s">
        <v>1417</v>
      </c>
      <c r="F152" s="35" t="s">
        <v>633</v>
      </c>
      <c r="G152" s="36">
        <v>45131632</v>
      </c>
      <c r="H152" s="50">
        <f t="shared" si="2"/>
        <v>0.71198838987253998</v>
      </c>
      <c r="I152" s="36">
        <v>29065033</v>
      </c>
      <c r="J152" s="36">
        <f>VLOOKUP(E152,[1]FLUJO!D$6:AS$1355,42,0)</f>
        <v>16066599</v>
      </c>
      <c r="K152" s="36">
        <v>0</v>
      </c>
      <c r="L152" s="36">
        <v>0</v>
      </c>
      <c r="M152" s="36">
        <v>0</v>
      </c>
      <c r="N152" s="36">
        <v>0</v>
      </c>
      <c r="O152" s="36">
        <v>0</v>
      </c>
      <c r="P152" s="36">
        <v>0</v>
      </c>
      <c r="Q152" s="36">
        <v>0</v>
      </c>
      <c r="R152" s="36">
        <v>0</v>
      </c>
      <c r="S152" s="36">
        <v>0</v>
      </c>
      <c r="T152" s="36">
        <v>0</v>
      </c>
      <c r="U152" s="36">
        <v>0</v>
      </c>
      <c r="V152" s="36">
        <v>16066599</v>
      </c>
      <c r="W152" s="36">
        <f t="shared" si="3"/>
        <v>16066599</v>
      </c>
      <c r="X152" s="36" t="s">
        <v>43</v>
      </c>
      <c r="Y152" s="49"/>
    </row>
    <row r="153" spans="1:26" x14ac:dyDescent="0.2">
      <c r="A153" s="52"/>
      <c r="B153" s="32" t="s">
        <v>53</v>
      </c>
      <c r="C153" s="33">
        <v>10</v>
      </c>
      <c r="D153" s="34" t="s">
        <v>429</v>
      </c>
      <c r="E153" s="53" t="s">
        <v>1418</v>
      </c>
      <c r="F153" s="35" t="s">
        <v>1482</v>
      </c>
      <c r="G153" s="36">
        <v>32460000</v>
      </c>
      <c r="H153" s="50">
        <f t="shared" si="2"/>
        <v>1</v>
      </c>
      <c r="I153" s="36">
        <v>16230000</v>
      </c>
      <c r="J153" s="36">
        <f>VLOOKUP(E153,[1]FLUJO!D$6:AS$1355,42,0)</f>
        <v>16230000</v>
      </c>
      <c r="K153" s="36">
        <v>0</v>
      </c>
      <c r="L153" s="36">
        <v>0</v>
      </c>
      <c r="M153" s="36">
        <v>0</v>
      </c>
      <c r="N153" s="36">
        <v>0</v>
      </c>
      <c r="O153" s="36">
        <v>0</v>
      </c>
      <c r="P153" s="36">
        <v>0</v>
      </c>
      <c r="Q153" s="36">
        <v>0</v>
      </c>
      <c r="R153" s="36">
        <v>0</v>
      </c>
      <c r="S153" s="36">
        <v>0</v>
      </c>
      <c r="T153" s="36">
        <v>16230000</v>
      </c>
      <c r="U153" s="36">
        <v>0</v>
      </c>
      <c r="V153" s="36">
        <v>0</v>
      </c>
      <c r="W153" s="36">
        <f t="shared" si="3"/>
        <v>16230000</v>
      </c>
      <c r="X153" s="36" t="s">
        <v>43</v>
      </c>
      <c r="Y153" s="49"/>
    </row>
    <row r="154" spans="1:26" x14ac:dyDescent="0.2">
      <c r="A154" s="52"/>
      <c r="B154" s="32" t="s">
        <v>53</v>
      </c>
      <c r="C154" s="33">
        <v>10</v>
      </c>
      <c r="D154" s="34" t="s">
        <v>122</v>
      </c>
      <c r="E154" s="53" t="s">
        <v>54</v>
      </c>
      <c r="F154" s="35" t="s">
        <v>1205</v>
      </c>
      <c r="G154" s="36">
        <v>27600000</v>
      </c>
      <c r="H154" s="50">
        <f t="shared" si="2"/>
        <v>1</v>
      </c>
      <c r="I154" s="36">
        <v>22080000</v>
      </c>
      <c r="J154" s="36">
        <f>VLOOKUP(E154,[1]FLUJO!D$6:AS$1355,42,0)</f>
        <v>5520000</v>
      </c>
      <c r="K154" s="36">
        <v>0</v>
      </c>
      <c r="L154" s="36">
        <v>22080000</v>
      </c>
      <c r="M154" s="36">
        <v>0</v>
      </c>
      <c r="N154" s="36">
        <v>0</v>
      </c>
      <c r="O154" s="36">
        <v>0</v>
      </c>
      <c r="P154" s="36">
        <v>0</v>
      </c>
      <c r="Q154" s="36">
        <v>0</v>
      </c>
      <c r="R154" s="36">
        <v>0</v>
      </c>
      <c r="S154" s="36">
        <v>0</v>
      </c>
      <c r="T154" s="36">
        <v>0</v>
      </c>
      <c r="U154" s="36">
        <v>0</v>
      </c>
      <c r="V154" s="36">
        <v>0</v>
      </c>
      <c r="W154" s="36">
        <f t="shared" si="3"/>
        <v>22080000</v>
      </c>
      <c r="X154" s="36" t="s">
        <v>43</v>
      </c>
      <c r="Y154" s="49"/>
    </row>
    <row r="155" spans="1:26" x14ac:dyDescent="0.2">
      <c r="A155" s="52"/>
      <c r="B155" s="32" t="s">
        <v>53</v>
      </c>
      <c r="C155" s="33">
        <v>10</v>
      </c>
      <c r="D155" s="34" t="s">
        <v>122</v>
      </c>
      <c r="E155" s="53" t="s">
        <v>298</v>
      </c>
      <c r="F155" s="35" t="s">
        <v>473</v>
      </c>
      <c r="G155" s="36">
        <v>39000000</v>
      </c>
      <c r="H155" s="50">
        <f t="shared" si="2"/>
        <v>1</v>
      </c>
      <c r="I155" s="36">
        <v>19500000</v>
      </c>
      <c r="J155" s="36">
        <f>VLOOKUP(E155,[1]FLUJO!D$6:AS$1355,42,0)</f>
        <v>19500000</v>
      </c>
      <c r="K155" s="36">
        <v>0</v>
      </c>
      <c r="L155" s="36">
        <v>0</v>
      </c>
      <c r="M155" s="36">
        <v>0</v>
      </c>
      <c r="N155" s="36">
        <v>19500000</v>
      </c>
      <c r="O155" s="36">
        <v>0</v>
      </c>
      <c r="P155" s="36">
        <v>0</v>
      </c>
      <c r="Q155" s="36">
        <v>0</v>
      </c>
      <c r="R155" s="36">
        <v>0</v>
      </c>
      <c r="S155" s="36">
        <v>0</v>
      </c>
      <c r="T155" s="36">
        <v>0</v>
      </c>
      <c r="U155" s="36">
        <v>0</v>
      </c>
      <c r="V155" s="36">
        <v>0</v>
      </c>
      <c r="W155" s="36">
        <f t="shared" si="3"/>
        <v>19500000</v>
      </c>
      <c r="X155" s="36" t="s">
        <v>43</v>
      </c>
      <c r="Y155" s="49"/>
    </row>
    <row r="156" spans="1:26" x14ac:dyDescent="0.2">
      <c r="A156" s="52"/>
      <c r="B156" s="32" t="s">
        <v>53</v>
      </c>
      <c r="C156" s="33">
        <v>10</v>
      </c>
      <c r="D156" s="34" t="s">
        <v>433</v>
      </c>
      <c r="E156" s="53" t="s">
        <v>329</v>
      </c>
      <c r="F156" s="35" t="s">
        <v>501</v>
      </c>
      <c r="G156" s="36">
        <v>61800000</v>
      </c>
      <c r="H156" s="50">
        <f t="shared" ref="H156:H219" si="4">(J156+W156)/G156</f>
        <v>1</v>
      </c>
      <c r="I156" s="36">
        <v>30900000</v>
      </c>
      <c r="J156" s="36">
        <f>VLOOKUP(E156,[1]FLUJO!D$6:AS$1355,42,0)</f>
        <v>30900000</v>
      </c>
      <c r="K156" s="36">
        <v>0</v>
      </c>
      <c r="L156" s="36">
        <v>0</v>
      </c>
      <c r="M156" s="36">
        <v>0</v>
      </c>
      <c r="N156" s="36">
        <v>0</v>
      </c>
      <c r="O156" s="36">
        <v>30336667</v>
      </c>
      <c r="P156" s="36">
        <v>0</v>
      </c>
      <c r="Q156" s="36">
        <v>0</v>
      </c>
      <c r="R156" s="36">
        <v>0</v>
      </c>
      <c r="S156" s="36">
        <v>0</v>
      </c>
      <c r="T156" s="36">
        <v>563333</v>
      </c>
      <c r="U156" s="36">
        <v>0</v>
      </c>
      <c r="V156" s="36">
        <v>0</v>
      </c>
      <c r="W156" s="36">
        <f t="shared" ref="W156:W219" si="5">SUM(K156:V156)</f>
        <v>30900000</v>
      </c>
      <c r="X156" s="36" t="s">
        <v>43</v>
      </c>
      <c r="Y156" s="49"/>
      <c r="Z156" s="49"/>
    </row>
    <row r="157" spans="1:26" x14ac:dyDescent="0.2">
      <c r="A157" s="52"/>
      <c r="B157" s="32" t="s">
        <v>53</v>
      </c>
      <c r="C157" s="33">
        <v>10</v>
      </c>
      <c r="D157" s="34" t="s">
        <v>1206</v>
      </c>
      <c r="E157" s="53" t="s">
        <v>55</v>
      </c>
      <c r="F157" s="35" t="s">
        <v>1207</v>
      </c>
      <c r="G157" s="36">
        <v>55999992</v>
      </c>
      <c r="H157" s="50">
        <f t="shared" si="4"/>
        <v>1</v>
      </c>
      <c r="I157" s="36">
        <v>27999996</v>
      </c>
      <c r="J157" s="36">
        <f>VLOOKUP(E157,[1]FLUJO!D$6:AS$1355,42,0)</f>
        <v>27999996</v>
      </c>
      <c r="K157" s="36">
        <v>0</v>
      </c>
      <c r="L157" s="36">
        <v>22399997</v>
      </c>
      <c r="M157" s="36">
        <v>0</v>
      </c>
      <c r="N157" s="36">
        <v>0</v>
      </c>
      <c r="O157" s="36">
        <v>0</v>
      </c>
      <c r="P157" s="36">
        <v>0</v>
      </c>
      <c r="Q157" s="36">
        <v>5599999</v>
      </c>
      <c r="R157" s="36">
        <v>0</v>
      </c>
      <c r="S157" s="36">
        <v>0</v>
      </c>
      <c r="T157" s="36">
        <v>0</v>
      </c>
      <c r="U157" s="36">
        <v>0</v>
      </c>
      <c r="V157" s="36">
        <v>0</v>
      </c>
      <c r="W157" s="36">
        <f t="shared" si="5"/>
        <v>27999996</v>
      </c>
      <c r="X157" s="36" t="s">
        <v>43</v>
      </c>
      <c r="Y157" s="49"/>
    </row>
    <row r="158" spans="1:26" x14ac:dyDescent="0.2">
      <c r="A158" s="52"/>
      <c r="B158" s="32" t="s">
        <v>53</v>
      </c>
      <c r="C158" s="33">
        <v>10</v>
      </c>
      <c r="D158" s="34" t="s">
        <v>937</v>
      </c>
      <c r="E158" s="53" t="s">
        <v>1419</v>
      </c>
      <c r="F158" s="35" t="s">
        <v>1483</v>
      </c>
      <c r="G158" s="36">
        <v>70000000</v>
      </c>
      <c r="H158" s="50">
        <f t="shared" si="4"/>
        <v>0.99285714285714288</v>
      </c>
      <c r="I158" s="36">
        <v>35000000</v>
      </c>
      <c r="J158" s="36">
        <f>VLOOKUP(E158,[1]FLUJO!D$6:AS$1355,42,0)</f>
        <v>35000000</v>
      </c>
      <c r="K158" s="36">
        <v>0</v>
      </c>
      <c r="L158" s="36">
        <v>0</v>
      </c>
      <c r="M158" s="36">
        <v>0</v>
      </c>
      <c r="N158" s="36">
        <v>0</v>
      </c>
      <c r="O158" s="36">
        <v>0</v>
      </c>
      <c r="P158" s="36">
        <v>0</v>
      </c>
      <c r="Q158" s="36">
        <v>0</v>
      </c>
      <c r="R158" s="36">
        <v>0</v>
      </c>
      <c r="S158" s="36">
        <v>0</v>
      </c>
      <c r="T158" s="36">
        <v>0</v>
      </c>
      <c r="U158" s="36">
        <v>0</v>
      </c>
      <c r="V158" s="36">
        <v>34500000</v>
      </c>
      <c r="W158" s="36">
        <f t="shared" si="5"/>
        <v>34500000</v>
      </c>
      <c r="X158" s="36" t="s">
        <v>43</v>
      </c>
      <c r="Y158" s="49"/>
      <c r="Z158" s="49"/>
    </row>
    <row r="159" spans="1:26" x14ac:dyDescent="0.2">
      <c r="A159" s="52"/>
      <c r="B159" s="32" t="s">
        <v>53</v>
      </c>
      <c r="C159" s="33">
        <v>10</v>
      </c>
      <c r="D159" s="34" t="s">
        <v>937</v>
      </c>
      <c r="E159" s="53" t="s">
        <v>696</v>
      </c>
      <c r="F159" s="35" t="s">
        <v>1208</v>
      </c>
      <c r="G159" s="36">
        <v>49800000</v>
      </c>
      <c r="H159" s="50">
        <f t="shared" si="4"/>
        <v>1</v>
      </c>
      <c r="I159" s="36">
        <v>24900000</v>
      </c>
      <c r="J159" s="36">
        <f>VLOOKUP(E159,[1]FLUJO!D$6:AS$1355,42,0)</f>
        <v>24900000</v>
      </c>
      <c r="K159" s="36">
        <v>0</v>
      </c>
      <c r="L159" s="36">
        <v>0</v>
      </c>
      <c r="M159" s="36">
        <v>0</v>
      </c>
      <c r="N159" s="36">
        <v>0</v>
      </c>
      <c r="O159" s="36">
        <v>0</v>
      </c>
      <c r="P159" s="36">
        <v>0</v>
      </c>
      <c r="Q159" s="36">
        <v>24900000</v>
      </c>
      <c r="R159" s="36">
        <v>0</v>
      </c>
      <c r="S159" s="36">
        <v>0</v>
      </c>
      <c r="T159" s="36">
        <v>0</v>
      </c>
      <c r="U159" s="36">
        <v>0</v>
      </c>
      <c r="V159" s="36">
        <v>0</v>
      </c>
      <c r="W159" s="36">
        <f t="shared" si="5"/>
        <v>24900000</v>
      </c>
      <c r="X159" s="36" t="s">
        <v>43</v>
      </c>
      <c r="Y159" s="49"/>
    </row>
    <row r="160" spans="1:26" x14ac:dyDescent="0.2">
      <c r="A160" s="52"/>
      <c r="B160" s="32" t="s">
        <v>53</v>
      </c>
      <c r="C160" s="33">
        <v>10</v>
      </c>
      <c r="D160" s="34" t="s">
        <v>123</v>
      </c>
      <c r="E160" s="53" t="s">
        <v>56</v>
      </c>
      <c r="F160" s="35" t="s">
        <v>1209</v>
      </c>
      <c r="G160" s="36">
        <v>49800000</v>
      </c>
      <c r="H160" s="50">
        <f t="shared" si="4"/>
        <v>1</v>
      </c>
      <c r="I160" s="36">
        <v>39840000</v>
      </c>
      <c r="J160" s="36">
        <f>VLOOKUP(E160,[1]FLUJO!D$6:AS$1355,42,0)</f>
        <v>9960000</v>
      </c>
      <c r="K160" s="36">
        <v>0</v>
      </c>
      <c r="L160" s="36">
        <v>23890000</v>
      </c>
      <c r="M160" s="36">
        <v>0</v>
      </c>
      <c r="N160" s="36">
        <v>0</v>
      </c>
      <c r="O160" s="36">
        <v>0</v>
      </c>
      <c r="P160" s="36">
        <v>0</v>
      </c>
      <c r="Q160" s="36">
        <v>12000000</v>
      </c>
      <c r="R160" s="36">
        <v>0</v>
      </c>
      <c r="S160" s="36">
        <v>0</v>
      </c>
      <c r="T160" s="36">
        <v>3950000</v>
      </c>
      <c r="U160" s="36">
        <v>0</v>
      </c>
      <c r="V160" s="36">
        <v>0</v>
      </c>
      <c r="W160" s="36">
        <f t="shared" si="5"/>
        <v>39840000</v>
      </c>
      <c r="X160" s="36" t="s">
        <v>43</v>
      </c>
      <c r="Y160" s="49"/>
    </row>
    <row r="161" spans="1:25" x14ac:dyDescent="0.2">
      <c r="A161" s="52"/>
      <c r="B161" s="32" t="s">
        <v>53</v>
      </c>
      <c r="C161" s="33">
        <v>10</v>
      </c>
      <c r="D161" s="34" t="s">
        <v>147</v>
      </c>
      <c r="E161" s="53" t="s">
        <v>713</v>
      </c>
      <c r="F161" s="35" t="s">
        <v>1104</v>
      </c>
      <c r="G161" s="36">
        <v>232903268</v>
      </c>
      <c r="H161" s="50">
        <f t="shared" si="4"/>
        <v>0.8261302456262658</v>
      </c>
      <c r="I161" s="36">
        <v>155909940</v>
      </c>
      <c r="J161" s="36">
        <f>VLOOKUP(E161,[1]FLUJO!D$6:AS$1355,42,0)</f>
        <v>76993328</v>
      </c>
      <c r="K161" s="36">
        <v>0</v>
      </c>
      <c r="L161" s="36">
        <v>0</v>
      </c>
      <c r="M161" s="36">
        <v>0</v>
      </c>
      <c r="N161" s="36">
        <v>0</v>
      </c>
      <c r="O161" s="36">
        <v>0</v>
      </c>
      <c r="P161" s="36">
        <v>0</v>
      </c>
      <c r="Q161" s="36">
        <v>0</v>
      </c>
      <c r="R161" s="36">
        <v>115415106</v>
      </c>
      <c r="S161" s="36">
        <v>0</v>
      </c>
      <c r="T161" s="36">
        <v>0</v>
      </c>
      <c r="U161" s="36">
        <v>0</v>
      </c>
      <c r="V161" s="36">
        <v>0</v>
      </c>
      <c r="W161" s="36">
        <f t="shared" si="5"/>
        <v>115415106</v>
      </c>
      <c r="X161" s="36" t="s">
        <v>43</v>
      </c>
      <c r="Y161" s="49"/>
    </row>
    <row r="162" spans="1:25" x14ac:dyDescent="0.2">
      <c r="A162" s="52"/>
      <c r="B162" s="32" t="s">
        <v>53</v>
      </c>
      <c r="C162" s="33">
        <v>10</v>
      </c>
      <c r="D162" s="34" t="s">
        <v>434</v>
      </c>
      <c r="E162" s="53" t="s">
        <v>330</v>
      </c>
      <c r="F162" s="35" t="s">
        <v>1210</v>
      </c>
      <c r="G162" s="36">
        <v>46395125</v>
      </c>
      <c r="H162" s="50">
        <f t="shared" si="4"/>
        <v>1</v>
      </c>
      <c r="I162" s="36">
        <v>36515209</v>
      </c>
      <c r="J162" s="36">
        <f>VLOOKUP(E162,[1]FLUJO!D$6:AS$1355,42,0)</f>
        <v>9879916</v>
      </c>
      <c r="K162" s="36">
        <v>0</v>
      </c>
      <c r="L162" s="36">
        <v>0</v>
      </c>
      <c r="M162" s="36">
        <v>0</v>
      </c>
      <c r="N162" s="36">
        <v>0</v>
      </c>
      <c r="O162" s="36">
        <v>36515209</v>
      </c>
      <c r="P162" s="36">
        <v>0</v>
      </c>
      <c r="Q162" s="36">
        <v>0</v>
      </c>
      <c r="R162" s="36">
        <v>0</v>
      </c>
      <c r="S162" s="36">
        <v>0</v>
      </c>
      <c r="T162" s="36">
        <v>0</v>
      </c>
      <c r="U162" s="36">
        <v>0</v>
      </c>
      <c r="V162" s="36">
        <v>0</v>
      </c>
      <c r="W162" s="36">
        <f t="shared" si="5"/>
        <v>36515209</v>
      </c>
      <c r="X162" s="36" t="s">
        <v>43</v>
      </c>
      <c r="Y162" s="49"/>
    </row>
    <row r="163" spans="1:25" x14ac:dyDescent="0.2">
      <c r="A163" s="52"/>
      <c r="B163" s="32" t="s">
        <v>53</v>
      </c>
      <c r="C163" s="33">
        <v>10</v>
      </c>
      <c r="D163" s="34" t="s">
        <v>411</v>
      </c>
      <c r="E163" s="53" t="s">
        <v>299</v>
      </c>
      <c r="F163" s="35" t="s">
        <v>474</v>
      </c>
      <c r="G163" s="36">
        <v>49800000</v>
      </c>
      <c r="H163" s="50">
        <f t="shared" si="4"/>
        <v>0.99317267068273096</v>
      </c>
      <c r="I163" s="36">
        <v>32370000</v>
      </c>
      <c r="J163" s="36">
        <f>VLOOKUP(E163,[1]FLUJO!D$6:AS$1355,42,0)</f>
        <v>17430000</v>
      </c>
      <c r="K163" s="36">
        <v>0</v>
      </c>
      <c r="L163" s="36">
        <v>0</v>
      </c>
      <c r="M163" s="36">
        <v>0</v>
      </c>
      <c r="N163" s="36">
        <v>4130000</v>
      </c>
      <c r="O163" s="36">
        <v>11450000</v>
      </c>
      <c r="P163" s="36">
        <v>0</v>
      </c>
      <c r="Q163" s="36">
        <v>0</v>
      </c>
      <c r="R163" s="36">
        <v>0</v>
      </c>
      <c r="S163" s="36">
        <v>12833333</v>
      </c>
      <c r="T163" s="36">
        <v>0</v>
      </c>
      <c r="U163" s="36">
        <v>0</v>
      </c>
      <c r="V163" s="36">
        <v>3616666</v>
      </c>
      <c r="W163" s="36">
        <f t="shared" si="5"/>
        <v>32029999</v>
      </c>
      <c r="X163" s="36" t="s">
        <v>43</v>
      </c>
      <c r="Y163" s="49"/>
    </row>
    <row r="164" spans="1:25" x14ac:dyDescent="0.2">
      <c r="A164" s="52"/>
      <c r="B164" s="32" t="s">
        <v>53</v>
      </c>
      <c r="C164" s="33">
        <v>10</v>
      </c>
      <c r="D164" s="34" t="s">
        <v>412</v>
      </c>
      <c r="E164" s="53" t="s">
        <v>300</v>
      </c>
      <c r="F164" s="35" t="s">
        <v>475</v>
      </c>
      <c r="G164" s="36">
        <v>57999996</v>
      </c>
      <c r="H164" s="50">
        <f t="shared" si="4"/>
        <v>1</v>
      </c>
      <c r="I164" s="36">
        <v>28999998</v>
      </c>
      <c r="J164" s="36">
        <f>VLOOKUP(E164,[1]FLUJO!D$6:AS$1355,42,0)</f>
        <v>28999998</v>
      </c>
      <c r="K164" s="36">
        <v>0</v>
      </c>
      <c r="L164" s="36">
        <v>0</v>
      </c>
      <c r="M164" s="36">
        <v>0</v>
      </c>
      <c r="N164" s="36">
        <v>28999998</v>
      </c>
      <c r="O164" s="36">
        <v>0</v>
      </c>
      <c r="P164" s="36">
        <v>0</v>
      </c>
      <c r="Q164" s="36">
        <v>0</v>
      </c>
      <c r="R164" s="36">
        <v>0</v>
      </c>
      <c r="S164" s="36">
        <v>0</v>
      </c>
      <c r="T164" s="36">
        <v>0</v>
      </c>
      <c r="U164" s="36">
        <v>0</v>
      </c>
      <c r="V164" s="36">
        <v>0</v>
      </c>
      <c r="W164" s="36">
        <f t="shared" si="5"/>
        <v>28999998</v>
      </c>
      <c r="X164" s="36" t="s">
        <v>43</v>
      </c>
      <c r="Y164" s="49"/>
    </row>
    <row r="165" spans="1:25" x14ac:dyDescent="0.2">
      <c r="A165" s="52"/>
      <c r="B165" s="32" t="s">
        <v>53</v>
      </c>
      <c r="C165" s="33">
        <v>10</v>
      </c>
      <c r="D165" s="34" t="s">
        <v>1211</v>
      </c>
      <c r="E165" s="53" t="s">
        <v>331</v>
      </c>
      <c r="F165" s="35" t="s">
        <v>1212</v>
      </c>
      <c r="G165" s="36">
        <v>28800000</v>
      </c>
      <c r="H165" s="50">
        <f t="shared" si="4"/>
        <v>1</v>
      </c>
      <c r="I165" s="36">
        <v>15840000</v>
      </c>
      <c r="J165" s="36">
        <f>VLOOKUP(E165,[1]FLUJO!D$6:AS$1355,42,0)</f>
        <v>12960000</v>
      </c>
      <c r="K165" s="36">
        <v>0</v>
      </c>
      <c r="L165" s="36">
        <v>0</v>
      </c>
      <c r="M165" s="36">
        <v>0</v>
      </c>
      <c r="N165" s="36">
        <v>0</v>
      </c>
      <c r="O165" s="36">
        <v>15840000</v>
      </c>
      <c r="P165" s="36">
        <v>0</v>
      </c>
      <c r="Q165" s="36">
        <v>0</v>
      </c>
      <c r="R165" s="36">
        <v>0</v>
      </c>
      <c r="S165" s="36">
        <v>0</v>
      </c>
      <c r="T165" s="36">
        <v>0</v>
      </c>
      <c r="U165" s="36">
        <v>0</v>
      </c>
      <c r="V165" s="36">
        <v>0</v>
      </c>
      <c r="W165" s="36">
        <f t="shared" si="5"/>
        <v>15840000</v>
      </c>
      <c r="X165" s="36" t="s">
        <v>43</v>
      </c>
      <c r="Y165" s="49"/>
    </row>
    <row r="166" spans="1:25" x14ac:dyDescent="0.2">
      <c r="A166" s="52"/>
      <c r="B166" s="32" t="s">
        <v>53</v>
      </c>
      <c r="C166" s="33" t="s">
        <v>113</v>
      </c>
      <c r="D166" s="34" t="s">
        <v>124</v>
      </c>
      <c r="E166" s="53" t="s">
        <v>57</v>
      </c>
      <c r="F166" s="35" t="s">
        <v>1213</v>
      </c>
      <c r="G166" s="36">
        <v>39999996</v>
      </c>
      <c r="H166" s="50">
        <f t="shared" si="4"/>
        <v>1</v>
      </c>
      <c r="I166" s="36">
        <v>31999997</v>
      </c>
      <c r="J166" s="36">
        <f>VLOOKUP(E166,[1]FLUJO!D$6:AS$1355,42,0)</f>
        <v>7999999</v>
      </c>
      <c r="K166" s="36">
        <v>0</v>
      </c>
      <c r="L166" s="36">
        <v>25599998</v>
      </c>
      <c r="M166" s="36">
        <v>0</v>
      </c>
      <c r="N166" s="36">
        <v>0</v>
      </c>
      <c r="O166" s="36">
        <v>0</v>
      </c>
      <c r="P166" s="36">
        <v>0</v>
      </c>
      <c r="Q166" s="36">
        <v>0</v>
      </c>
      <c r="R166" s="36">
        <v>6399999</v>
      </c>
      <c r="S166" s="36">
        <v>0</v>
      </c>
      <c r="T166" s="36">
        <v>0</v>
      </c>
      <c r="U166" s="36">
        <v>0</v>
      </c>
      <c r="V166" s="36">
        <v>0</v>
      </c>
      <c r="W166" s="36">
        <f t="shared" si="5"/>
        <v>31999997</v>
      </c>
      <c r="X166" s="36" t="s">
        <v>43</v>
      </c>
      <c r="Y166" s="49"/>
    </row>
    <row r="167" spans="1:25" x14ac:dyDescent="0.2">
      <c r="A167" s="52"/>
      <c r="B167" s="32" t="s">
        <v>53</v>
      </c>
      <c r="C167" s="33">
        <v>11</v>
      </c>
      <c r="D167" s="34" t="s">
        <v>1399</v>
      </c>
      <c r="E167" s="53" t="s">
        <v>1420</v>
      </c>
      <c r="F167" s="35" t="s">
        <v>1484</v>
      </c>
      <c r="G167" s="36">
        <v>45600000</v>
      </c>
      <c r="H167" s="50">
        <f t="shared" si="4"/>
        <v>0.94298245614035092</v>
      </c>
      <c r="I167" s="36">
        <v>22800000</v>
      </c>
      <c r="J167" s="36">
        <f>VLOOKUP(E167,[1]FLUJO!D$6:AS$1355,42,0)</f>
        <v>22800000</v>
      </c>
      <c r="K167" s="36">
        <v>0</v>
      </c>
      <c r="L167" s="36">
        <v>0</v>
      </c>
      <c r="M167" s="36">
        <v>0</v>
      </c>
      <c r="N167" s="36">
        <v>0</v>
      </c>
      <c r="O167" s="36">
        <v>0</v>
      </c>
      <c r="P167" s="36">
        <v>0</v>
      </c>
      <c r="Q167" s="36">
        <v>0</v>
      </c>
      <c r="R167" s="36">
        <v>0</v>
      </c>
      <c r="S167" s="36">
        <v>0</v>
      </c>
      <c r="T167" s="36">
        <v>0</v>
      </c>
      <c r="U167" s="36">
        <v>0</v>
      </c>
      <c r="V167" s="36">
        <v>20200000</v>
      </c>
      <c r="W167" s="36">
        <f t="shared" si="5"/>
        <v>20200000</v>
      </c>
      <c r="X167" s="36" t="s">
        <v>43</v>
      </c>
      <c r="Y167" s="49"/>
    </row>
    <row r="168" spans="1:25" x14ac:dyDescent="0.2">
      <c r="A168" s="52"/>
      <c r="B168" s="32" t="s">
        <v>53</v>
      </c>
      <c r="C168" s="33">
        <v>11</v>
      </c>
      <c r="D168" s="34" t="s">
        <v>450</v>
      </c>
      <c r="E168" s="53" t="s">
        <v>359</v>
      </c>
      <c r="F168" s="35" t="s">
        <v>525</v>
      </c>
      <c r="G168" s="36">
        <v>44400000</v>
      </c>
      <c r="H168" s="50">
        <f t="shared" si="4"/>
        <v>0.9986110810810811</v>
      </c>
      <c r="I168" s="36">
        <v>28860000</v>
      </c>
      <c r="J168" s="36">
        <f>VLOOKUP(E168,[1]FLUJO!D$6:AS$1355,42,0)</f>
        <v>15540000</v>
      </c>
      <c r="K168" s="36">
        <v>0</v>
      </c>
      <c r="L168" s="36">
        <v>0</v>
      </c>
      <c r="M168" s="36">
        <v>0</v>
      </c>
      <c r="N168" s="36">
        <v>0</v>
      </c>
      <c r="O168" s="36">
        <v>0</v>
      </c>
      <c r="P168" s="36">
        <v>24173333</v>
      </c>
      <c r="Q168" s="36">
        <v>0</v>
      </c>
      <c r="R168" s="36">
        <v>0</v>
      </c>
      <c r="S168" s="36">
        <v>0</v>
      </c>
      <c r="T168" s="36">
        <v>0</v>
      </c>
      <c r="U168" s="36">
        <v>4624999</v>
      </c>
      <c r="V168" s="36">
        <v>0</v>
      </c>
      <c r="W168" s="36">
        <f t="shared" si="5"/>
        <v>28798332</v>
      </c>
      <c r="X168" s="36" t="s">
        <v>43</v>
      </c>
      <c r="Y168" s="49"/>
    </row>
    <row r="169" spans="1:25" x14ac:dyDescent="0.2">
      <c r="A169" s="52"/>
      <c r="B169" s="32" t="s">
        <v>53</v>
      </c>
      <c r="C169" s="33">
        <v>11</v>
      </c>
      <c r="D169" s="34" t="s">
        <v>1406</v>
      </c>
      <c r="E169" s="53" t="s">
        <v>1421</v>
      </c>
      <c r="F169" s="35" t="s">
        <v>1485</v>
      </c>
      <c r="G169" s="36">
        <v>36627500</v>
      </c>
      <c r="H169" s="50">
        <f t="shared" si="4"/>
        <v>0.76445293836598183</v>
      </c>
      <c r="I169" s="36">
        <v>10988250</v>
      </c>
      <c r="J169" s="36">
        <f>VLOOKUP(E169,[1]FLUJO!D$6:AS$1355,42,0)</f>
        <v>25639250</v>
      </c>
      <c r="K169" s="36">
        <v>0</v>
      </c>
      <c r="L169" s="36">
        <v>0</v>
      </c>
      <c r="M169" s="36">
        <v>0</v>
      </c>
      <c r="N169" s="36">
        <v>0</v>
      </c>
      <c r="O169" s="36">
        <v>0</v>
      </c>
      <c r="P169" s="36">
        <v>0</v>
      </c>
      <c r="Q169" s="36">
        <v>0</v>
      </c>
      <c r="R169" s="36">
        <v>0</v>
      </c>
      <c r="S169" s="36">
        <v>0</v>
      </c>
      <c r="T169" s="36">
        <v>0</v>
      </c>
      <c r="U169" s="36">
        <v>0</v>
      </c>
      <c r="V169" s="36">
        <v>2360750</v>
      </c>
      <c r="W169" s="36">
        <f t="shared" si="5"/>
        <v>2360750</v>
      </c>
      <c r="X169" s="36" t="s">
        <v>43</v>
      </c>
      <c r="Y169" s="49"/>
    </row>
    <row r="170" spans="1:25" x14ac:dyDescent="0.2">
      <c r="A170" s="52"/>
      <c r="B170" s="32" t="s">
        <v>53</v>
      </c>
      <c r="C170" s="33">
        <v>11</v>
      </c>
      <c r="D170" s="34" t="s">
        <v>112</v>
      </c>
      <c r="E170" s="53" t="s">
        <v>49</v>
      </c>
      <c r="F170" s="35" t="s">
        <v>1214</v>
      </c>
      <c r="G170" s="36">
        <v>65205000</v>
      </c>
      <c r="H170" s="50">
        <f t="shared" si="4"/>
        <v>1</v>
      </c>
      <c r="I170" s="36">
        <v>52164000</v>
      </c>
      <c r="J170" s="36">
        <f>VLOOKUP(E170,[1]FLUJO!D$6:AS$1355,42,0)</f>
        <v>13041000</v>
      </c>
      <c r="K170" s="36">
        <v>52164000</v>
      </c>
      <c r="L170" s="36">
        <v>0</v>
      </c>
      <c r="M170" s="36">
        <v>0</v>
      </c>
      <c r="N170" s="36">
        <v>0</v>
      </c>
      <c r="O170" s="36">
        <v>0</v>
      </c>
      <c r="P170" s="36">
        <v>0</v>
      </c>
      <c r="Q170" s="36">
        <v>0</v>
      </c>
      <c r="R170" s="36">
        <v>0</v>
      </c>
      <c r="S170" s="36">
        <v>0</v>
      </c>
      <c r="T170" s="36">
        <v>0</v>
      </c>
      <c r="U170" s="36">
        <v>0</v>
      </c>
      <c r="V170" s="36">
        <v>0</v>
      </c>
      <c r="W170" s="36">
        <f t="shared" si="5"/>
        <v>52164000</v>
      </c>
      <c r="X170" s="36" t="s">
        <v>43</v>
      </c>
      <c r="Y170" s="49"/>
    </row>
    <row r="171" spans="1:25" x14ac:dyDescent="0.2">
      <c r="A171" s="52"/>
      <c r="B171" s="32" t="s">
        <v>53</v>
      </c>
      <c r="C171" s="33">
        <v>11</v>
      </c>
      <c r="D171" s="34" t="s">
        <v>451</v>
      </c>
      <c r="E171" s="53" t="s">
        <v>360</v>
      </c>
      <c r="F171" s="35" t="s">
        <v>1215</v>
      </c>
      <c r="G171" s="36">
        <v>38400000</v>
      </c>
      <c r="H171" s="50">
        <f t="shared" si="4"/>
        <v>1</v>
      </c>
      <c r="I171" s="36">
        <v>19200000</v>
      </c>
      <c r="J171" s="36">
        <f>VLOOKUP(E171,[1]FLUJO!D$6:AS$1355,42,0)</f>
        <v>19200000</v>
      </c>
      <c r="K171" s="36">
        <v>0</v>
      </c>
      <c r="L171" s="36">
        <v>0</v>
      </c>
      <c r="M171" s="36">
        <v>0</v>
      </c>
      <c r="N171" s="36">
        <v>0</v>
      </c>
      <c r="O171" s="36">
        <v>0</v>
      </c>
      <c r="P171" s="36">
        <v>19200000</v>
      </c>
      <c r="Q171" s="36">
        <v>0</v>
      </c>
      <c r="R171" s="36">
        <v>0</v>
      </c>
      <c r="S171" s="36">
        <v>0</v>
      </c>
      <c r="T171" s="36">
        <v>0</v>
      </c>
      <c r="U171" s="36">
        <v>0</v>
      </c>
      <c r="V171" s="36">
        <v>0</v>
      </c>
      <c r="W171" s="36">
        <f t="shared" si="5"/>
        <v>19200000</v>
      </c>
      <c r="X171" s="36" t="s">
        <v>43</v>
      </c>
      <c r="Y171" s="49"/>
    </row>
    <row r="172" spans="1:25" x14ac:dyDescent="0.2">
      <c r="A172" s="52"/>
      <c r="B172" s="32" t="s">
        <v>53</v>
      </c>
      <c r="C172" s="33">
        <v>12</v>
      </c>
      <c r="D172" s="34" t="s">
        <v>1408</v>
      </c>
      <c r="E172" s="53" t="s">
        <v>361</v>
      </c>
      <c r="F172" s="35" t="s">
        <v>526</v>
      </c>
      <c r="G172" s="36">
        <v>117600000</v>
      </c>
      <c r="H172" s="50">
        <f t="shared" si="4"/>
        <v>0.92602040816326525</v>
      </c>
      <c r="I172" s="36">
        <v>88200000</v>
      </c>
      <c r="J172" s="36">
        <f>VLOOKUP(E172,[1]FLUJO!D$6:AS$1355,42,0)</f>
        <v>29400000</v>
      </c>
      <c r="K172" s="36">
        <v>0</v>
      </c>
      <c r="L172" s="36">
        <v>0</v>
      </c>
      <c r="M172" s="36">
        <v>0</v>
      </c>
      <c r="N172" s="36">
        <v>0</v>
      </c>
      <c r="O172" s="36">
        <v>0</v>
      </c>
      <c r="P172" s="36">
        <v>59400000</v>
      </c>
      <c r="Q172" s="36">
        <v>0</v>
      </c>
      <c r="R172" s="36">
        <v>0</v>
      </c>
      <c r="S172" s="36">
        <v>0</v>
      </c>
      <c r="T172" s="36">
        <v>0</v>
      </c>
      <c r="U172" s="36">
        <v>0</v>
      </c>
      <c r="V172" s="36">
        <v>20100000</v>
      </c>
      <c r="W172" s="36">
        <f t="shared" si="5"/>
        <v>79500000</v>
      </c>
      <c r="X172" s="36" t="s">
        <v>43</v>
      </c>
      <c r="Y172" s="49"/>
    </row>
    <row r="173" spans="1:25" x14ac:dyDescent="0.2">
      <c r="A173" s="52"/>
      <c r="B173" s="32" t="s">
        <v>53</v>
      </c>
      <c r="C173" s="33">
        <v>13</v>
      </c>
      <c r="D173" s="34" t="s">
        <v>1216</v>
      </c>
      <c r="E173" s="53" t="s">
        <v>723</v>
      </c>
      <c r="F173" s="35" t="s">
        <v>1217</v>
      </c>
      <c r="G173" s="36">
        <v>100500000</v>
      </c>
      <c r="H173" s="50">
        <f t="shared" si="4"/>
        <v>0.7209452736318408</v>
      </c>
      <c r="I173" s="36">
        <v>85425000</v>
      </c>
      <c r="J173" s="36">
        <f>VLOOKUP(E173,[1]FLUJO!D$6:AS$1355,42,0)</f>
        <v>15075000</v>
      </c>
      <c r="K173" s="36">
        <v>0</v>
      </c>
      <c r="L173" s="36">
        <v>0</v>
      </c>
      <c r="M173" s="36">
        <v>0</v>
      </c>
      <c r="N173" s="36">
        <v>0</v>
      </c>
      <c r="O173" s="36">
        <v>0</v>
      </c>
      <c r="P173" s="36">
        <v>0</v>
      </c>
      <c r="Q173" s="36">
        <v>0</v>
      </c>
      <c r="R173" s="36">
        <v>0</v>
      </c>
      <c r="S173" s="36">
        <v>57380000</v>
      </c>
      <c r="T173" s="36">
        <v>0</v>
      </c>
      <c r="U173" s="36">
        <v>0</v>
      </c>
      <c r="V173" s="36">
        <v>0</v>
      </c>
      <c r="W173" s="36">
        <f t="shared" si="5"/>
        <v>57380000</v>
      </c>
      <c r="X173" s="36" t="s">
        <v>43</v>
      </c>
      <c r="Y173" s="49"/>
    </row>
    <row r="174" spans="1:25" x14ac:dyDescent="0.2">
      <c r="A174" s="52"/>
      <c r="B174" s="32" t="s">
        <v>53</v>
      </c>
      <c r="C174" s="33">
        <v>13</v>
      </c>
      <c r="D174" s="34" t="s">
        <v>452</v>
      </c>
      <c r="E174" s="53" t="s">
        <v>362</v>
      </c>
      <c r="F174" s="35" t="s">
        <v>527</v>
      </c>
      <c r="G174" s="36">
        <v>63999984</v>
      </c>
      <c r="H174" s="50">
        <f t="shared" si="4"/>
        <v>1</v>
      </c>
      <c r="I174" s="36">
        <v>31999992</v>
      </c>
      <c r="J174" s="36">
        <f>VLOOKUP(E174,[1]FLUJO!D$6:AS$1355,42,0)</f>
        <v>31999992</v>
      </c>
      <c r="K174" s="36">
        <v>0</v>
      </c>
      <c r="L174" s="36">
        <v>0</v>
      </c>
      <c r="M174" s="36">
        <v>0</v>
      </c>
      <c r="N174" s="36">
        <v>0</v>
      </c>
      <c r="O174" s="36">
        <v>0</v>
      </c>
      <c r="P174" s="36">
        <v>31999992</v>
      </c>
      <c r="Q174" s="36">
        <v>0</v>
      </c>
      <c r="R174" s="36">
        <v>0</v>
      </c>
      <c r="S174" s="36">
        <v>0</v>
      </c>
      <c r="T174" s="36">
        <v>0</v>
      </c>
      <c r="U174" s="36">
        <v>0</v>
      </c>
      <c r="V174" s="36">
        <v>0</v>
      </c>
      <c r="W174" s="36">
        <f t="shared" si="5"/>
        <v>31999992</v>
      </c>
      <c r="X174" s="36" t="s">
        <v>43</v>
      </c>
      <c r="Y174" s="49"/>
    </row>
    <row r="175" spans="1:25" x14ac:dyDescent="0.2">
      <c r="A175" s="52"/>
      <c r="B175" s="32" t="s">
        <v>53</v>
      </c>
      <c r="C175" s="33">
        <v>13</v>
      </c>
      <c r="D175" s="34" t="s">
        <v>1174</v>
      </c>
      <c r="E175" s="53" t="s">
        <v>1422</v>
      </c>
      <c r="F175" s="35" t="s">
        <v>1486</v>
      </c>
      <c r="G175" s="36">
        <v>169240000</v>
      </c>
      <c r="H175" s="50">
        <f t="shared" si="4"/>
        <v>0.70533561805719691</v>
      </c>
      <c r="I175" s="36">
        <v>135392000</v>
      </c>
      <c r="J175" s="36">
        <f>VLOOKUP(E175,[1]FLUJO!D$6:AS$1355,42,0)</f>
        <v>33848000</v>
      </c>
      <c r="K175" s="36">
        <v>0</v>
      </c>
      <c r="L175" s="36">
        <v>0</v>
      </c>
      <c r="M175" s="36">
        <v>0</v>
      </c>
      <c r="N175" s="36">
        <v>0</v>
      </c>
      <c r="O175" s="36">
        <v>0</v>
      </c>
      <c r="P175" s="36">
        <v>0</v>
      </c>
      <c r="Q175" s="36">
        <v>0</v>
      </c>
      <c r="R175" s="36">
        <v>0</v>
      </c>
      <c r="S175" s="36">
        <v>0</v>
      </c>
      <c r="T175" s="36">
        <v>0</v>
      </c>
      <c r="U175" s="36">
        <v>0</v>
      </c>
      <c r="V175" s="36">
        <v>85523000</v>
      </c>
      <c r="W175" s="36">
        <f t="shared" si="5"/>
        <v>85523000</v>
      </c>
      <c r="X175" s="36" t="s">
        <v>43</v>
      </c>
      <c r="Y175" s="49"/>
    </row>
    <row r="176" spans="1:25" x14ac:dyDescent="0.2">
      <c r="A176" s="52"/>
      <c r="B176" s="32" t="s">
        <v>53</v>
      </c>
      <c r="C176" s="33">
        <v>13</v>
      </c>
      <c r="D176" s="34" t="s">
        <v>1218</v>
      </c>
      <c r="E176" s="53" t="s">
        <v>724</v>
      </c>
      <c r="F176" s="35" t="s">
        <v>1219</v>
      </c>
      <c r="G176" s="36">
        <v>231010857</v>
      </c>
      <c r="H176" s="50">
        <f t="shared" si="4"/>
        <v>0.87855146998567257</v>
      </c>
      <c r="I176" s="36">
        <v>184808686</v>
      </c>
      <c r="J176" s="36">
        <f>VLOOKUP(E176,[1]FLUJO!D$6:AS$1355,42,0)</f>
        <v>46202171</v>
      </c>
      <c r="K176" s="36">
        <v>0</v>
      </c>
      <c r="L176" s="36">
        <v>0</v>
      </c>
      <c r="M176" s="36">
        <v>0</v>
      </c>
      <c r="N176" s="36">
        <v>0</v>
      </c>
      <c r="O176" s="36">
        <v>0</v>
      </c>
      <c r="P176" s="36">
        <v>0</v>
      </c>
      <c r="Q176" s="36">
        <v>0</v>
      </c>
      <c r="R176" s="36">
        <v>0</v>
      </c>
      <c r="S176" s="36">
        <v>156752757</v>
      </c>
      <c r="T176" s="36">
        <v>0</v>
      </c>
      <c r="U176" s="36">
        <v>0</v>
      </c>
      <c r="V176" s="36">
        <v>0</v>
      </c>
      <c r="W176" s="36">
        <f t="shared" si="5"/>
        <v>156752757</v>
      </c>
      <c r="X176" s="36" t="s">
        <v>43</v>
      </c>
      <c r="Y176" s="49"/>
    </row>
    <row r="177" spans="1:25" x14ac:dyDescent="0.2">
      <c r="A177" s="52"/>
      <c r="B177" s="32" t="s">
        <v>53</v>
      </c>
      <c r="C177" s="33">
        <v>13</v>
      </c>
      <c r="D177" s="34" t="s">
        <v>431</v>
      </c>
      <c r="E177" s="53" t="s">
        <v>714</v>
      </c>
      <c r="F177" s="35" t="s">
        <v>1220</v>
      </c>
      <c r="G177" s="36">
        <v>41000000</v>
      </c>
      <c r="H177" s="50">
        <f t="shared" si="4"/>
        <v>0.92439024390243907</v>
      </c>
      <c r="I177" s="36">
        <v>20500000</v>
      </c>
      <c r="J177" s="36">
        <f>VLOOKUP(E177,[1]FLUJO!D$6:AS$1355,42,0)</f>
        <v>20500000</v>
      </c>
      <c r="K177" s="36">
        <v>0</v>
      </c>
      <c r="L177" s="36">
        <v>0</v>
      </c>
      <c r="M177" s="36">
        <v>0</v>
      </c>
      <c r="N177" s="36">
        <v>0</v>
      </c>
      <c r="O177" s="36">
        <v>0</v>
      </c>
      <c r="P177" s="36">
        <v>0</v>
      </c>
      <c r="Q177" s="36">
        <v>0</v>
      </c>
      <c r="R177" s="36">
        <v>17400000</v>
      </c>
      <c r="S177" s="36">
        <v>0</v>
      </c>
      <c r="T177" s="36">
        <v>0</v>
      </c>
      <c r="U177" s="36">
        <v>0</v>
      </c>
      <c r="V177" s="36">
        <v>0</v>
      </c>
      <c r="W177" s="36">
        <f t="shared" si="5"/>
        <v>17400000</v>
      </c>
      <c r="X177" s="36" t="s">
        <v>43</v>
      </c>
      <c r="Y177" s="49"/>
    </row>
    <row r="178" spans="1:25" x14ac:dyDescent="0.2">
      <c r="A178" s="52"/>
      <c r="B178" s="32" t="s">
        <v>53</v>
      </c>
      <c r="C178" s="33">
        <v>13</v>
      </c>
      <c r="D178" s="34" t="s">
        <v>1221</v>
      </c>
      <c r="E178" s="53" t="s">
        <v>697</v>
      </c>
      <c r="F178" s="35" t="s">
        <v>1222</v>
      </c>
      <c r="G178" s="36">
        <v>199069731</v>
      </c>
      <c r="H178" s="50">
        <f t="shared" si="4"/>
        <v>1</v>
      </c>
      <c r="I178" s="36">
        <v>119441839</v>
      </c>
      <c r="J178" s="36">
        <f>VLOOKUP(E178,[1]FLUJO!D$6:AS$1355,42,0)</f>
        <v>79627892</v>
      </c>
      <c r="K178" s="36">
        <v>0</v>
      </c>
      <c r="L178" s="36">
        <v>0</v>
      </c>
      <c r="M178" s="36">
        <v>0</v>
      </c>
      <c r="N178" s="36">
        <v>0</v>
      </c>
      <c r="O178" s="36">
        <v>0</v>
      </c>
      <c r="P178" s="36">
        <v>0</v>
      </c>
      <c r="Q178" s="36">
        <v>119441839</v>
      </c>
      <c r="R178" s="36">
        <v>0</v>
      </c>
      <c r="S178" s="36">
        <v>0</v>
      </c>
      <c r="T178" s="36">
        <v>0</v>
      </c>
      <c r="U178" s="36">
        <v>0</v>
      </c>
      <c r="V178" s="36">
        <v>0</v>
      </c>
      <c r="W178" s="36">
        <f t="shared" si="5"/>
        <v>119441839</v>
      </c>
      <c r="X178" s="36" t="s">
        <v>43</v>
      </c>
      <c r="Y178" s="49"/>
    </row>
    <row r="179" spans="1:25" x14ac:dyDescent="0.2">
      <c r="A179" s="52"/>
      <c r="B179" s="32" t="s">
        <v>53</v>
      </c>
      <c r="C179" s="33">
        <v>13</v>
      </c>
      <c r="D179" s="34" t="s">
        <v>121</v>
      </c>
      <c r="E179" s="53" t="s">
        <v>301</v>
      </c>
      <c r="F179" s="35" t="s">
        <v>476</v>
      </c>
      <c r="G179" s="36">
        <v>39600000</v>
      </c>
      <c r="H179" s="50">
        <f t="shared" si="4"/>
        <v>1</v>
      </c>
      <c r="I179" s="36">
        <v>19800000</v>
      </c>
      <c r="J179" s="36">
        <f>VLOOKUP(E179,[1]FLUJO!D$6:AS$1355,42,0)</f>
        <v>19800000</v>
      </c>
      <c r="K179" s="36">
        <v>0</v>
      </c>
      <c r="L179" s="36">
        <v>0</v>
      </c>
      <c r="M179" s="36">
        <v>0</v>
      </c>
      <c r="N179" s="36">
        <v>19800000</v>
      </c>
      <c r="O179" s="36">
        <v>0</v>
      </c>
      <c r="P179" s="36">
        <v>0</v>
      </c>
      <c r="Q179" s="36">
        <v>0</v>
      </c>
      <c r="R179" s="36">
        <v>0</v>
      </c>
      <c r="S179" s="36">
        <v>0</v>
      </c>
      <c r="T179" s="36">
        <v>0</v>
      </c>
      <c r="U179" s="36">
        <v>0</v>
      </c>
      <c r="V179" s="36">
        <v>0</v>
      </c>
      <c r="W179" s="36">
        <f t="shared" si="5"/>
        <v>19800000</v>
      </c>
      <c r="X179" s="36" t="s">
        <v>43</v>
      </c>
      <c r="Y179" s="49"/>
    </row>
    <row r="180" spans="1:25" x14ac:dyDescent="0.2">
      <c r="A180" s="52"/>
      <c r="B180" s="32" t="s">
        <v>53</v>
      </c>
      <c r="C180" s="33">
        <v>13</v>
      </c>
      <c r="D180" s="34" t="s">
        <v>435</v>
      </c>
      <c r="E180" s="53" t="s">
        <v>332</v>
      </c>
      <c r="F180" s="35" t="s">
        <v>1487</v>
      </c>
      <c r="G180" s="36">
        <v>49166664</v>
      </c>
      <c r="H180" s="50">
        <f t="shared" si="4"/>
        <v>1</v>
      </c>
      <c r="I180" s="36">
        <v>31666664</v>
      </c>
      <c r="J180" s="36">
        <f>VLOOKUP(E180,[1]FLUJO!D$6:AS$1355,42,0)</f>
        <v>17500000</v>
      </c>
      <c r="K180" s="36">
        <v>0</v>
      </c>
      <c r="L180" s="36">
        <v>0</v>
      </c>
      <c r="M180" s="36">
        <v>0</v>
      </c>
      <c r="N180" s="36">
        <v>0</v>
      </c>
      <c r="O180" s="36">
        <v>31666664</v>
      </c>
      <c r="P180" s="36">
        <v>0</v>
      </c>
      <c r="Q180" s="36">
        <v>0</v>
      </c>
      <c r="R180" s="36">
        <v>0</v>
      </c>
      <c r="S180" s="36">
        <v>0</v>
      </c>
      <c r="T180" s="36">
        <v>0</v>
      </c>
      <c r="U180" s="36">
        <v>0</v>
      </c>
      <c r="V180" s="36">
        <v>0</v>
      </c>
      <c r="W180" s="36">
        <f t="shared" si="5"/>
        <v>31666664</v>
      </c>
      <c r="X180" s="36" t="s">
        <v>43</v>
      </c>
      <c r="Y180" s="49"/>
    </row>
    <row r="181" spans="1:25" x14ac:dyDescent="0.2">
      <c r="A181" s="52"/>
      <c r="B181" s="32" t="s">
        <v>53</v>
      </c>
      <c r="C181" s="33">
        <v>13</v>
      </c>
      <c r="D181" s="34" t="s">
        <v>1004</v>
      </c>
      <c r="E181" s="53" t="s">
        <v>1423</v>
      </c>
      <c r="F181" s="35" t="s">
        <v>1488</v>
      </c>
      <c r="G181" s="36">
        <v>234956328</v>
      </c>
      <c r="H181" s="50">
        <f t="shared" si="4"/>
        <v>0.99846105443050681</v>
      </c>
      <c r="I181" s="36">
        <v>211460695</v>
      </c>
      <c r="J181" s="36">
        <f>VLOOKUP(E181,[1]FLUJO!D$6:AS$1355,42,0)</f>
        <v>23495633</v>
      </c>
      <c r="K181" s="36">
        <v>0</v>
      </c>
      <c r="L181" s="36">
        <v>0</v>
      </c>
      <c r="M181" s="36">
        <v>0</v>
      </c>
      <c r="N181" s="36">
        <v>0</v>
      </c>
      <c r="O181" s="36">
        <v>0</v>
      </c>
      <c r="P181" s="36">
        <v>0</v>
      </c>
      <c r="Q181" s="36">
        <v>0</v>
      </c>
      <c r="R181" s="36">
        <v>0</v>
      </c>
      <c r="S181" s="36">
        <v>0</v>
      </c>
      <c r="T181" s="36">
        <v>0</v>
      </c>
      <c r="U181" s="36">
        <v>211099110</v>
      </c>
      <c r="V181" s="36">
        <v>0</v>
      </c>
      <c r="W181" s="36">
        <f t="shared" si="5"/>
        <v>211099110</v>
      </c>
      <c r="X181" s="36" t="s">
        <v>43</v>
      </c>
      <c r="Y181" s="49"/>
    </row>
    <row r="182" spans="1:25" x14ac:dyDescent="0.2">
      <c r="A182" s="52"/>
      <c r="B182" s="32" t="s">
        <v>53</v>
      </c>
      <c r="C182" s="33">
        <v>13</v>
      </c>
      <c r="D182" s="34" t="s">
        <v>453</v>
      </c>
      <c r="E182" s="53" t="s">
        <v>1424</v>
      </c>
      <c r="F182" s="35" t="s">
        <v>1489</v>
      </c>
      <c r="G182" s="36">
        <v>122634288</v>
      </c>
      <c r="H182" s="50">
        <f t="shared" si="4"/>
        <v>0.90481700354471828</v>
      </c>
      <c r="I182" s="36">
        <v>36790286</v>
      </c>
      <c r="J182" s="36">
        <f>VLOOKUP(E182,[1]FLUJO!D$6:AS$1355,42,0)</f>
        <v>85844002</v>
      </c>
      <c r="K182" s="36">
        <v>0</v>
      </c>
      <c r="L182" s="36">
        <v>0</v>
      </c>
      <c r="M182" s="36">
        <v>0</v>
      </c>
      <c r="N182" s="36">
        <v>0</v>
      </c>
      <c r="O182" s="36">
        <v>0</v>
      </c>
      <c r="P182" s="36">
        <v>0</v>
      </c>
      <c r="Q182" s="36">
        <v>0</v>
      </c>
      <c r="R182" s="36">
        <v>0</v>
      </c>
      <c r="S182" s="36">
        <v>0</v>
      </c>
      <c r="T182" s="36">
        <v>25117587</v>
      </c>
      <c r="U182" s="36">
        <v>0</v>
      </c>
      <c r="V182" s="36">
        <v>0</v>
      </c>
      <c r="W182" s="36">
        <f t="shared" si="5"/>
        <v>25117587</v>
      </c>
      <c r="X182" s="36" t="s">
        <v>43</v>
      </c>
      <c r="Y182" s="49"/>
    </row>
    <row r="183" spans="1:25" x14ac:dyDescent="0.2">
      <c r="A183" s="52"/>
      <c r="B183" s="32" t="s">
        <v>53</v>
      </c>
      <c r="C183" s="33">
        <v>13</v>
      </c>
      <c r="D183" s="34" t="s">
        <v>453</v>
      </c>
      <c r="E183" s="53" t="s">
        <v>363</v>
      </c>
      <c r="F183" s="35" t="s">
        <v>528</v>
      </c>
      <c r="G183" s="36">
        <v>32977778</v>
      </c>
      <c r="H183" s="50">
        <f t="shared" si="4"/>
        <v>1</v>
      </c>
      <c r="I183" s="36">
        <v>9893333</v>
      </c>
      <c r="J183" s="36">
        <f>VLOOKUP(E183,[1]FLUJO!D$6:AS$1355,42,0)</f>
        <v>23084445</v>
      </c>
      <c r="K183" s="36">
        <v>0</v>
      </c>
      <c r="L183" s="36">
        <v>0</v>
      </c>
      <c r="M183" s="36">
        <v>0</v>
      </c>
      <c r="N183" s="36">
        <v>0</v>
      </c>
      <c r="O183" s="36">
        <v>0</v>
      </c>
      <c r="P183" s="36">
        <v>9893333</v>
      </c>
      <c r="Q183" s="36">
        <v>0</v>
      </c>
      <c r="R183" s="36">
        <v>0</v>
      </c>
      <c r="S183" s="36">
        <v>0</v>
      </c>
      <c r="T183" s="36">
        <v>0</v>
      </c>
      <c r="U183" s="36">
        <v>0</v>
      </c>
      <c r="V183" s="36">
        <v>0</v>
      </c>
      <c r="W183" s="36">
        <f t="shared" si="5"/>
        <v>9893333</v>
      </c>
      <c r="X183" s="36" t="s">
        <v>43</v>
      </c>
      <c r="Y183" s="49"/>
    </row>
    <row r="184" spans="1:25" x14ac:dyDescent="0.2">
      <c r="A184" s="52"/>
      <c r="B184" s="32" t="s">
        <v>53</v>
      </c>
      <c r="C184" s="33">
        <v>13</v>
      </c>
      <c r="D184" s="34" t="s">
        <v>1223</v>
      </c>
      <c r="E184" s="53" t="s">
        <v>364</v>
      </c>
      <c r="F184" s="35" t="s">
        <v>529</v>
      </c>
      <c r="G184" s="36">
        <v>217866660</v>
      </c>
      <c r="H184" s="50">
        <f t="shared" si="4"/>
        <v>0.98225217203954018</v>
      </c>
      <c r="I184" s="36">
        <v>108933330</v>
      </c>
      <c r="J184" s="36">
        <f>VLOOKUP(E184,[1]FLUJO!D$6:AS$1355,42,0)</f>
        <v>108933330</v>
      </c>
      <c r="K184" s="36">
        <v>0</v>
      </c>
      <c r="L184" s="36">
        <v>0</v>
      </c>
      <c r="M184" s="36">
        <v>0</v>
      </c>
      <c r="N184" s="36">
        <v>0</v>
      </c>
      <c r="O184" s="36">
        <v>0</v>
      </c>
      <c r="P184" s="36">
        <v>105066670</v>
      </c>
      <c r="Q184" s="36">
        <v>0</v>
      </c>
      <c r="R184" s="36">
        <v>0</v>
      </c>
      <c r="S184" s="36">
        <v>0</v>
      </c>
      <c r="T184" s="36">
        <v>0</v>
      </c>
      <c r="U184" s="36">
        <v>0</v>
      </c>
      <c r="V184" s="36">
        <v>0</v>
      </c>
      <c r="W184" s="36">
        <f t="shared" si="5"/>
        <v>105066670</v>
      </c>
      <c r="X184" s="36" t="s">
        <v>43</v>
      </c>
      <c r="Y184" s="49"/>
    </row>
    <row r="185" spans="1:25" x14ac:dyDescent="0.2">
      <c r="B185" s="32" t="s">
        <v>53</v>
      </c>
      <c r="C185" s="33">
        <v>13</v>
      </c>
      <c r="D185" s="34" t="s">
        <v>1409</v>
      </c>
      <c r="E185" s="53" t="s">
        <v>1425</v>
      </c>
      <c r="F185" s="35" t="s">
        <v>1490</v>
      </c>
      <c r="G185" s="36">
        <v>220000000</v>
      </c>
      <c r="H185" s="50">
        <f t="shared" si="4"/>
        <v>0.97727272727272729</v>
      </c>
      <c r="I185" s="36">
        <v>143000000</v>
      </c>
      <c r="J185" s="36">
        <f>VLOOKUP(E185,[1]FLUJO!D$6:AS$1355,42,0)</f>
        <v>77000000</v>
      </c>
      <c r="K185" s="36">
        <v>0</v>
      </c>
      <c r="L185" s="36">
        <v>0</v>
      </c>
      <c r="M185" s="36">
        <v>0</v>
      </c>
      <c r="N185" s="36">
        <v>0</v>
      </c>
      <c r="O185" s="36">
        <v>0</v>
      </c>
      <c r="P185" s="36">
        <v>0</v>
      </c>
      <c r="Q185" s="36">
        <v>0</v>
      </c>
      <c r="R185" s="36">
        <v>0</v>
      </c>
      <c r="S185" s="36">
        <v>0</v>
      </c>
      <c r="T185" s="36">
        <v>0</v>
      </c>
      <c r="U185" s="36">
        <v>138000000</v>
      </c>
      <c r="V185" s="36">
        <v>0</v>
      </c>
      <c r="W185" s="36">
        <f t="shared" si="5"/>
        <v>138000000</v>
      </c>
      <c r="X185" s="36" t="s">
        <v>43</v>
      </c>
      <c r="Y185" s="49"/>
    </row>
    <row r="186" spans="1:25" x14ac:dyDescent="0.2">
      <c r="B186" s="32" t="s">
        <v>53</v>
      </c>
      <c r="C186" s="33" t="s">
        <v>113</v>
      </c>
      <c r="D186" s="34" t="s">
        <v>436</v>
      </c>
      <c r="E186" s="53" t="s">
        <v>333</v>
      </c>
      <c r="F186" s="35" t="s">
        <v>502</v>
      </c>
      <c r="G186" s="36">
        <v>58800000</v>
      </c>
      <c r="H186" s="50">
        <f t="shared" si="4"/>
        <v>1</v>
      </c>
      <c r="I186" s="36">
        <v>29400000</v>
      </c>
      <c r="J186" s="36">
        <f>VLOOKUP(E186,[1]FLUJO!D$6:AS$1355,42,0)</f>
        <v>29400000</v>
      </c>
      <c r="K186" s="36">
        <v>0</v>
      </c>
      <c r="L186" s="36">
        <v>0</v>
      </c>
      <c r="M186" s="36">
        <v>0</v>
      </c>
      <c r="N186" s="36">
        <v>0</v>
      </c>
      <c r="O186" s="36">
        <v>12000000</v>
      </c>
      <c r="P186" s="36">
        <v>0</v>
      </c>
      <c r="Q186" s="36">
        <v>0</v>
      </c>
      <c r="R186" s="36">
        <v>7601988</v>
      </c>
      <c r="S186" s="36">
        <v>0</v>
      </c>
      <c r="T186" s="36">
        <v>9798012</v>
      </c>
      <c r="U186" s="36">
        <v>0</v>
      </c>
      <c r="V186" s="36">
        <v>0</v>
      </c>
      <c r="W186" s="36">
        <f t="shared" si="5"/>
        <v>29400000</v>
      </c>
      <c r="X186" s="36" t="s">
        <v>43</v>
      </c>
      <c r="Y186" s="49"/>
    </row>
    <row r="187" spans="1:25" x14ac:dyDescent="0.2">
      <c r="A187" s="52"/>
      <c r="B187" s="32" t="s">
        <v>53</v>
      </c>
      <c r="C187" s="33" t="s">
        <v>113</v>
      </c>
      <c r="D187" s="34" t="s">
        <v>1027</v>
      </c>
      <c r="E187" s="53" t="s">
        <v>698</v>
      </c>
      <c r="F187" s="35" t="s">
        <v>1224</v>
      </c>
      <c r="G187" s="36">
        <v>49500000</v>
      </c>
      <c r="H187" s="50">
        <f t="shared" si="4"/>
        <v>1</v>
      </c>
      <c r="I187" s="36">
        <v>24750000</v>
      </c>
      <c r="J187" s="36">
        <f>VLOOKUP(E187,[1]FLUJO!D$6:AS$1355,42,0)</f>
        <v>24750000</v>
      </c>
      <c r="K187" s="36">
        <v>0</v>
      </c>
      <c r="L187" s="36">
        <v>0</v>
      </c>
      <c r="M187" s="36">
        <v>0</v>
      </c>
      <c r="N187" s="36">
        <v>0</v>
      </c>
      <c r="O187" s="36">
        <v>0</v>
      </c>
      <c r="P187" s="36">
        <v>0</v>
      </c>
      <c r="Q187" s="36">
        <v>5250000</v>
      </c>
      <c r="R187" s="36">
        <v>0</v>
      </c>
      <c r="S187" s="36">
        <v>0</v>
      </c>
      <c r="T187" s="36">
        <v>19500000</v>
      </c>
      <c r="U187" s="36">
        <v>0</v>
      </c>
      <c r="V187" s="36">
        <v>0</v>
      </c>
      <c r="W187" s="36">
        <f t="shared" si="5"/>
        <v>24750000</v>
      </c>
      <c r="X187" s="36" t="s">
        <v>43</v>
      </c>
      <c r="Y187" s="49"/>
    </row>
    <row r="188" spans="1:25" x14ac:dyDescent="0.2">
      <c r="A188" s="52"/>
      <c r="B188" s="32" t="s">
        <v>53</v>
      </c>
      <c r="C188" s="33" t="s">
        <v>113</v>
      </c>
      <c r="D188" s="34" t="s">
        <v>114</v>
      </c>
      <c r="E188" s="53" t="s">
        <v>50</v>
      </c>
      <c r="F188" s="35" t="s">
        <v>157</v>
      </c>
      <c r="G188" s="36">
        <v>62400000</v>
      </c>
      <c r="H188" s="50">
        <f t="shared" si="4"/>
        <v>1</v>
      </c>
      <c r="I188" s="36">
        <v>31200000</v>
      </c>
      <c r="J188" s="36">
        <f>VLOOKUP(E188,[1]FLUJO!D$6:AS$1355,42,0)</f>
        <v>31200000</v>
      </c>
      <c r="K188" s="36">
        <v>15000000</v>
      </c>
      <c r="L188" s="36">
        <v>0</v>
      </c>
      <c r="M188" s="36">
        <v>0</v>
      </c>
      <c r="N188" s="36">
        <v>13088896</v>
      </c>
      <c r="O188" s="36">
        <v>0</v>
      </c>
      <c r="P188" s="36">
        <v>0</v>
      </c>
      <c r="Q188" s="36">
        <v>1300000</v>
      </c>
      <c r="R188" s="36">
        <v>0</v>
      </c>
      <c r="S188" s="36">
        <v>0</v>
      </c>
      <c r="T188" s="36">
        <v>1811104</v>
      </c>
      <c r="U188" s="36">
        <v>0</v>
      </c>
      <c r="V188" s="36">
        <v>0</v>
      </c>
      <c r="W188" s="36">
        <f t="shared" si="5"/>
        <v>31200000</v>
      </c>
      <c r="X188" s="36" t="s">
        <v>43</v>
      </c>
      <c r="Y188" s="49"/>
    </row>
    <row r="189" spans="1:25" x14ac:dyDescent="0.2">
      <c r="A189" s="52"/>
      <c r="B189" s="32" t="s">
        <v>53</v>
      </c>
      <c r="C189" s="33">
        <v>14</v>
      </c>
      <c r="D189" s="34" t="s">
        <v>437</v>
      </c>
      <c r="E189" s="53" t="s">
        <v>334</v>
      </c>
      <c r="F189" s="35" t="s">
        <v>503</v>
      </c>
      <c r="G189" s="36">
        <v>53600000</v>
      </c>
      <c r="H189" s="50">
        <f t="shared" si="4"/>
        <v>0.9</v>
      </c>
      <c r="I189" s="36">
        <v>42880000</v>
      </c>
      <c r="J189" s="36">
        <f>VLOOKUP(E189,[1]FLUJO!D$6:AS$1355,42,0)</f>
        <v>10720000</v>
      </c>
      <c r="K189" s="36">
        <v>0</v>
      </c>
      <c r="L189" s="36">
        <v>0</v>
      </c>
      <c r="M189" s="36">
        <v>0</v>
      </c>
      <c r="N189" s="36">
        <v>0</v>
      </c>
      <c r="O189" s="36">
        <v>30016000</v>
      </c>
      <c r="P189" s="36">
        <v>0</v>
      </c>
      <c r="Q189" s="36">
        <v>0</v>
      </c>
      <c r="R189" s="36">
        <v>0</v>
      </c>
      <c r="S189" s="36">
        <v>0</v>
      </c>
      <c r="T189" s="36">
        <v>0</v>
      </c>
      <c r="U189" s="36">
        <v>7504000</v>
      </c>
      <c r="V189" s="36">
        <v>0</v>
      </c>
      <c r="W189" s="36">
        <f t="shared" si="5"/>
        <v>37520000</v>
      </c>
      <c r="X189" s="36" t="s">
        <v>43</v>
      </c>
      <c r="Y189" s="49"/>
    </row>
    <row r="190" spans="1:25" x14ac:dyDescent="0.2">
      <c r="A190" s="52"/>
      <c r="B190" s="32" t="s">
        <v>53</v>
      </c>
      <c r="C190" s="33">
        <v>14</v>
      </c>
      <c r="D190" s="34" t="s">
        <v>413</v>
      </c>
      <c r="E190" s="53" t="s">
        <v>715</v>
      </c>
      <c r="F190" s="35" t="s">
        <v>1225</v>
      </c>
      <c r="G190" s="36">
        <v>66866177</v>
      </c>
      <c r="H190" s="50">
        <f t="shared" si="4"/>
        <v>0.91262400121963005</v>
      </c>
      <c r="I190" s="36">
        <v>33433089</v>
      </c>
      <c r="J190" s="36">
        <f>VLOOKUP(E190,[1]FLUJO!D$6:AS$1355,42,0)</f>
        <v>33433088</v>
      </c>
      <c r="K190" s="36">
        <v>0</v>
      </c>
      <c r="L190" s="36">
        <v>0</v>
      </c>
      <c r="M190" s="36">
        <v>0</v>
      </c>
      <c r="N190" s="36">
        <v>0</v>
      </c>
      <c r="O190" s="36">
        <v>0</v>
      </c>
      <c r="P190" s="36">
        <v>0</v>
      </c>
      <c r="Q190" s="36">
        <v>0</v>
      </c>
      <c r="R190" s="36">
        <v>27590590</v>
      </c>
      <c r="S190" s="36">
        <v>0</v>
      </c>
      <c r="T190" s="36">
        <v>0</v>
      </c>
      <c r="U190" s="36">
        <v>0</v>
      </c>
      <c r="V190" s="36">
        <v>0</v>
      </c>
      <c r="W190" s="36">
        <f t="shared" si="5"/>
        <v>27590590</v>
      </c>
      <c r="X190" s="36" t="s">
        <v>43</v>
      </c>
      <c r="Y190" s="49"/>
    </row>
    <row r="191" spans="1:25" x14ac:dyDescent="0.2">
      <c r="A191" s="52"/>
      <c r="B191" s="32" t="s">
        <v>53</v>
      </c>
      <c r="C191" s="33">
        <v>14</v>
      </c>
      <c r="D191" s="34" t="s">
        <v>413</v>
      </c>
      <c r="E191" s="53" t="s">
        <v>302</v>
      </c>
      <c r="F191" s="35" t="s">
        <v>477</v>
      </c>
      <c r="G191" s="36">
        <v>43200000</v>
      </c>
      <c r="H191" s="50">
        <f t="shared" si="4"/>
        <v>1</v>
      </c>
      <c r="I191" s="36">
        <v>28080000</v>
      </c>
      <c r="J191" s="36">
        <f>VLOOKUP(E191,[1]FLUJO!D$6:AS$1355,42,0)</f>
        <v>15120000</v>
      </c>
      <c r="K191" s="36">
        <v>0</v>
      </c>
      <c r="L191" s="36">
        <v>0</v>
      </c>
      <c r="M191" s="36">
        <v>0</v>
      </c>
      <c r="N191" s="36">
        <v>26280000</v>
      </c>
      <c r="O191" s="36">
        <v>0</v>
      </c>
      <c r="P191" s="36">
        <v>0</v>
      </c>
      <c r="Q191" s="36">
        <v>0</v>
      </c>
      <c r="R191" s="36">
        <v>0</v>
      </c>
      <c r="S191" s="36">
        <v>0</v>
      </c>
      <c r="T191" s="36">
        <v>0</v>
      </c>
      <c r="U191" s="36">
        <v>1800000</v>
      </c>
      <c r="V191" s="36">
        <v>0</v>
      </c>
      <c r="W191" s="36">
        <f t="shared" si="5"/>
        <v>28080000</v>
      </c>
      <c r="X191" s="36" t="s">
        <v>43</v>
      </c>
      <c r="Y191" s="49"/>
    </row>
    <row r="192" spans="1:25" x14ac:dyDescent="0.2">
      <c r="A192" s="52"/>
      <c r="B192" s="32" t="s">
        <v>53</v>
      </c>
      <c r="C192" s="33">
        <v>14</v>
      </c>
      <c r="D192" s="34" t="s">
        <v>1393</v>
      </c>
      <c r="E192" s="53" t="s">
        <v>1426</v>
      </c>
      <c r="F192" s="35" t="s">
        <v>1491</v>
      </c>
      <c r="G192" s="36">
        <v>66501012</v>
      </c>
      <c r="H192" s="50">
        <f t="shared" si="4"/>
        <v>0.99667350926930254</v>
      </c>
      <c r="I192" s="36">
        <v>13300202</v>
      </c>
      <c r="J192" s="36">
        <f>VLOOKUP(E192,[1]FLUJO!D$6:AS$1355,42,0)</f>
        <v>53200810</v>
      </c>
      <c r="K192" s="36">
        <v>0</v>
      </c>
      <c r="L192" s="36">
        <v>0</v>
      </c>
      <c r="M192" s="36">
        <v>0</v>
      </c>
      <c r="N192" s="36">
        <v>0</v>
      </c>
      <c r="O192" s="36">
        <v>0</v>
      </c>
      <c r="P192" s="36">
        <v>0</v>
      </c>
      <c r="Q192" s="36">
        <v>0</v>
      </c>
      <c r="R192" s="36">
        <v>0</v>
      </c>
      <c r="S192" s="36">
        <v>0</v>
      </c>
      <c r="T192" s="36">
        <v>0</v>
      </c>
      <c r="U192" s="36">
        <v>13078987</v>
      </c>
      <c r="V192" s="36">
        <v>0</v>
      </c>
      <c r="W192" s="36">
        <f t="shared" si="5"/>
        <v>13078987</v>
      </c>
      <c r="X192" s="36" t="s">
        <v>43</v>
      </c>
      <c r="Y192" s="49"/>
    </row>
    <row r="193" spans="1:25" x14ac:dyDescent="0.2">
      <c r="B193" s="32" t="s">
        <v>53</v>
      </c>
      <c r="C193" s="33">
        <v>14</v>
      </c>
      <c r="D193" s="34" t="s">
        <v>134</v>
      </c>
      <c r="E193" s="53" t="s">
        <v>67</v>
      </c>
      <c r="F193" s="35" t="s">
        <v>1226</v>
      </c>
      <c r="G193" s="36">
        <v>14400000</v>
      </c>
      <c r="H193" s="50">
        <f t="shared" si="4"/>
        <v>1</v>
      </c>
      <c r="I193" s="36">
        <v>7920000</v>
      </c>
      <c r="J193" s="36">
        <f>VLOOKUP(E193,[1]FLUJO!D$6:AS$1355,42,0)</f>
        <v>6480000</v>
      </c>
      <c r="K193" s="36">
        <v>0</v>
      </c>
      <c r="L193" s="36">
        <v>0</v>
      </c>
      <c r="M193" s="36">
        <v>7920000</v>
      </c>
      <c r="N193" s="36">
        <v>0</v>
      </c>
      <c r="O193" s="36">
        <v>0</v>
      </c>
      <c r="P193" s="36">
        <v>0</v>
      </c>
      <c r="Q193" s="36">
        <v>0</v>
      </c>
      <c r="R193" s="36">
        <v>0</v>
      </c>
      <c r="S193" s="36">
        <v>0</v>
      </c>
      <c r="T193" s="36">
        <v>0</v>
      </c>
      <c r="U193" s="36">
        <v>0</v>
      </c>
      <c r="V193" s="36">
        <v>0</v>
      </c>
      <c r="W193" s="36">
        <f t="shared" si="5"/>
        <v>7920000</v>
      </c>
      <c r="X193" s="36" t="s">
        <v>43</v>
      </c>
      <c r="Y193" s="49"/>
    </row>
    <row r="194" spans="1:25" x14ac:dyDescent="0.2">
      <c r="B194" s="32" t="s">
        <v>53</v>
      </c>
      <c r="C194" s="33">
        <v>14</v>
      </c>
      <c r="D194" s="34" t="s">
        <v>134</v>
      </c>
      <c r="E194" s="53" t="s">
        <v>68</v>
      </c>
      <c r="F194" s="35" t="s">
        <v>1227</v>
      </c>
      <c r="G194" s="36">
        <v>42000000</v>
      </c>
      <c r="H194" s="50">
        <f t="shared" si="4"/>
        <v>1</v>
      </c>
      <c r="I194" s="36">
        <v>27300000</v>
      </c>
      <c r="J194" s="36">
        <f>VLOOKUP(E194,[1]FLUJO!D$6:AS$1355,42,0)</f>
        <v>14700000</v>
      </c>
      <c r="K194" s="36">
        <v>0</v>
      </c>
      <c r="L194" s="36">
        <v>0</v>
      </c>
      <c r="M194" s="36">
        <v>27300000</v>
      </c>
      <c r="N194" s="36">
        <v>0</v>
      </c>
      <c r="O194" s="36">
        <v>0</v>
      </c>
      <c r="P194" s="36">
        <v>0</v>
      </c>
      <c r="Q194" s="36">
        <v>0</v>
      </c>
      <c r="R194" s="36">
        <v>0</v>
      </c>
      <c r="S194" s="36">
        <v>0</v>
      </c>
      <c r="T194" s="36">
        <v>0</v>
      </c>
      <c r="U194" s="36">
        <v>0</v>
      </c>
      <c r="V194" s="36">
        <v>0</v>
      </c>
      <c r="W194" s="36">
        <f t="shared" si="5"/>
        <v>27300000</v>
      </c>
      <c r="X194" s="36" t="s">
        <v>43</v>
      </c>
      <c r="Y194" s="49"/>
    </row>
    <row r="195" spans="1:25" x14ac:dyDescent="0.2">
      <c r="A195" s="52"/>
      <c r="B195" s="32" t="s">
        <v>53</v>
      </c>
      <c r="C195" s="33">
        <v>14</v>
      </c>
      <c r="D195" s="34" t="s">
        <v>438</v>
      </c>
      <c r="E195" s="53" t="s">
        <v>335</v>
      </c>
      <c r="F195" s="35" t="s">
        <v>504</v>
      </c>
      <c r="G195" s="36">
        <v>50000000</v>
      </c>
      <c r="H195" s="50">
        <f t="shared" si="4"/>
        <v>1</v>
      </c>
      <c r="I195" s="36">
        <v>25000000</v>
      </c>
      <c r="J195" s="36">
        <f>VLOOKUP(E195,[1]FLUJO!D$6:AS$1355,42,0)</f>
        <v>25000000</v>
      </c>
      <c r="K195" s="36">
        <v>0</v>
      </c>
      <c r="L195" s="36">
        <v>0</v>
      </c>
      <c r="M195" s="36">
        <v>0</v>
      </c>
      <c r="N195" s="36">
        <v>0</v>
      </c>
      <c r="O195" s="36">
        <v>12620000</v>
      </c>
      <c r="P195" s="36">
        <v>0</v>
      </c>
      <c r="Q195" s="36">
        <v>12380000</v>
      </c>
      <c r="R195" s="36">
        <v>0</v>
      </c>
      <c r="S195" s="36">
        <v>0</v>
      </c>
      <c r="T195" s="36">
        <v>0</v>
      </c>
      <c r="U195" s="36">
        <v>0</v>
      </c>
      <c r="V195" s="36">
        <v>0</v>
      </c>
      <c r="W195" s="36">
        <f t="shared" si="5"/>
        <v>25000000</v>
      </c>
      <c r="X195" s="36" t="s">
        <v>43</v>
      </c>
      <c r="Y195" s="49"/>
    </row>
    <row r="196" spans="1:25" x14ac:dyDescent="0.2">
      <c r="A196" s="52"/>
      <c r="B196" s="32" t="s">
        <v>53</v>
      </c>
      <c r="C196" s="33">
        <v>14</v>
      </c>
      <c r="D196" s="34" t="s">
        <v>790</v>
      </c>
      <c r="E196" s="53" t="s">
        <v>69</v>
      </c>
      <c r="F196" s="35" t="s">
        <v>1228</v>
      </c>
      <c r="G196" s="36">
        <v>42000000</v>
      </c>
      <c r="H196" s="50">
        <f t="shared" si="4"/>
        <v>1</v>
      </c>
      <c r="I196" s="36">
        <v>21000000</v>
      </c>
      <c r="J196" s="36">
        <f>VLOOKUP(E196,[1]FLUJO!D$6:AS$1355,42,0)</f>
        <v>21000000</v>
      </c>
      <c r="K196" s="36">
        <v>0</v>
      </c>
      <c r="L196" s="36">
        <v>0</v>
      </c>
      <c r="M196" s="36">
        <v>21000000</v>
      </c>
      <c r="N196" s="36">
        <v>0</v>
      </c>
      <c r="O196" s="36">
        <v>0</v>
      </c>
      <c r="P196" s="36">
        <v>0</v>
      </c>
      <c r="Q196" s="36">
        <v>0</v>
      </c>
      <c r="R196" s="36">
        <v>0</v>
      </c>
      <c r="S196" s="36">
        <v>0</v>
      </c>
      <c r="T196" s="36">
        <v>0</v>
      </c>
      <c r="U196" s="36">
        <v>0</v>
      </c>
      <c r="V196" s="36">
        <v>0</v>
      </c>
      <c r="W196" s="36">
        <f t="shared" si="5"/>
        <v>21000000</v>
      </c>
      <c r="X196" s="36" t="s">
        <v>43</v>
      </c>
      <c r="Y196" s="49"/>
    </row>
    <row r="197" spans="1:25" x14ac:dyDescent="0.2">
      <c r="A197" s="52"/>
      <c r="B197" s="32" t="s">
        <v>53</v>
      </c>
      <c r="C197" s="33">
        <v>14</v>
      </c>
      <c r="D197" s="34" t="s">
        <v>454</v>
      </c>
      <c r="E197" s="53" t="s">
        <v>365</v>
      </c>
      <c r="F197" s="35" t="s">
        <v>530</v>
      </c>
      <c r="G197" s="36">
        <v>63600000</v>
      </c>
      <c r="H197" s="50">
        <f t="shared" si="4"/>
        <v>1</v>
      </c>
      <c r="I197" s="36">
        <v>41340000</v>
      </c>
      <c r="J197" s="36">
        <f>VLOOKUP(E197,[1]FLUJO!D$6:AS$1355,42,0)</f>
        <v>22260000</v>
      </c>
      <c r="K197" s="36">
        <v>0</v>
      </c>
      <c r="L197" s="36">
        <v>0</v>
      </c>
      <c r="M197" s="36">
        <v>0</v>
      </c>
      <c r="N197" s="36">
        <v>0</v>
      </c>
      <c r="O197" s="36">
        <v>0</v>
      </c>
      <c r="P197" s="36">
        <v>26500000</v>
      </c>
      <c r="Q197" s="36">
        <v>0</v>
      </c>
      <c r="R197" s="36">
        <v>0</v>
      </c>
      <c r="S197" s="36">
        <v>14840000</v>
      </c>
      <c r="T197" s="36">
        <v>0</v>
      </c>
      <c r="U197" s="36">
        <v>0</v>
      </c>
      <c r="V197" s="36">
        <v>0</v>
      </c>
      <c r="W197" s="36">
        <f t="shared" si="5"/>
        <v>41340000</v>
      </c>
      <c r="X197" s="36" t="s">
        <v>43</v>
      </c>
      <c r="Y197" s="49"/>
    </row>
    <row r="198" spans="1:25" x14ac:dyDescent="0.2">
      <c r="A198" s="52"/>
      <c r="B198" s="32" t="s">
        <v>53</v>
      </c>
      <c r="C198" s="33">
        <v>14</v>
      </c>
      <c r="D198" s="34" t="s">
        <v>1229</v>
      </c>
      <c r="E198" s="53" t="s">
        <v>70</v>
      </c>
      <c r="F198" s="35" t="s">
        <v>1230</v>
      </c>
      <c r="G198" s="36">
        <v>96000000</v>
      </c>
      <c r="H198" s="50">
        <f t="shared" si="4"/>
        <v>1</v>
      </c>
      <c r="I198" s="36">
        <v>62400000</v>
      </c>
      <c r="J198" s="36">
        <f>VLOOKUP(E198,[1]FLUJO!D$6:AS$1355,42,0)</f>
        <v>33600000</v>
      </c>
      <c r="K198" s="36">
        <v>0</v>
      </c>
      <c r="L198" s="36">
        <v>0</v>
      </c>
      <c r="M198" s="36">
        <v>49920000</v>
      </c>
      <c r="N198" s="36">
        <v>0</v>
      </c>
      <c r="O198" s="36">
        <v>0</v>
      </c>
      <c r="P198" s="36">
        <v>0</v>
      </c>
      <c r="Q198" s="36">
        <v>0</v>
      </c>
      <c r="R198" s="36">
        <v>12480000</v>
      </c>
      <c r="S198" s="36">
        <v>0</v>
      </c>
      <c r="T198" s="36">
        <v>0</v>
      </c>
      <c r="U198" s="36">
        <v>0</v>
      </c>
      <c r="V198" s="36">
        <v>0</v>
      </c>
      <c r="W198" s="36">
        <f t="shared" si="5"/>
        <v>62400000</v>
      </c>
      <c r="X198" s="36" t="s">
        <v>43</v>
      </c>
      <c r="Y198" s="49"/>
    </row>
    <row r="199" spans="1:25" x14ac:dyDescent="0.2">
      <c r="B199" s="32" t="s">
        <v>53</v>
      </c>
      <c r="C199" s="33">
        <v>14</v>
      </c>
      <c r="D199" s="34" t="s">
        <v>1231</v>
      </c>
      <c r="E199" s="53" t="s">
        <v>336</v>
      </c>
      <c r="F199" s="35" t="s">
        <v>505</v>
      </c>
      <c r="G199" s="36">
        <v>34666680</v>
      </c>
      <c r="H199" s="50">
        <f t="shared" si="4"/>
        <v>1</v>
      </c>
      <c r="I199" s="36">
        <v>17333340</v>
      </c>
      <c r="J199" s="36">
        <f>VLOOKUP(E199,[1]FLUJO!D$6:AS$1355,42,0)</f>
        <v>17333340</v>
      </c>
      <c r="K199" s="36">
        <v>0</v>
      </c>
      <c r="L199" s="36">
        <v>0</v>
      </c>
      <c r="M199" s="36">
        <v>0</v>
      </c>
      <c r="N199" s="36">
        <v>0</v>
      </c>
      <c r="O199" s="36">
        <v>8666670</v>
      </c>
      <c r="P199" s="36">
        <v>0</v>
      </c>
      <c r="Q199" s="36">
        <v>0</v>
      </c>
      <c r="R199" s="36">
        <v>8666670</v>
      </c>
      <c r="S199" s="36">
        <v>0</v>
      </c>
      <c r="T199" s="36">
        <v>0</v>
      </c>
      <c r="U199" s="36">
        <v>0</v>
      </c>
      <c r="V199" s="36">
        <v>0</v>
      </c>
      <c r="W199" s="36">
        <f t="shared" si="5"/>
        <v>17333340</v>
      </c>
      <c r="X199" s="36" t="s">
        <v>43</v>
      </c>
      <c r="Y199" s="49"/>
    </row>
    <row r="200" spans="1:25" x14ac:dyDescent="0.2">
      <c r="A200" s="52"/>
      <c r="B200" s="32" t="s">
        <v>53</v>
      </c>
      <c r="C200" s="33" t="s">
        <v>125</v>
      </c>
      <c r="D200" s="34" t="s">
        <v>149</v>
      </c>
      <c r="E200" s="53" t="s">
        <v>699</v>
      </c>
      <c r="F200" s="35" t="s">
        <v>1232</v>
      </c>
      <c r="G200" s="36">
        <v>230518157</v>
      </c>
      <c r="H200" s="50">
        <f t="shared" si="4"/>
        <v>1</v>
      </c>
      <c r="I200" s="36">
        <v>115259079</v>
      </c>
      <c r="J200" s="36">
        <f>VLOOKUP(E200,[1]FLUJO!D$6:AS$1355,42,0)</f>
        <v>115259078</v>
      </c>
      <c r="K200" s="36">
        <v>0</v>
      </c>
      <c r="L200" s="36">
        <v>0</v>
      </c>
      <c r="M200" s="36">
        <v>0</v>
      </c>
      <c r="N200" s="36">
        <v>0</v>
      </c>
      <c r="O200" s="36">
        <v>0</v>
      </c>
      <c r="P200" s="36">
        <v>0</v>
      </c>
      <c r="Q200" s="36">
        <v>92207263</v>
      </c>
      <c r="R200" s="36">
        <v>0</v>
      </c>
      <c r="S200" s="36">
        <v>0</v>
      </c>
      <c r="T200" s="36">
        <v>0</v>
      </c>
      <c r="U200" s="36">
        <v>23051816</v>
      </c>
      <c r="V200" s="36">
        <v>0</v>
      </c>
      <c r="W200" s="36">
        <f t="shared" si="5"/>
        <v>115259079</v>
      </c>
      <c r="X200" s="36" t="s">
        <v>43</v>
      </c>
      <c r="Y200" s="49"/>
    </row>
    <row r="201" spans="1:25" x14ac:dyDescent="0.2">
      <c r="A201" s="52"/>
      <c r="B201" s="32" t="s">
        <v>53</v>
      </c>
      <c r="C201" s="33" t="s">
        <v>125</v>
      </c>
      <c r="D201" s="34" t="s">
        <v>1233</v>
      </c>
      <c r="E201" s="53" t="s">
        <v>58</v>
      </c>
      <c r="F201" s="35" t="s">
        <v>1234</v>
      </c>
      <c r="G201" s="36">
        <v>144000000</v>
      </c>
      <c r="H201" s="50">
        <f t="shared" si="4"/>
        <v>1</v>
      </c>
      <c r="I201" s="36">
        <v>86400000</v>
      </c>
      <c r="J201" s="36">
        <f>VLOOKUP(E201,[1]FLUJO!D$6:AS$1355,42,0)</f>
        <v>57600000</v>
      </c>
      <c r="K201" s="36">
        <v>0</v>
      </c>
      <c r="L201" s="36">
        <v>62400000</v>
      </c>
      <c r="M201" s="36">
        <v>0</v>
      </c>
      <c r="N201" s="36">
        <v>0</v>
      </c>
      <c r="O201" s="36">
        <v>0</v>
      </c>
      <c r="P201" s="36">
        <v>0</v>
      </c>
      <c r="Q201" s="36">
        <v>24000000</v>
      </c>
      <c r="R201" s="36">
        <v>0</v>
      </c>
      <c r="S201" s="36">
        <v>0</v>
      </c>
      <c r="T201" s="36">
        <v>0</v>
      </c>
      <c r="U201" s="36">
        <v>0</v>
      </c>
      <c r="V201" s="36">
        <v>0</v>
      </c>
      <c r="W201" s="36">
        <f t="shared" si="5"/>
        <v>86400000</v>
      </c>
      <c r="X201" s="36" t="s">
        <v>43</v>
      </c>
      <c r="Y201" s="49"/>
    </row>
    <row r="202" spans="1:25" x14ac:dyDescent="0.2">
      <c r="B202" s="32" t="s">
        <v>53</v>
      </c>
      <c r="C202" s="33" t="s">
        <v>107</v>
      </c>
      <c r="D202" s="34" t="s">
        <v>135</v>
      </c>
      <c r="E202" s="53" t="s">
        <v>337</v>
      </c>
      <c r="F202" s="35" t="s">
        <v>1235</v>
      </c>
      <c r="G202" s="36">
        <v>49978741</v>
      </c>
      <c r="H202" s="50">
        <f t="shared" si="4"/>
        <v>1</v>
      </c>
      <c r="I202" s="36">
        <v>29014851</v>
      </c>
      <c r="J202" s="36">
        <f>VLOOKUP(E202,[1]FLUJO!D$6:AS$1355,42,0)</f>
        <v>20963890</v>
      </c>
      <c r="K202" s="36">
        <v>0</v>
      </c>
      <c r="L202" s="36">
        <v>0</v>
      </c>
      <c r="M202" s="36">
        <v>0</v>
      </c>
      <c r="N202" s="36">
        <v>0</v>
      </c>
      <c r="O202" s="36">
        <v>29014851</v>
      </c>
      <c r="P202" s="36">
        <v>0</v>
      </c>
      <c r="Q202" s="36">
        <v>0</v>
      </c>
      <c r="R202" s="36">
        <v>0</v>
      </c>
      <c r="S202" s="36">
        <v>0</v>
      </c>
      <c r="T202" s="36">
        <v>0</v>
      </c>
      <c r="U202" s="36">
        <v>0</v>
      </c>
      <c r="V202" s="36">
        <v>0</v>
      </c>
      <c r="W202" s="36">
        <f t="shared" si="5"/>
        <v>29014851</v>
      </c>
      <c r="X202" s="36" t="s">
        <v>43</v>
      </c>
      <c r="Y202" s="49"/>
    </row>
    <row r="203" spans="1:25" x14ac:dyDescent="0.2">
      <c r="B203" s="32" t="s">
        <v>53</v>
      </c>
      <c r="C203" s="33" t="s">
        <v>107</v>
      </c>
      <c r="D203" s="34" t="s">
        <v>135</v>
      </c>
      <c r="E203" s="53" t="s">
        <v>71</v>
      </c>
      <c r="F203" s="35" t="s">
        <v>1236</v>
      </c>
      <c r="G203" s="36">
        <v>42896770</v>
      </c>
      <c r="H203" s="50">
        <f t="shared" si="4"/>
        <v>1</v>
      </c>
      <c r="I203" s="36">
        <v>24458630</v>
      </c>
      <c r="J203" s="36">
        <f>VLOOKUP(E203,[1]FLUJO!D$6:AS$1355,42,0)</f>
        <v>18438140</v>
      </c>
      <c r="K203" s="36">
        <v>0</v>
      </c>
      <c r="L203" s="36">
        <v>0</v>
      </c>
      <c r="M203" s="36">
        <v>20572767</v>
      </c>
      <c r="N203" s="36">
        <v>0</v>
      </c>
      <c r="O203" s="36">
        <v>0</v>
      </c>
      <c r="P203" s="36">
        <v>3885863</v>
      </c>
      <c r="Q203" s="36">
        <v>0</v>
      </c>
      <c r="R203" s="36">
        <v>0</v>
      </c>
      <c r="S203" s="36">
        <v>0</v>
      </c>
      <c r="T203" s="36">
        <v>0</v>
      </c>
      <c r="U203" s="36">
        <v>0</v>
      </c>
      <c r="V203" s="36">
        <v>0</v>
      </c>
      <c r="W203" s="36">
        <f t="shared" si="5"/>
        <v>24458630</v>
      </c>
      <c r="X203" s="36" t="s">
        <v>43</v>
      </c>
      <c r="Y203" s="49"/>
    </row>
    <row r="204" spans="1:25" x14ac:dyDescent="0.2">
      <c r="A204" s="52"/>
      <c r="B204" s="32" t="s">
        <v>53</v>
      </c>
      <c r="C204" s="33" t="s">
        <v>107</v>
      </c>
      <c r="D204" s="34" t="s">
        <v>135</v>
      </c>
      <c r="E204" s="53" t="s">
        <v>72</v>
      </c>
      <c r="F204" s="35" t="s">
        <v>1237</v>
      </c>
      <c r="G204" s="36">
        <v>56350780</v>
      </c>
      <c r="H204" s="50">
        <f t="shared" si="4"/>
        <v>1</v>
      </c>
      <c r="I204" s="36">
        <v>33263018</v>
      </c>
      <c r="J204" s="36">
        <f>VLOOKUP(E204,[1]FLUJO!D$6:AS$1355,42,0)</f>
        <v>23087762</v>
      </c>
      <c r="K204" s="36">
        <v>0</v>
      </c>
      <c r="L204" s="36">
        <v>0</v>
      </c>
      <c r="M204" s="36">
        <v>24690414</v>
      </c>
      <c r="N204" s="36">
        <v>0</v>
      </c>
      <c r="O204" s="36">
        <v>0</v>
      </c>
      <c r="P204" s="36">
        <v>0</v>
      </c>
      <c r="Q204" s="36">
        <v>0</v>
      </c>
      <c r="R204" s="36">
        <v>8572604</v>
      </c>
      <c r="S204" s="36">
        <v>0</v>
      </c>
      <c r="T204" s="36">
        <v>0</v>
      </c>
      <c r="U204" s="36">
        <v>0</v>
      </c>
      <c r="V204" s="36">
        <v>0</v>
      </c>
      <c r="W204" s="36">
        <f t="shared" si="5"/>
        <v>33263018</v>
      </c>
      <c r="X204" s="36" t="s">
        <v>43</v>
      </c>
      <c r="Y204" s="49"/>
    </row>
    <row r="205" spans="1:25" x14ac:dyDescent="0.2">
      <c r="B205" s="32" t="s">
        <v>53</v>
      </c>
      <c r="C205" s="33" t="s">
        <v>107</v>
      </c>
      <c r="D205" s="34" t="s">
        <v>135</v>
      </c>
      <c r="E205" s="53" t="s">
        <v>303</v>
      </c>
      <c r="F205" s="35" t="s">
        <v>478</v>
      </c>
      <c r="G205" s="36">
        <v>48603347</v>
      </c>
      <c r="H205" s="50">
        <f t="shared" si="4"/>
        <v>1</v>
      </c>
      <c r="I205" s="36">
        <v>31592176</v>
      </c>
      <c r="J205" s="36">
        <f>VLOOKUP(E205,[1]FLUJO!D$6:AS$1355,42,0)</f>
        <v>17011171</v>
      </c>
      <c r="K205" s="36">
        <v>0</v>
      </c>
      <c r="L205" s="36">
        <v>0</v>
      </c>
      <c r="M205" s="36">
        <v>0</v>
      </c>
      <c r="N205" s="36">
        <v>22670368</v>
      </c>
      <c r="O205" s="36">
        <v>0</v>
      </c>
      <c r="P205" s="36">
        <v>0</v>
      </c>
      <c r="Q205" s="36">
        <v>0</v>
      </c>
      <c r="R205" s="36">
        <v>0</v>
      </c>
      <c r="S205" s="36">
        <v>0</v>
      </c>
      <c r="T205" s="36">
        <v>0</v>
      </c>
      <c r="U205" s="36">
        <v>8921808</v>
      </c>
      <c r="V205" s="36">
        <v>0</v>
      </c>
      <c r="W205" s="36">
        <f t="shared" si="5"/>
        <v>31592176</v>
      </c>
      <c r="X205" s="36" t="s">
        <v>43</v>
      </c>
      <c r="Y205" s="49"/>
    </row>
    <row r="206" spans="1:25" x14ac:dyDescent="0.2">
      <c r="A206" s="52"/>
      <c r="B206" s="32" t="s">
        <v>53</v>
      </c>
      <c r="C206" s="33" t="s">
        <v>107</v>
      </c>
      <c r="D206" s="34" t="s">
        <v>1238</v>
      </c>
      <c r="E206" s="53" t="s">
        <v>700</v>
      </c>
      <c r="F206" s="35" t="s">
        <v>1239</v>
      </c>
      <c r="G206" s="36">
        <v>54600000</v>
      </c>
      <c r="H206" s="50">
        <f t="shared" si="4"/>
        <v>1</v>
      </c>
      <c r="I206" s="36">
        <v>35490000</v>
      </c>
      <c r="J206" s="36">
        <f>VLOOKUP(E206,[1]FLUJO!D$6:AS$1355,42,0)</f>
        <v>19110000</v>
      </c>
      <c r="K206" s="36">
        <v>0</v>
      </c>
      <c r="L206" s="36">
        <v>0</v>
      </c>
      <c r="M206" s="36">
        <v>0</v>
      </c>
      <c r="N206" s="36">
        <v>0</v>
      </c>
      <c r="O206" s="36">
        <v>0</v>
      </c>
      <c r="P206" s="36">
        <v>0</v>
      </c>
      <c r="Q206" s="36">
        <v>21344000</v>
      </c>
      <c r="R206" s="36">
        <v>0</v>
      </c>
      <c r="S206" s="36">
        <v>0</v>
      </c>
      <c r="T206" s="36">
        <v>0</v>
      </c>
      <c r="U206" s="36">
        <v>0</v>
      </c>
      <c r="V206" s="36">
        <v>14146000</v>
      </c>
      <c r="W206" s="36">
        <f t="shared" si="5"/>
        <v>35490000</v>
      </c>
      <c r="X206" s="36" t="s">
        <v>43</v>
      </c>
      <c r="Y206" s="49"/>
    </row>
    <row r="207" spans="1:25" x14ac:dyDescent="0.2">
      <c r="A207" s="52"/>
      <c r="B207" s="32" t="s">
        <v>53</v>
      </c>
      <c r="C207" s="33" t="s">
        <v>107</v>
      </c>
      <c r="D207" s="34" t="s">
        <v>439</v>
      </c>
      <c r="E207" s="53" t="s">
        <v>338</v>
      </c>
      <c r="F207" s="35" t="s">
        <v>506</v>
      </c>
      <c r="G207" s="36">
        <v>40666684</v>
      </c>
      <c r="H207" s="50">
        <f t="shared" si="4"/>
        <v>1</v>
      </c>
      <c r="I207" s="36">
        <v>26433345</v>
      </c>
      <c r="J207" s="36">
        <f>VLOOKUP(E207,[1]FLUJO!D$6:AS$1355,42,0)</f>
        <v>14233339</v>
      </c>
      <c r="K207" s="36">
        <v>0</v>
      </c>
      <c r="L207" s="36">
        <v>0</v>
      </c>
      <c r="M207" s="36">
        <v>0</v>
      </c>
      <c r="N207" s="36">
        <v>0</v>
      </c>
      <c r="O207" s="36">
        <v>26433345</v>
      </c>
      <c r="P207" s="36">
        <v>0</v>
      </c>
      <c r="Q207" s="36">
        <v>0</v>
      </c>
      <c r="R207" s="36">
        <v>0</v>
      </c>
      <c r="S207" s="36">
        <v>0</v>
      </c>
      <c r="T207" s="36">
        <v>0</v>
      </c>
      <c r="U207" s="36">
        <v>0</v>
      </c>
      <c r="V207" s="36">
        <v>0</v>
      </c>
      <c r="W207" s="36">
        <f t="shared" si="5"/>
        <v>26433345</v>
      </c>
      <c r="X207" s="36" t="s">
        <v>43</v>
      </c>
      <c r="Y207" s="49"/>
    </row>
    <row r="208" spans="1:25" x14ac:dyDescent="0.2">
      <c r="A208" s="52"/>
      <c r="B208" s="32" t="s">
        <v>53</v>
      </c>
      <c r="C208" s="33" t="s">
        <v>107</v>
      </c>
      <c r="D208" s="34" t="s">
        <v>136</v>
      </c>
      <c r="E208" s="53" t="s">
        <v>73</v>
      </c>
      <c r="F208" s="35" t="s">
        <v>164</v>
      </c>
      <c r="G208" s="36">
        <v>43800000</v>
      </c>
      <c r="H208" s="50">
        <f t="shared" si="4"/>
        <v>0.99345509132420096</v>
      </c>
      <c r="I208" s="36">
        <v>28470000</v>
      </c>
      <c r="J208" s="36">
        <f>VLOOKUP(E208,[1]FLUJO!D$6:AS$1355,42,0)</f>
        <v>15330000</v>
      </c>
      <c r="K208" s="36">
        <v>0</v>
      </c>
      <c r="L208" s="36">
        <v>0</v>
      </c>
      <c r="M208" s="36">
        <v>17186666</v>
      </c>
      <c r="N208" s="36">
        <v>0</v>
      </c>
      <c r="O208" s="36">
        <v>0</v>
      </c>
      <c r="P208" s="36">
        <v>0</v>
      </c>
      <c r="Q208" s="36">
        <v>0</v>
      </c>
      <c r="R208" s="36">
        <v>10996667</v>
      </c>
      <c r="S208" s="36">
        <v>0</v>
      </c>
      <c r="T208" s="36">
        <v>0</v>
      </c>
      <c r="U208" s="36">
        <v>0</v>
      </c>
      <c r="V208" s="36">
        <v>0</v>
      </c>
      <c r="W208" s="36">
        <f t="shared" si="5"/>
        <v>28183333</v>
      </c>
      <c r="X208" s="36" t="s">
        <v>43</v>
      </c>
      <c r="Y208" s="49"/>
    </row>
    <row r="209" spans="1:25" x14ac:dyDescent="0.2">
      <c r="A209" s="52"/>
      <c r="B209" s="32" t="s">
        <v>53</v>
      </c>
      <c r="C209" s="33" t="s">
        <v>107</v>
      </c>
      <c r="D209" s="34" t="s">
        <v>1240</v>
      </c>
      <c r="E209" s="53" t="s">
        <v>725</v>
      </c>
      <c r="F209" s="35" t="s">
        <v>1241</v>
      </c>
      <c r="G209" s="36">
        <v>45600000</v>
      </c>
      <c r="H209" s="50">
        <f t="shared" si="4"/>
        <v>0.50438596491228072</v>
      </c>
      <c r="I209" s="36">
        <v>29640000</v>
      </c>
      <c r="J209" s="36">
        <f>VLOOKUP(E209,[1]FLUJO!D$6:AS$1355,42,0)</f>
        <v>15960000</v>
      </c>
      <c r="K209" s="36">
        <v>0</v>
      </c>
      <c r="L209" s="36">
        <v>0</v>
      </c>
      <c r="M209" s="36">
        <v>0</v>
      </c>
      <c r="N209" s="36">
        <v>0</v>
      </c>
      <c r="O209" s="36">
        <v>0</v>
      </c>
      <c r="P209" s="36">
        <v>0</v>
      </c>
      <c r="Q209" s="36">
        <v>0</v>
      </c>
      <c r="R209" s="36">
        <v>0</v>
      </c>
      <c r="S209" s="36">
        <v>3840000</v>
      </c>
      <c r="T209" s="36">
        <v>0</v>
      </c>
      <c r="U209" s="36">
        <v>3200000</v>
      </c>
      <c r="V209" s="36">
        <v>0</v>
      </c>
      <c r="W209" s="36">
        <f t="shared" si="5"/>
        <v>7040000</v>
      </c>
      <c r="X209" s="36" t="s">
        <v>43</v>
      </c>
      <c r="Y209" s="49"/>
    </row>
    <row r="210" spans="1:25" x14ac:dyDescent="0.2">
      <c r="A210" s="52"/>
      <c r="B210" s="32" t="s">
        <v>53</v>
      </c>
      <c r="C210" s="33" t="s">
        <v>107</v>
      </c>
      <c r="D210" s="34" t="s">
        <v>108</v>
      </c>
      <c r="E210" s="53" t="s">
        <v>701</v>
      </c>
      <c r="F210" s="35" t="s">
        <v>1242</v>
      </c>
      <c r="G210" s="36">
        <v>78395292</v>
      </c>
      <c r="H210" s="50">
        <f t="shared" si="4"/>
        <v>0.89158220113524167</v>
      </c>
      <c r="I210" s="36">
        <v>47037175</v>
      </c>
      <c r="J210" s="36">
        <f>VLOOKUP(E210,[1]FLUJO!D$6:AS$1355,42,0)</f>
        <v>31358117</v>
      </c>
      <c r="K210" s="36">
        <v>0</v>
      </c>
      <c r="L210" s="36">
        <v>0</v>
      </c>
      <c r="M210" s="36">
        <v>0</v>
      </c>
      <c r="N210" s="36">
        <v>0</v>
      </c>
      <c r="O210" s="36">
        <v>0</v>
      </c>
      <c r="P210" s="36">
        <v>0</v>
      </c>
      <c r="Q210" s="36">
        <v>34683957</v>
      </c>
      <c r="R210" s="36">
        <v>0</v>
      </c>
      <c r="S210" s="36">
        <v>0</v>
      </c>
      <c r="T210" s="36">
        <v>0</v>
      </c>
      <c r="U210" s="36">
        <v>3853773</v>
      </c>
      <c r="V210" s="36">
        <v>0</v>
      </c>
      <c r="W210" s="36">
        <f t="shared" si="5"/>
        <v>38537730</v>
      </c>
      <c r="X210" s="36" t="s">
        <v>43</v>
      </c>
      <c r="Y210" s="49"/>
    </row>
    <row r="211" spans="1:25" x14ac:dyDescent="0.2">
      <c r="B211" s="32" t="s">
        <v>53</v>
      </c>
      <c r="C211" s="33" t="s">
        <v>107</v>
      </c>
      <c r="D211" s="34" t="s">
        <v>108</v>
      </c>
      <c r="E211" s="53" t="s">
        <v>716</v>
      </c>
      <c r="F211" s="35" t="s">
        <v>1243</v>
      </c>
      <c r="G211" s="36">
        <v>42554385</v>
      </c>
      <c r="H211" s="50">
        <f t="shared" si="4"/>
        <v>0.77194853127356911</v>
      </c>
      <c r="I211" s="36">
        <v>25532631</v>
      </c>
      <c r="J211" s="36">
        <f>VLOOKUP(E211,[1]FLUJO!D$6:AS$1355,42,0)</f>
        <v>17021754</v>
      </c>
      <c r="K211" s="36">
        <v>0</v>
      </c>
      <c r="L211" s="36">
        <v>0</v>
      </c>
      <c r="M211" s="36">
        <v>0</v>
      </c>
      <c r="N211" s="36">
        <v>0</v>
      </c>
      <c r="O211" s="36">
        <v>0</v>
      </c>
      <c r="P211" s="36">
        <v>0</v>
      </c>
      <c r="Q211" s="36">
        <v>0</v>
      </c>
      <c r="R211" s="36">
        <v>15828041</v>
      </c>
      <c r="S211" s="36">
        <v>0</v>
      </c>
      <c r="T211" s="36">
        <v>0</v>
      </c>
      <c r="U211" s="36">
        <v>0</v>
      </c>
      <c r="V211" s="36">
        <v>0</v>
      </c>
      <c r="W211" s="36">
        <f t="shared" si="5"/>
        <v>15828041</v>
      </c>
      <c r="X211" s="36" t="s">
        <v>43</v>
      </c>
      <c r="Y211" s="49"/>
    </row>
    <row r="212" spans="1:25" x14ac:dyDescent="0.2">
      <c r="A212" s="52"/>
      <c r="B212" s="32" t="s">
        <v>53</v>
      </c>
      <c r="C212" s="33" t="s">
        <v>107</v>
      </c>
      <c r="D212" s="34" t="s">
        <v>108</v>
      </c>
      <c r="E212" s="53" t="s">
        <v>74</v>
      </c>
      <c r="F212" s="35" t="s">
        <v>165</v>
      </c>
      <c r="G212" s="36">
        <v>18000000</v>
      </c>
      <c r="H212" s="50">
        <f t="shared" si="4"/>
        <v>1</v>
      </c>
      <c r="I212" s="36">
        <v>11700000</v>
      </c>
      <c r="J212" s="36">
        <f>VLOOKUP(E212,[1]FLUJO!D$6:AS$1355,42,0)</f>
        <v>6300000</v>
      </c>
      <c r="K212" s="36">
        <v>0</v>
      </c>
      <c r="L212" s="36">
        <v>0</v>
      </c>
      <c r="M212" s="36">
        <v>11700000</v>
      </c>
      <c r="N212" s="36">
        <v>0</v>
      </c>
      <c r="O212" s="36">
        <v>0</v>
      </c>
      <c r="P212" s="36">
        <v>0</v>
      </c>
      <c r="Q212" s="36">
        <v>0</v>
      </c>
      <c r="R212" s="36">
        <v>0</v>
      </c>
      <c r="S212" s="36">
        <v>0</v>
      </c>
      <c r="T212" s="36">
        <v>0</v>
      </c>
      <c r="U212" s="36">
        <v>0</v>
      </c>
      <c r="V212" s="36">
        <v>0</v>
      </c>
      <c r="W212" s="36">
        <f t="shared" si="5"/>
        <v>11700000</v>
      </c>
      <c r="X212" s="36" t="s">
        <v>43</v>
      </c>
      <c r="Y212" s="49"/>
    </row>
    <row r="213" spans="1:25" x14ac:dyDescent="0.2">
      <c r="B213" s="32" t="s">
        <v>53</v>
      </c>
      <c r="C213" s="33" t="s">
        <v>107</v>
      </c>
      <c r="D213" s="34" t="s">
        <v>128</v>
      </c>
      <c r="E213" s="53" t="s">
        <v>366</v>
      </c>
      <c r="F213" s="35" t="s">
        <v>1244</v>
      </c>
      <c r="G213" s="36">
        <v>233441650</v>
      </c>
      <c r="H213" s="50">
        <f t="shared" si="4"/>
        <v>0.9856119248643076</v>
      </c>
      <c r="I213" s="36">
        <v>140064990</v>
      </c>
      <c r="J213" s="36">
        <f>VLOOKUP(E213,[1]FLUJO!D$6:AS$1355,42,0)</f>
        <v>93376660</v>
      </c>
      <c r="K213" s="36">
        <v>0</v>
      </c>
      <c r="L213" s="36">
        <v>0</v>
      </c>
      <c r="M213" s="36">
        <v>0</v>
      </c>
      <c r="N213" s="36">
        <v>0</v>
      </c>
      <c r="O213" s="36">
        <v>0</v>
      </c>
      <c r="P213" s="36">
        <v>108589853</v>
      </c>
      <c r="Q213" s="36">
        <v>0</v>
      </c>
      <c r="R213" s="36">
        <v>0</v>
      </c>
      <c r="S213" s="36">
        <v>0</v>
      </c>
      <c r="T213" s="36">
        <v>0</v>
      </c>
      <c r="U213" s="36">
        <v>0</v>
      </c>
      <c r="V213" s="36">
        <v>28116361</v>
      </c>
      <c r="W213" s="36">
        <f t="shared" si="5"/>
        <v>136706214</v>
      </c>
      <c r="X213" s="36" t="s">
        <v>43</v>
      </c>
      <c r="Y213" s="49"/>
    </row>
    <row r="214" spans="1:25" x14ac:dyDescent="0.2">
      <c r="B214" s="32" t="s">
        <v>53</v>
      </c>
      <c r="C214" s="33" t="s">
        <v>107</v>
      </c>
      <c r="D214" s="34" t="s">
        <v>132</v>
      </c>
      <c r="E214" s="53" t="s">
        <v>339</v>
      </c>
      <c r="F214" s="35" t="s">
        <v>1245</v>
      </c>
      <c r="G214" s="36">
        <v>85889352</v>
      </c>
      <c r="H214" s="50">
        <f t="shared" si="4"/>
        <v>1</v>
      </c>
      <c r="I214" s="36">
        <v>51490519</v>
      </c>
      <c r="J214" s="36">
        <f>VLOOKUP(E214,[1]FLUJO!D$6:AS$1355,42,0)</f>
        <v>34398833</v>
      </c>
      <c r="K214" s="36">
        <v>0</v>
      </c>
      <c r="L214" s="36">
        <v>0</v>
      </c>
      <c r="M214" s="36">
        <v>0</v>
      </c>
      <c r="N214" s="36">
        <v>0</v>
      </c>
      <c r="O214" s="36">
        <v>51490519</v>
      </c>
      <c r="P214" s="36">
        <v>0</v>
      </c>
      <c r="Q214" s="36">
        <v>0</v>
      </c>
      <c r="R214" s="36">
        <v>0</v>
      </c>
      <c r="S214" s="36">
        <v>0</v>
      </c>
      <c r="T214" s="36">
        <v>0</v>
      </c>
      <c r="U214" s="36">
        <v>0</v>
      </c>
      <c r="V214" s="36">
        <v>0</v>
      </c>
      <c r="W214" s="36">
        <f t="shared" si="5"/>
        <v>51490519</v>
      </c>
      <c r="X214" s="36" t="s">
        <v>43</v>
      </c>
      <c r="Y214" s="49"/>
    </row>
    <row r="215" spans="1:25" x14ac:dyDescent="0.2">
      <c r="A215" s="52"/>
      <c r="B215" s="32" t="s">
        <v>53</v>
      </c>
      <c r="C215" s="33" t="s">
        <v>107</v>
      </c>
      <c r="D215" s="34" t="s">
        <v>132</v>
      </c>
      <c r="E215" s="53" t="s">
        <v>367</v>
      </c>
      <c r="F215" s="35" t="s">
        <v>1246</v>
      </c>
      <c r="G215" s="36">
        <v>164245713</v>
      </c>
      <c r="H215" s="50">
        <f t="shared" si="4"/>
        <v>0.99452666992897398</v>
      </c>
      <c r="I215" s="36">
        <v>98547428</v>
      </c>
      <c r="J215" s="36">
        <f>VLOOKUP(E215,[1]FLUJO!D$6:AS$1355,42,0)</f>
        <v>65698285</v>
      </c>
      <c r="K215" s="36">
        <v>0</v>
      </c>
      <c r="L215" s="36">
        <v>0</v>
      </c>
      <c r="M215" s="36">
        <v>0</v>
      </c>
      <c r="N215" s="36">
        <v>0</v>
      </c>
      <c r="O215" s="36">
        <v>0</v>
      </c>
      <c r="P215" s="36">
        <v>97648457</v>
      </c>
      <c r="Q215" s="36">
        <v>0</v>
      </c>
      <c r="R215" s="36">
        <v>0</v>
      </c>
      <c r="S215" s="36">
        <v>0</v>
      </c>
      <c r="T215" s="36">
        <v>0</v>
      </c>
      <c r="U215" s="36">
        <v>0</v>
      </c>
      <c r="V215" s="36">
        <v>0</v>
      </c>
      <c r="W215" s="36">
        <f t="shared" si="5"/>
        <v>97648457</v>
      </c>
      <c r="X215" s="36" t="s">
        <v>43</v>
      </c>
      <c r="Y215" s="49"/>
    </row>
    <row r="216" spans="1:25" x14ac:dyDescent="0.2">
      <c r="A216" s="52"/>
      <c r="B216" s="32" t="s">
        <v>53</v>
      </c>
      <c r="C216" s="33" t="s">
        <v>1108</v>
      </c>
      <c r="D216" s="34" t="s">
        <v>428</v>
      </c>
      <c r="E216" s="53" t="s">
        <v>726</v>
      </c>
      <c r="F216" s="35" t="s">
        <v>1247</v>
      </c>
      <c r="G216" s="36">
        <v>24000000</v>
      </c>
      <c r="H216" s="50">
        <f t="shared" si="4"/>
        <v>1</v>
      </c>
      <c r="I216" s="36">
        <v>16800000</v>
      </c>
      <c r="J216" s="36">
        <f>VLOOKUP(E216,[1]FLUJO!D$6:AS$1355,42,0)</f>
        <v>7200000</v>
      </c>
      <c r="K216" s="36">
        <v>0</v>
      </c>
      <c r="L216" s="36">
        <v>0</v>
      </c>
      <c r="M216" s="36">
        <v>0</v>
      </c>
      <c r="N216" s="36">
        <v>0</v>
      </c>
      <c r="O216" s="36">
        <v>0</v>
      </c>
      <c r="P216" s="36">
        <v>0</v>
      </c>
      <c r="Q216" s="36">
        <v>0</v>
      </c>
      <c r="R216" s="36">
        <v>0</v>
      </c>
      <c r="S216" s="36">
        <v>16800000</v>
      </c>
      <c r="T216" s="36">
        <v>0</v>
      </c>
      <c r="U216" s="36">
        <v>0</v>
      </c>
      <c r="V216" s="36">
        <v>0</v>
      </c>
      <c r="W216" s="36">
        <f t="shared" si="5"/>
        <v>16800000</v>
      </c>
      <c r="X216" s="36" t="s">
        <v>43</v>
      </c>
      <c r="Y216" s="49"/>
    </row>
    <row r="217" spans="1:25" x14ac:dyDescent="0.2">
      <c r="A217" s="52"/>
      <c r="B217" s="32" t="s">
        <v>53</v>
      </c>
      <c r="C217" s="33" t="s">
        <v>1108</v>
      </c>
      <c r="D217" s="34" t="s">
        <v>455</v>
      </c>
      <c r="E217" s="53" t="s">
        <v>368</v>
      </c>
      <c r="F217" s="35" t="s">
        <v>531</v>
      </c>
      <c r="G217" s="36">
        <v>24000000</v>
      </c>
      <c r="H217" s="50">
        <f t="shared" si="4"/>
        <v>0.99933154166666671</v>
      </c>
      <c r="I217" s="36">
        <v>15600000</v>
      </c>
      <c r="J217" s="36">
        <f>VLOOKUP(E217,[1]FLUJO!D$6:AS$1355,42,0)</f>
        <v>8400000</v>
      </c>
      <c r="K217" s="36">
        <v>0</v>
      </c>
      <c r="L217" s="36">
        <v>0</v>
      </c>
      <c r="M217" s="36">
        <v>0</v>
      </c>
      <c r="N217" s="36">
        <v>0</v>
      </c>
      <c r="O217" s="36">
        <v>0</v>
      </c>
      <c r="P217" s="36">
        <v>10000000</v>
      </c>
      <c r="Q217" s="36">
        <v>0</v>
      </c>
      <c r="R217" s="36">
        <v>0</v>
      </c>
      <c r="S217" s="36">
        <v>0</v>
      </c>
      <c r="T217" s="36">
        <v>5583957</v>
      </c>
      <c r="U217" s="36">
        <v>0</v>
      </c>
      <c r="V217" s="36">
        <v>0</v>
      </c>
      <c r="W217" s="36">
        <f t="shared" si="5"/>
        <v>15583957</v>
      </c>
      <c r="X217" s="36" t="s">
        <v>43</v>
      </c>
      <c r="Y217" s="49"/>
    </row>
    <row r="218" spans="1:25" x14ac:dyDescent="0.2">
      <c r="A218" s="52"/>
      <c r="B218" s="32" t="s">
        <v>53</v>
      </c>
      <c r="C218" s="33" t="s">
        <v>1108</v>
      </c>
      <c r="D218" s="34" t="s">
        <v>414</v>
      </c>
      <c r="E218" s="53" t="s">
        <v>304</v>
      </c>
      <c r="F218" s="35" t="s">
        <v>1248</v>
      </c>
      <c r="G218" s="36">
        <v>48000000</v>
      </c>
      <c r="H218" s="50">
        <f t="shared" si="4"/>
        <v>0.99999968750000001</v>
      </c>
      <c r="I218" s="36">
        <v>33600000</v>
      </c>
      <c r="J218" s="36">
        <f>VLOOKUP(E218,[1]FLUJO!D$6:AS$1355,42,0)</f>
        <v>14400000</v>
      </c>
      <c r="K218" s="36">
        <v>0</v>
      </c>
      <c r="L218" s="36">
        <v>0</v>
      </c>
      <c r="M218" s="36">
        <v>0</v>
      </c>
      <c r="N218" s="36">
        <v>13500000</v>
      </c>
      <c r="O218" s="36">
        <v>0</v>
      </c>
      <c r="P218" s="36">
        <v>13090905</v>
      </c>
      <c r="Q218" s="36">
        <v>0</v>
      </c>
      <c r="R218" s="36">
        <v>0</v>
      </c>
      <c r="S218" s="36">
        <v>7009080</v>
      </c>
      <c r="T218" s="36">
        <v>0</v>
      </c>
      <c r="U218" s="36">
        <v>0</v>
      </c>
      <c r="V218" s="36">
        <v>0</v>
      </c>
      <c r="W218" s="36">
        <f t="shared" si="5"/>
        <v>33599985</v>
      </c>
      <c r="X218" s="36" t="s">
        <v>43</v>
      </c>
      <c r="Y218" s="49"/>
    </row>
    <row r="219" spans="1:25" x14ac:dyDescent="0.2">
      <c r="A219" s="52"/>
      <c r="B219" s="32" t="s">
        <v>53</v>
      </c>
      <c r="C219" s="33" t="s">
        <v>1108</v>
      </c>
      <c r="D219" s="34" t="s">
        <v>456</v>
      </c>
      <c r="E219" s="53" t="s">
        <v>369</v>
      </c>
      <c r="F219" s="35" t="s">
        <v>532</v>
      </c>
      <c r="G219" s="36">
        <v>48000000</v>
      </c>
      <c r="H219" s="50">
        <f t="shared" si="4"/>
        <v>1</v>
      </c>
      <c r="I219" s="36">
        <v>38400000</v>
      </c>
      <c r="J219" s="36">
        <f>VLOOKUP(E219,[1]FLUJO!D$6:AS$1355,42,0)</f>
        <v>9600000</v>
      </c>
      <c r="K219" s="36">
        <v>0</v>
      </c>
      <c r="L219" s="36">
        <v>0</v>
      </c>
      <c r="M219" s="36">
        <v>0</v>
      </c>
      <c r="N219" s="36">
        <v>0</v>
      </c>
      <c r="O219" s="36">
        <v>0</v>
      </c>
      <c r="P219" s="36">
        <v>16700000</v>
      </c>
      <c r="Q219" s="36">
        <v>0</v>
      </c>
      <c r="R219" s="36">
        <v>0</v>
      </c>
      <c r="S219" s="36">
        <v>21700000</v>
      </c>
      <c r="T219" s="36">
        <v>0</v>
      </c>
      <c r="U219" s="36">
        <v>0</v>
      </c>
      <c r="V219" s="36">
        <v>0</v>
      </c>
      <c r="W219" s="36">
        <f t="shared" si="5"/>
        <v>38400000</v>
      </c>
      <c r="X219" s="36" t="s">
        <v>43</v>
      </c>
      <c r="Y219" s="49"/>
    </row>
    <row r="220" spans="1:25" x14ac:dyDescent="0.2">
      <c r="A220" s="52"/>
      <c r="B220" s="32" t="s">
        <v>53</v>
      </c>
      <c r="C220" s="33" t="s">
        <v>1108</v>
      </c>
      <c r="D220" s="34" t="s">
        <v>440</v>
      </c>
      <c r="E220" s="53" t="s">
        <v>340</v>
      </c>
      <c r="F220" s="35" t="s">
        <v>507</v>
      </c>
      <c r="G220" s="36">
        <v>48000000</v>
      </c>
      <c r="H220" s="50">
        <f t="shared" ref="H220:H283" si="6">(J220+W220)/G220</f>
        <v>1</v>
      </c>
      <c r="I220" s="36">
        <v>32640000</v>
      </c>
      <c r="J220" s="36">
        <f>VLOOKUP(E220,[1]FLUJO!D$6:AS$1355,42,0)</f>
        <v>15360000</v>
      </c>
      <c r="K220" s="36">
        <v>0</v>
      </c>
      <c r="L220" s="36">
        <v>0</v>
      </c>
      <c r="M220" s="36">
        <v>0</v>
      </c>
      <c r="N220" s="36">
        <v>0</v>
      </c>
      <c r="O220" s="36">
        <v>15000000</v>
      </c>
      <c r="P220" s="36">
        <v>0</v>
      </c>
      <c r="Q220" s="36">
        <v>0</v>
      </c>
      <c r="R220" s="36">
        <v>17640000</v>
      </c>
      <c r="S220" s="36">
        <v>0</v>
      </c>
      <c r="T220" s="36">
        <v>0</v>
      </c>
      <c r="U220" s="36">
        <v>0</v>
      </c>
      <c r="V220" s="36">
        <v>0</v>
      </c>
      <c r="W220" s="36">
        <f t="shared" ref="W220:W283" si="7">SUM(K220:V220)</f>
        <v>32640000</v>
      </c>
      <c r="X220" s="36" t="s">
        <v>43</v>
      </c>
      <c r="Y220" s="49"/>
    </row>
    <row r="221" spans="1:25" x14ac:dyDescent="0.2">
      <c r="A221" s="52"/>
      <c r="B221" s="32" t="s">
        <v>53</v>
      </c>
      <c r="C221" s="33" t="s">
        <v>1108</v>
      </c>
      <c r="D221" s="34" t="s">
        <v>1396</v>
      </c>
      <c r="E221" s="53" t="s">
        <v>1427</v>
      </c>
      <c r="F221" s="35" t="s">
        <v>1492</v>
      </c>
      <c r="G221" s="36">
        <v>36000000</v>
      </c>
      <c r="H221" s="50">
        <f t="shared" si="6"/>
        <v>0.98611111111111116</v>
      </c>
      <c r="I221" s="36">
        <v>23400000</v>
      </c>
      <c r="J221" s="36">
        <f>VLOOKUP(E221,[1]FLUJO!D$6:AS$1355,42,0)</f>
        <v>12600000</v>
      </c>
      <c r="K221" s="36">
        <v>0</v>
      </c>
      <c r="L221" s="36">
        <v>0</v>
      </c>
      <c r="M221" s="36">
        <v>0</v>
      </c>
      <c r="N221" s="36">
        <v>0</v>
      </c>
      <c r="O221" s="36">
        <v>0</v>
      </c>
      <c r="P221" s="36">
        <v>0</v>
      </c>
      <c r="Q221" s="36">
        <v>0</v>
      </c>
      <c r="R221" s="36">
        <v>0</v>
      </c>
      <c r="S221" s="36">
        <v>0</v>
      </c>
      <c r="T221" s="36">
        <v>0</v>
      </c>
      <c r="U221" s="36">
        <v>0</v>
      </c>
      <c r="V221" s="36">
        <v>22900000</v>
      </c>
      <c r="W221" s="36">
        <f t="shared" si="7"/>
        <v>22900000</v>
      </c>
      <c r="X221" s="36" t="s">
        <v>43</v>
      </c>
      <c r="Y221" s="49"/>
    </row>
    <row r="222" spans="1:25" x14ac:dyDescent="0.2">
      <c r="B222" s="32" t="s">
        <v>53</v>
      </c>
      <c r="C222" s="33" t="s">
        <v>1108</v>
      </c>
      <c r="D222" s="34" t="s">
        <v>457</v>
      </c>
      <c r="E222" s="53" t="s">
        <v>370</v>
      </c>
      <c r="F222" s="35" t="s">
        <v>533</v>
      </c>
      <c r="G222" s="36">
        <v>36000000</v>
      </c>
      <c r="H222" s="50">
        <f t="shared" si="6"/>
        <v>1</v>
      </c>
      <c r="I222" s="36">
        <v>25200000</v>
      </c>
      <c r="J222" s="36">
        <f>VLOOKUP(E222,[1]FLUJO!D$6:AS$1355,42,0)</f>
        <v>10800000</v>
      </c>
      <c r="K222" s="36">
        <v>0</v>
      </c>
      <c r="L222" s="36">
        <v>0</v>
      </c>
      <c r="M222" s="36">
        <v>0</v>
      </c>
      <c r="N222" s="36">
        <v>0</v>
      </c>
      <c r="O222" s="36">
        <v>0</v>
      </c>
      <c r="P222" s="36">
        <v>5014812</v>
      </c>
      <c r="Q222" s="36">
        <v>0</v>
      </c>
      <c r="R222" s="36">
        <v>0</v>
      </c>
      <c r="S222" s="36">
        <v>0</v>
      </c>
      <c r="T222" s="36">
        <v>20185188</v>
      </c>
      <c r="U222" s="36">
        <v>0</v>
      </c>
      <c r="V222" s="36">
        <v>0</v>
      </c>
      <c r="W222" s="36">
        <f t="shared" si="7"/>
        <v>25200000</v>
      </c>
      <c r="X222" s="36" t="s">
        <v>43</v>
      </c>
      <c r="Y222" s="49"/>
    </row>
    <row r="223" spans="1:25" x14ac:dyDescent="0.2">
      <c r="A223" s="52"/>
      <c r="B223" s="32" t="s">
        <v>53</v>
      </c>
      <c r="C223" s="33" t="s">
        <v>1108</v>
      </c>
      <c r="D223" s="34" t="s">
        <v>458</v>
      </c>
      <c r="E223" s="53" t="s">
        <v>371</v>
      </c>
      <c r="F223" s="35" t="s">
        <v>1249</v>
      </c>
      <c r="G223" s="36">
        <v>48000000</v>
      </c>
      <c r="H223" s="50">
        <f t="shared" si="6"/>
        <v>0.91255074999999997</v>
      </c>
      <c r="I223" s="36">
        <v>33600000</v>
      </c>
      <c r="J223" s="36">
        <f>VLOOKUP(E223,[1]FLUJO!D$6:AS$1355,42,0)</f>
        <v>14400000</v>
      </c>
      <c r="K223" s="36">
        <v>0</v>
      </c>
      <c r="L223" s="36">
        <v>0</v>
      </c>
      <c r="M223" s="36">
        <v>0</v>
      </c>
      <c r="N223" s="36">
        <v>0</v>
      </c>
      <c r="O223" s="36">
        <v>0</v>
      </c>
      <c r="P223" s="36">
        <v>9268000</v>
      </c>
      <c r="Q223" s="36">
        <v>0</v>
      </c>
      <c r="R223" s="36">
        <v>0</v>
      </c>
      <c r="S223" s="36">
        <v>0</v>
      </c>
      <c r="T223" s="36">
        <v>0</v>
      </c>
      <c r="U223" s="36">
        <v>0</v>
      </c>
      <c r="V223" s="36">
        <v>20134436</v>
      </c>
      <c r="W223" s="36">
        <f t="shared" si="7"/>
        <v>29402436</v>
      </c>
      <c r="X223" s="36" t="s">
        <v>43</v>
      </c>
      <c r="Y223" s="49"/>
    </row>
    <row r="224" spans="1:25" x14ac:dyDescent="0.2">
      <c r="A224" s="52"/>
      <c r="B224" s="32" t="s">
        <v>53</v>
      </c>
      <c r="C224" s="33" t="s">
        <v>1108</v>
      </c>
      <c r="D224" s="34" t="s">
        <v>459</v>
      </c>
      <c r="E224" s="53" t="s">
        <v>372</v>
      </c>
      <c r="F224" s="35" t="s">
        <v>534</v>
      </c>
      <c r="G224" s="36">
        <v>48000000</v>
      </c>
      <c r="H224" s="50">
        <f t="shared" si="6"/>
        <v>1</v>
      </c>
      <c r="I224" s="36">
        <v>33600000</v>
      </c>
      <c r="J224" s="36">
        <f>VLOOKUP(E224,[1]FLUJO!D$6:AS$1355,42,0)</f>
        <v>14400000</v>
      </c>
      <c r="K224" s="36">
        <v>0</v>
      </c>
      <c r="L224" s="36">
        <v>0</v>
      </c>
      <c r="M224" s="36">
        <v>0</v>
      </c>
      <c r="N224" s="36">
        <v>0</v>
      </c>
      <c r="O224" s="36">
        <v>0</v>
      </c>
      <c r="P224" s="36">
        <v>10800000</v>
      </c>
      <c r="Q224" s="36">
        <v>0</v>
      </c>
      <c r="R224" s="36">
        <v>0</v>
      </c>
      <c r="S224" s="36">
        <v>0</v>
      </c>
      <c r="T224" s="36">
        <v>0</v>
      </c>
      <c r="U224" s="36">
        <v>22800000</v>
      </c>
      <c r="V224" s="36">
        <v>0</v>
      </c>
      <c r="W224" s="36">
        <f t="shared" si="7"/>
        <v>33600000</v>
      </c>
      <c r="X224" s="36" t="s">
        <v>43</v>
      </c>
      <c r="Y224" s="49"/>
    </row>
    <row r="225" spans="1:25" x14ac:dyDescent="0.2">
      <c r="A225" s="52"/>
      <c r="B225" s="32" t="s">
        <v>53</v>
      </c>
      <c r="C225" s="33" t="s">
        <v>1108</v>
      </c>
      <c r="D225" s="34" t="s">
        <v>1410</v>
      </c>
      <c r="E225" s="53" t="s">
        <v>1428</v>
      </c>
      <c r="F225" s="35" t="s">
        <v>1493</v>
      </c>
      <c r="G225" s="36">
        <v>36000000</v>
      </c>
      <c r="H225" s="50">
        <f t="shared" si="6"/>
        <v>1</v>
      </c>
      <c r="I225" s="36">
        <v>25200000</v>
      </c>
      <c r="J225" s="36">
        <f>VLOOKUP(E225,[1]FLUJO!D$6:AS$1355,42,0)</f>
        <v>10800000</v>
      </c>
      <c r="K225" s="36">
        <v>0</v>
      </c>
      <c r="L225" s="36">
        <v>0</v>
      </c>
      <c r="M225" s="36">
        <v>0</v>
      </c>
      <c r="N225" s="36">
        <v>0</v>
      </c>
      <c r="O225" s="36">
        <v>0</v>
      </c>
      <c r="P225" s="36">
        <v>0</v>
      </c>
      <c r="Q225" s="36">
        <v>0</v>
      </c>
      <c r="R225" s="36">
        <v>0</v>
      </c>
      <c r="S225" s="36">
        <v>0</v>
      </c>
      <c r="T225" s="36">
        <v>7200000</v>
      </c>
      <c r="U225" s="36">
        <v>0</v>
      </c>
      <c r="V225" s="36">
        <v>18000000</v>
      </c>
      <c r="W225" s="36">
        <f t="shared" si="7"/>
        <v>25200000</v>
      </c>
      <c r="X225" s="36" t="s">
        <v>43</v>
      </c>
      <c r="Y225" s="49"/>
    </row>
    <row r="226" spans="1:25" x14ac:dyDescent="0.2">
      <c r="B226" s="32" t="s">
        <v>53</v>
      </c>
      <c r="C226" s="33" t="s">
        <v>1108</v>
      </c>
      <c r="D226" s="34" t="s">
        <v>1411</v>
      </c>
      <c r="E226" s="53" t="s">
        <v>1429</v>
      </c>
      <c r="F226" s="35" t="s">
        <v>1494</v>
      </c>
      <c r="G226" s="36">
        <v>24000000</v>
      </c>
      <c r="H226" s="50">
        <f t="shared" si="6"/>
        <v>0.99961458333333331</v>
      </c>
      <c r="I226" s="36">
        <v>14400000</v>
      </c>
      <c r="J226" s="36">
        <f>VLOOKUP(E226,[1]FLUJO!D$6:AS$1355,42,0)</f>
        <v>9600000</v>
      </c>
      <c r="K226" s="36">
        <v>0</v>
      </c>
      <c r="L226" s="36">
        <v>0</v>
      </c>
      <c r="M226" s="36">
        <v>0</v>
      </c>
      <c r="N226" s="36">
        <v>0</v>
      </c>
      <c r="O226" s="36">
        <v>0</v>
      </c>
      <c r="P226" s="36">
        <v>0</v>
      </c>
      <c r="Q226" s="36">
        <v>0</v>
      </c>
      <c r="R226" s="36">
        <v>0</v>
      </c>
      <c r="S226" s="36">
        <v>0</v>
      </c>
      <c r="T226" s="36">
        <v>14390750</v>
      </c>
      <c r="U226" s="36">
        <v>0</v>
      </c>
      <c r="V226" s="36">
        <v>0</v>
      </c>
      <c r="W226" s="36">
        <f t="shared" si="7"/>
        <v>14390750</v>
      </c>
      <c r="X226" s="36" t="s">
        <v>43</v>
      </c>
      <c r="Y226" s="49"/>
    </row>
    <row r="227" spans="1:25" x14ac:dyDescent="0.2">
      <c r="B227" s="32" t="s">
        <v>53</v>
      </c>
      <c r="C227" s="33" t="s">
        <v>1108</v>
      </c>
      <c r="D227" s="34" t="s">
        <v>1110</v>
      </c>
      <c r="E227" s="53" t="s">
        <v>1430</v>
      </c>
      <c r="F227" s="35" t="s">
        <v>1495</v>
      </c>
      <c r="G227" s="36">
        <v>48000000</v>
      </c>
      <c r="H227" s="50">
        <f t="shared" si="6"/>
        <v>0.90937500000000004</v>
      </c>
      <c r="I227" s="36">
        <v>33600000</v>
      </c>
      <c r="J227" s="36">
        <f>VLOOKUP(E227,[1]FLUJO!D$6:AS$1355,42,0)</f>
        <v>14400000</v>
      </c>
      <c r="K227" s="36">
        <v>0</v>
      </c>
      <c r="L227" s="36">
        <v>0</v>
      </c>
      <c r="M227" s="36">
        <v>0</v>
      </c>
      <c r="N227" s="36">
        <v>0</v>
      </c>
      <c r="O227" s="36">
        <v>0</v>
      </c>
      <c r="P227" s="36">
        <v>0</v>
      </c>
      <c r="Q227" s="36">
        <v>0</v>
      </c>
      <c r="R227" s="36">
        <v>0</v>
      </c>
      <c r="S227" s="36">
        <v>0</v>
      </c>
      <c r="T227" s="36">
        <v>0</v>
      </c>
      <c r="U227" s="36">
        <v>0</v>
      </c>
      <c r="V227" s="36">
        <v>29250000</v>
      </c>
      <c r="W227" s="36">
        <f t="shared" si="7"/>
        <v>29250000</v>
      </c>
      <c r="X227" s="36" t="s">
        <v>43</v>
      </c>
      <c r="Y227" s="49"/>
    </row>
    <row r="228" spans="1:25" x14ac:dyDescent="0.2">
      <c r="A228" s="52"/>
      <c r="B228" s="32" t="s">
        <v>53</v>
      </c>
      <c r="C228" s="33" t="s">
        <v>1108</v>
      </c>
      <c r="D228" s="34" t="s">
        <v>415</v>
      </c>
      <c r="E228" s="53" t="s">
        <v>305</v>
      </c>
      <c r="F228" s="35" t="s">
        <v>479</v>
      </c>
      <c r="G228" s="36">
        <v>36000000</v>
      </c>
      <c r="H228" s="50">
        <f t="shared" si="6"/>
        <v>0.99999974999999997</v>
      </c>
      <c r="I228" s="36">
        <v>25200000</v>
      </c>
      <c r="J228" s="36">
        <f>VLOOKUP(E228,[1]FLUJO!D$6:AS$1355,42,0)</f>
        <v>10800000</v>
      </c>
      <c r="K228" s="36">
        <v>0</v>
      </c>
      <c r="L228" s="36">
        <v>0</v>
      </c>
      <c r="M228" s="36">
        <v>0</v>
      </c>
      <c r="N228" s="36">
        <v>9000000</v>
      </c>
      <c r="O228" s="36">
        <v>0</v>
      </c>
      <c r="P228" s="36">
        <v>0</v>
      </c>
      <c r="Q228" s="36">
        <v>8660000</v>
      </c>
      <c r="R228" s="36">
        <v>0</v>
      </c>
      <c r="S228" s="36">
        <v>0</v>
      </c>
      <c r="T228" s="36">
        <v>0</v>
      </c>
      <c r="U228" s="36">
        <v>7539991</v>
      </c>
      <c r="V228" s="36">
        <v>0</v>
      </c>
      <c r="W228" s="36">
        <f t="shared" si="7"/>
        <v>25199991</v>
      </c>
      <c r="X228" s="36" t="s">
        <v>43</v>
      </c>
      <c r="Y228" s="49"/>
    </row>
    <row r="229" spans="1:25" x14ac:dyDescent="0.2">
      <c r="B229" s="32" t="s">
        <v>53</v>
      </c>
      <c r="C229" s="33" t="s">
        <v>1108</v>
      </c>
      <c r="D229" s="34" t="s">
        <v>1412</v>
      </c>
      <c r="E229" s="53" t="s">
        <v>1431</v>
      </c>
      <c r="F229" s="35" t="s">
        <v>1496</v>
      </c>
      <c r="G229" s="36">
        <v>48000000</v>
      </c>
      <c r="H229" s="50">
        <f t="shared" si="6"/>
        <v>0.89160879166666662</v>
      </c>
      <c r="I229" s="36">
        <v>31200000</v>
      </c>
      <c r="J229" s="36">
        <f>VLOOKUP(E229,[1]FLUJO!D$6:AS$1355,42,0)</f>
        <v>16800000</v>
      </c>
      <c r="K229" s="36">
        <v>0</v>
      </c>
      <c r="L229" s="36">
        <v>0</v>
      </c>
      <c r="M229" s="36">
        <v>0</v>
      </c>
      <c r="N229" s="36">
        <v>0</v>
      </c>
      <c r="O229" s="36">
        <v>0</v>
      </c>
      <c r="P229" s="36">
        <v>0</v>
      </c>
      <c r="Q229" s="36">
        <v>0</v>
      </c>
      <c r="R229" s="36">
        <v>0</v>
      </c>
      <c r="S229" s="36">
        <v>0</v>
      </c>
      <c r="T229" s="36">
        <v>0</v>
      </c>
      <c r="U229" s="36">
        <v>0</v>
      </c>
      <c r="V229" s="36">
        <v>25997222</v>
      </c>
      <c r="W229" s="36">
        <f t="shared" si="7"/>
        <v>25997222</v>
      </c>
      <c r="X229" s="36" t="s">
        <v>43</v>
      </c>
      <c r="Y229" s="49"/>
    </row>
    <row r="230" spans="1:25" x14ac:dyDescent="0.2">
      <c r="A230" s="52"/>
      <c r="B230" s="32" t="s">
        <v>53</v>
      </c>
      <c r="C230" s="33" t="s">
        <v>1108</v>
      </c>
      <c r="D230" s="34" t="s">
        <v>1250</v>
      </c>
      <c r="E230" s="53" t="s">
        <v>702</v>
      </c>
      <c r="F230" s="35" t="s">
        <v>1251</v>
      </c>
      <c r="G230" s="36">
        <v>48000000</v>
      </c>
      <c r="H230" s="50">
        <f t="shared" si="6"/>
        <v>0.97291666666666665</v>
      </c>
      <c r="I230" s="36">
        <v>33600000</v>
      </c>
      <c r="J230" s="36">
        <f>VLOOKUP(E230,[1]FLUJO!D$6:AS$1355,42,0)</f>
        <v>14400000</v>
      </c>
      <c r="K230" s="36">
        <v>0</v>
      </c>
      <c r="L230" s="36">
        <v>0</v>
      </c>
      <c r="M230" s="36">
        <v>0</v>
      </c>
      <c r="N230" s="36">
        <v>0</v>
      </c>
      <c r="O230" s="36">
        <v>0</v>
      </c>
      <c r="P230" s="36">
        <v>0</v>
      </c>
      <c r="Q230" s="36">
        <v>16400000</v>
      </c>
      <c r="R230" s="36">
        <v>0</v>
      </c>
      <c r="S230" s="36">
        <v>0</v>
      </c>
      <c r="T230" s="36">
        <v>15900000</v>
      </c>
      <c r="U230" s="36">
        <v>0</v>
      </c>
      <c r="V230" s="36">
        <v>0</v>
      </c>
      <c r="W230" s="36">
        <f t="shared" si="7"/>
        <v>32300000</v>
      </c>
      <c r="X230" s="36" t="s">
        <v>43</v>
      </c>
      <c r="Y230" s="49"/>
    </row>
    <row r="231" spans="1:25" x14ac:dyDescent="0.2">
      <c r="A231" s="52"/>
      <c r="B231" s="32" t="s">
        <v>53</v>
      </c>
      <c r="C231" s="33" t="s">
        <v>104</v>
      </c>
      <c r="D231" s="34" t="s">
        <v>1252</v>
      </c>
      <c r="E231" s="53" t="s">
        <v>717</v>
      </c>
      <c r="F231" s="35" t="s">
        <v>1253</v>
      </c>
      <c r="G231" s="36">
        <v>49600000</v>
      </c>
      <c r="H231" s="50">
        <f t="shared" si="6"/>
        <v>1</v>
      </c>
      <c r="I231" s="36">
        <v>27280000</v>
      </c>
      <c r="J231" s="36">
        <f>VLOOKUP(E231,[1]FLUJO!D$6:AS$1355,42,0)</f>
        <v>22320000</v>
      </c>
      <c r="K231" s="36">
        <v>0</v>
      </c>
      <c r="L231" s="36">
        <v>0</v>
      </c>
      <c r="M231" s="36">
        <v>0</v>
      </c>
      <c r="N231" s="36">
        <v>0</v>
      </c>
      <c r="O231" s="36">
        <v>0</v>
      </c>
      <c r="P231" s="36">
        <v>0</v>
      </c>
      <c r="Q231" s="36">
        <v>0</v>
      </c>
      <c r="R231" s="36">
        <v>27280000</v>
      </c>
      <c r="S231" s="36">
        <v>0</v>
      </c>
      <c r="T231" s="36">
        <v>0</v>
      </c>
      <c r="U231" s="36">
        <v>0</v>
      </c>
      <c r="V231" s="36">
        <v>0</v>
      </c>
      <c r="W231" s="36">
        <f t="shared" si="7"/>
        <v>27280000</v>
      </c>
      <c r="X231" s="36" t="s">
        <v>43</v>
      </c>
      <c r="Y231" s="49"/>
    </row>
    <row r="232" spans="1:25" x14ac:dyDescent="0.2">
      <c r="A232" s="52"/>
      <c r="B232" s="32" t="s">
        <v>53</v>
      </c>
      <c r="C232" s="33" t="s">
        <v>104</v>
      </c>
      <c r="D232" s="34" t="s">
        <v>137</v>
      </c>
      <c r="E232" s="53" t="s">
        <v>75</v>
      </c>
      <c r="F232" s="35" t="s">
        <v>166</v>
      </c>
      <c r="G232" s="36">
        <v>59520000</v>
      </c>
      <c r="H232" s="50">
        <f t="shared" si="6"/>
        <v>1</v>
      </c>
      <c r="I232" s="36">
        <v>38688000</v>
      </c>
      <c r="J232" s="36">
        <f>VLOOKUP(E232,[1]FLUJO!D$6:AS$1355,42,0)</f>
        <v>20832000</v>
      </c>
      <c r="K232" s="36">
        <v>0</v>
      </c>
      <c r="L232" s="36">
        <v>0</v>
      </c>
      <c r="M232" s="36">
        <v>38688000</v>
      </c>
      <c r="N232" s="36">
        <v>0</v>
      </c>
      <c r="O232" s="36">
        <v>0</v>
      </c>
      <c r="P232" s="36">
        <v>0</v>
      </c>
      <c r="Q232" s="36">
        <v>0</v>
      </c>
      <c r="R232" s="36">
        <v>0</v>
      </c>
      <c r="S232" s="36">
        <v>0</v>
      </c>
      <c r="T232" s="36">
        <v>0</v>
      </c>
      <c r="U232" s="36">
        <v>0</v>
      </c>
      <c r="V232" s="36">
        <v>0</v>
      </c>
      <c r="W232" s="36">
        <f t="shared" si="7"/>
        <v>38688000</v>
      </c>
      <c r="X232" s="36" t="s">
        <v>43</v>
      </c>
      <c r="Y232" s="49"/>
    </row>
    <row r="233" spans="1:25" x14ac:dyDescent="0.2">
      <c r="A233" s="52"/>
      <c r="B233" s="32" t="s">
        <v>53</v>
      </c>
      <c r="C233" s="33" t="s">
        <v>104</v>
      </c>
      <c r="D233" s="34" t="s">
        <v>138</v>
      </c>
      <c r="E233" s="53" t="s">
        <v>76</v>
      </c>
      <c r="F233" s="35" t="s">
        <v>167</v>
      </c>
      <c r="G233" s="36">
        <v>46800000</v>
      </c>
      <c r="H233" s="50">
        <f t="shared" si="6"/>
        <v>1</v>
      </c>
      <c r="I233" s="36">
        <v>25740000</v>
      </c>
      <c r="J233" s="36">
        <f>VLOOKUP(E233,[1]FLUJO!D$6:AS$1355,42,0)</f>
        <v>21060000</v>
      </c>
      <c r="K233" s="36">
        <v>0</v>
      </c>
      <c r="L233" s="36">
        <v>0</v>
      </c>
      <c r="M233" s="36">
        <v>25740000</v>
      </c>
      <c r="N233" s="36">
        <v>0</v>
      </c>
      <c r="O233" s="36">
        <v>0</v>
      </c>
      <c r="P233" s="36">
        <v>0</v>
      </c>
      <c r="Q233" s="36">
        <v>0</v>
      </c>
      <c r="R233" s="36">
        <v>0</v>
      </c>
      <c r="S233" s="36">
        <v>0</v>
      </c>
      <c r="T233" s="36">
        <v>0</v>
      </c>
      <c r="U233" s="36">
        <v>0</v>
      </c>
      <c r="V233" s="36">
        <v>0</v>
      </c>
      <c r="W233" s="36">
        <f t="shared" si="7"/>
        <v>25740000</v>
      </c>
      <c r="X233" s="36" t="s">
        <v>43</v>
      </c>
      <c r="Y233" s="49"/>
    </row>
    <row r="234" spans="1:25" x14ac:dyDescent="0.2">
      <c r="A234" s="52"/>
      <c r="B234" s="32" t="s">
        <v>53</v>
      </c>
      <c r="C234" s="33" t="s">
        <v>104</v>
      </c>
      <c r="D234" s="34" t="s">
        <v>1254</v>
      </c>
      <c r="E234" s="53" t="s">
        <v>306</v>
      </c>
      <c r="F234" s="35" t="s">
        <v>1255</v>
      </c>
      <c r="G234" s="36">
        <v>170164378</v>
      </c>
      <c r="H234" s="50">
        <f t="shared" si="6"/>
        <v>1</v>
      </c>
      <c r="I234" s="36">
        <v>118912643</v>
      </c>
      <c r="J234" s="36">
        <f>VLOOKUP(E234,[1]FLUJO!D$6:AS$1355,42,0)</f>
        <v>51251735</v>
      </c>
      <c r="K234" s="36">
        <v>0</v>
      </c>
      <c r="L234" s="36">
        <v>0</v>
      </c>
      <c r="M234" s="36">
        <v>0</v>
      </c>
      <c r="N234" s="36">
        <v>118912643</v>
      </c>
      <c r="O234" s="36">
        <v>0</v>
      </c>
      <c r="P234" s="36">
        <v>0</v>
      </c>
      <c r="Q234" s="36">
        <v>0</v>
      </c>
      <c r="R234" s="36">
        <v>0</v>
      </c>
      <c r="S234" s="36">
        <v>0</v>
      </c>
      <c r="T234" s="36">
        <v>0</v>
      </c>
      <c r="U234" s="36">
        <v>0</v>
      </c>
      <c r="V234" s="36">
        <v>0</v>
      </c>
      <c r="W234" s="36">
        <f t="shared" si="7"/>
        <v>118912643</v>
      </c>
      <c r="X234" s="36" t="s">
        <v>43</v>
      </c>
      <c r="Y234" s="49"/>
    </row>
    <row r="235" spans="1:25" x14ac:dyDescent="0.2">
      <c r="A235" s="52"/>
      <c r="B235" s="32" t="s">
        <v>53</v>
      </c>
      <c r="C235" s="33" t="s">
        <v>104</v>
      </c>
      <c r="D235" s="34" t="s">
        <v>446</v>
      </c>
      <c r="E235" s="53" t="s">
        <v>373</v>
      </c>
      <c r="F235" s="35" t="s">
        <v>535</v>
      </c>
      <c r="G235" s="36">
        <v>46800000</v>
      </c>
      <c r="H235" s="50">
        <f t="shared" si="6"/>
        <v>1</v>
      </c>
      <c r="I235" s="36">
        <v>25740000</v>
      </c>
      <c r="J235" s="36">
        <f>VLOOKUP(E235,[1]FLUJO!D$6:AS$1355,42,0)</f>
        <v>21060000</v>
      </c>
      <c r="K235" s="36">
        <v>0</v>
      </c>
      <c r="L235" s="36">
        <v>0</v>
      </c>
      <c r="M235" s="36">
        <v>0</v>
      </c>
      <c r="N235" s="36">
        <v>0</v>
      </c>
      <c r="O235" s="36">
        <v>0</v>
      </c>
      <c r="P235" s="36">
        <v>25740000</v>
      </c>
      <c r="Q235" s="36">
        <v>0</v>
      </c>
      <c r="R235" s="36">
        <v>0</v>
      </c>
      <c r="S235" s="36">
        <v>0</v>
      </c>
      <c r="T235" s="36">
        <v>0</v>
      </c>
      <c r="U235" s="36">
        <v>0</v>
      </c>
      <c r="V235" s="36">
        <v>0</v>
      </c>
      <c r="W235" s="36">
        <f t="shared" si="7"/>
        <v>25740000</v>
      </c>
      <c r="X235" s="36" t="s">
        <v>43</v>
      </c>
      <c r="Y235" s="49"/>
    </row>
    <row r="236" spans="1:25" x14ac:dyDescent="0.2">
      <c r="A236" s="52"/>
      <c r="B236" s="32" t="s">
        <v>53</v>
      </c>
      <c r="C236" s="33" t="s">
        <v>104</v>
      </c>
      <c r="D236" s="34" t="s">
        <v>441</v>
      </c>
      <c r="E236" s="53" t="s">
        <v>341</v>
      </c>
      <c r="F236" s="35" t="s">
        <v>1256</v>
      </c>
      <c r="G236" s="36">
        <v>98342637</v>
      </c>
      <c r="H236" s="50">
        <f t="shared" si="6"/>
        <v>1</v>
      </c>
      <c r="I236" s="36">
        <v>59005582</v>
      </c>
      <c r="J236" s="36">
        <f>VLOOKUP(E236,[1]FLUJO!D$6:AS$1355,42,0)</f>
        <v>39337055</v>
      </c>
      <c r="K236" s="36">
        <v>0</v>
      </c>
      <c r="L236" s="36">
        <v>0</v>
      </c>
      <c r="M236" s="36">
        <v>0</v>
      </c>
      <c r="N236" s="36">
        <v>0</v>
      </c>
      <c r="O236" s="36">
        <v>59005582</v>
      </c>
      <c r="P236" s="36">
        <v>0</v>
      </c>
      <c r="Q236" s="36">
        <v>0</v>
      </c>
      <c r="R236" s="36">
        <v>0</v>
      </c>
      <c r="S236" s="36">
        <v>0</v>
      </c>
      <c r="T236" s="36">
        <v>0</v>
      </c>
      <c r="U236" s="36">
        <v>0</v>
      </c>
      <c r="V236" s="36">
        <v>0</v>
      </c>
      <c r="W236" s="36">
        <f t="shared" si="7"/>
        <v>59005582</v>
      </c>
      <c r="X236" s="36" t="s">
        <v>43</v>
      </c>
      <c r="Y236" s="49"/>
    </row>
    <row r="237" spans="1:25" x14ac:dyDescent="0.2">
      <c r="A237" s="52"/>
      <c r="B237" s="32" t="s">
        <v>53</v>
      </c>
      <c r="C237" s="33" t="s">
        <v>104</v>
      </c>
      <c r="D237" s="34" t="s">
        <v>416</v>
      </c>
      <c r="E237" s="53" t="s">
        <v>307</v>
      </c>
      <c r="F237" s="35" t="s">
        <v>480</v>
      </c>
      <c r="G237" s="36">
        <v>62400000</v>
      </c>
      <c r="H237" s="50">
        <f t="shared" si="6"/>
        <v>1</v>
      </c>
      <c r="I237" s="36">
        <v>40560000</v>
      </c>
      <c r="J237" s="36">
        <f>VLOOKUP(E237,[1]FLUJO!D$6:AS$1355,42,0)</f>
        <v>21840000</v>
      </c>
      <c r="K237" s="36">
        <v>0</v>
      </c>
      <c r="L237" s="36">
        <v>0</v>
      </c>
      <c r="M237" s="36">
        <v>0</v>
      </c>
      <c r="N237" s="36">
        <v>40560000</v>
      </c>
      <c r="O237" s="36">
        <v>0</v>
      </c>
      <c r="P237" s="36">
        <v>0</v>
      </c>
      <c r="Q237" s="36">
        <v>0</v>
      </c>
      <c r="R237" s="36">
        <v>0</v>
      </c>
      <c r="S237" s="36">
        <v>0</v>
      </c>
      <c r="T237" s="36">
        <v>0</v>
      </c>
      <c r="U237" s="36">
        <v>0</v>
      </c>
      <c r="V237" s="36">
        <v>0</v>
      </c>
      <c r="W237" s="36">
        <f t="shared" si="7"/>
        <v>40560000</v>
      </c>
      <c r="X237" s="36" t="s">
        <v>43</v>
      </c>
      <c r="Y237" s="49"/>
    </row>
    <row r="238" spans="1:25" x14ac:dyDescent="0.2">
      <c r="B238" s="32" t="s">
        <v>53</v>
      </c>
      <c r="C238" s="33" t="s">
        <v>104</v>
      </c>
      <c r="D238" s="34" t="s">
        <v>115</v>
      </c>
      <c r="E238" s="53" t="s">
        <v>1432</v>
      </c>
      <c r="F238" s="35" t="s">
        <v>1497</v>
      </c>
      <c r="G238" s="36">
        <v>220468319</v>
      </c>
      <c r="H238" s="50">
        <f t="shared" si="6"/>
        <v>0.94999999977321004</v>
      </c>
      <c r="I238" s="36">
        <v>110234160</v>
      </c>
      <c r="J238" s="36">
        <f>VLOOKUP(E238,[1]FLUJO!D$6:AS$1355,42,0)</f>
        <v>110234159</v>
      </c>
      <c r="K238" s="36">
        <v>0</v>
      </c>
      <c r="L238" s="36">
        <v>0</v>
      </c>
      <c r="M238" s="36">
        <v>0</v>
      </c>
      <c r="N238" s="36">
        <v>0</v>
      </c>
      <c r="O238" s="36">
        <v>0</v>
      </c>
      <c r="P238" s="36">
        <v>0</v>
      </c>
      <c r="Q238" s="36">
        <v>0</v>
      </c>
      <c r="R238" s="36">
        <v>0</v>
      </c>
      <c r="S238" s="36">
        <v>0</v>
      </c>
      <c r="T238" s="36">
        <v>0</v>
      </c>
      <c r="U238" s="36">
        <v>99210744</v>
      </c>
      <c r="V238" s="36">
        <v>0</v>
      </c>
      <c r="W238" s="36">
        <f t="shared" si="7"/>
        <v>99210744</v>
      </c>
      <c r="X238" s="36" t="s">
        <v>43</v>
      </c>
      <c r="Y238" s="49"/>
    </row>
    <row r="239" spans="1:25" x14ac:dyDescent="0.2">
      <c r="A239" s="52"/>
      <c r="B239" s="32" t="s">
        <v>53</v>
      </c>
      <c r="C239" s="33" t="s">
        <v>104</v>
      </c>
      <c r="D239" s="34" t="s">
        <v>115</v>
      </c>
      <c r="E239" s="53" t="s">
        <v>1433</v>
      </c>
      <c r="F239" s="35" t="s">
        <v>1498</v>
      </c>
      <c r="G239" s="36">
        <v>85336740</v>
      </c>
      <c r="H239" s="50">
        <f t="shared" si="6"/>
        <v>1</v>
      </c>
      <c r="I239" s="36">
        <v>67371111</v>
      </c>
      <c r="J239" s="36">
        <f>VLOOKUP(E239,[1]FLUJO!D$6:AS$1355,42,0)</f>
        <v>17965629</v>
      </c>
      <c r="K239" s="36">
        <v>0</v>
      </c>
      <c r="L239" s="36">
        <v>0</v>
      </c>
      <c r="M239" s="36">
        <v>0</v>
      </c>
      <c r="N239" s="36">
        <v>0</v>
      </c>
      <c r="O239" s="36">
        <v>0</v>
      </c>
      <c r="P239" s="36">
        <v>0</v>
      </c>
      <c r="Q239" s="36">
        <v>0</v>
      </c>
      <c r="R239" s="36">
        <v>0</v>
      </c>
      <c r="S239" s="36">
        <v>0</v>
      </c>
      <c r="T239" s="36">
        <v>0</v>
      </c>
      <c r="U239" s="36">
        <v>67371111</v>
      </c>
      <c r="V239" s="36">
        <v>0</v>
      </c>
      <c r="W239" s="36">
        <f t="shared" si="7"/>
        <v>67371111</v>
      </c>
      <c r="X239" s="36" t="s">
        <v>43</v>
      </c>
      <c r="Y239" s="49"/>
    </row>
    <row r="240" spans="1:25" x14ac:dyDescent="0.2">
      <c r="A240" s="52"/>
      <c r="B240" s="32" t="s">
        <v>53</v>
      </c>
      <c r="C240" s="33" t="s">
        <v>109</v>
      </c>
      <c r="D240" s="34" t="s">
        <v>227</v>
      </c>
      <c r="E240" s="53" t="s">
        <v>703</v>
      </c>
      <c r="F240" s="35" t="s">
        <v>1257</v>
      </c>
      <c r="G240" s="36">
        <v>23400000</v>
      </c>
      <c r="H240" s="50">
        <f t="shared" si="6"/>
        <v>1</v>
      </c>
      <c r="I240" s="36">
        <v>15210000</v>
      </c>
      <c r="J240" s="36">
        <f>VLOOKUP(E240,[1]FLUJO!D$6:AS$1355,42,0)</f>
        <v>8190000</v>
      </c>
      <c r="K240" s="36">
        <v>0</v>
      </c>
      <c r="L240" s="36">
        <v>0</v>
      </c>
      <c r="M240" s="36">
        <v>0</v>
      </c>
      <c r="N240" s="36">
        <v>0</v>
      </c>
      <c r="O240" s="36">
        <v>0</v>
      </c>
      <c r="P240" s="36">
        <v>0</v>
      </c>
      <c r="Q240" s="36">
        <v>15210000</v>
      </c>
      <c r="R240" s="36">
        <v>0</v>
      </c>
      <c r="S240" s="36">
        <v>0</v>
      </c>
      <c r="T240" s="36">
        <v>0</v>
      </c>
      <c r="U240" s="36">
        <v>0</v>
      </c>
      <c r="V240" s="36">
        <v>0</v>
      </c>
      <c r="W240" s="36">
        <f t="shared" si="7"/>
        <v>15210000</v>
      </c>
      <c r="X240" s="36" t="s">
        <v>43</v>
      </c>
      <c r="Y240" s="49"/>
    </row>
    <row r="241" spans="1:25" x14ac:dyDescent="0.2">
      <c r="A241" s="52"/>
      <c r="B241" s="32" t="s">
        <v>53</v>
      </c>
      <c r="C241" s="33" t="s">
        <v>109</v>
      </c>
      <c r="D241" s="34" t="s">
        <v>886</v>
      </c>
      <c r="E241" s="53" t="s">
        <v>704</v>
      </c>
      <c r="F241" s="35" t="s">
        <v>1258</v>
      </c>
      <c r="G241" s="36">
        <v>160779534</v>
      </c>
      <c r="H241" s="50">
        <f t="shared" si="6"/>
        <v>0.83445907984781198</v>
      </c>
      <c r="I241" s="36">
        <v>133946670</v>
      </c>
      <c r="J241" s="36">
        <f>VLOOKUP(E241,[1]FLUJO!D$6:AS$1355,42,0)</f>
        <v>26832864</v>
      </c>
      <c r="K241" s="36">
        <v>0</v>
      </c>
      <c r="L241" s="36">
        <v>0</v>
      </c>
      <c r="M241" s="36">
        <v>0</v>
      </c>
      <c r="N241" s="36">
        <v>0</v>
      </c>
      <c r="O241" s="36">
        <v>0</v>
      </c>
      <c r="P241" s="36">
        <v>0</v>
      </c>
      <c r="Q241" s="36">
        <v>107331078</v>
      </c>
      <c r="R241" s="36">
        <v>0</v>
      </c>
      <c r="S241" s="36">
        <v>0</v>
      </c>
      <c r="T241" s="36">
        <v>0</v>
      </c>
      <c r="U241" s="36">
        <v>0</v>
      </c>
      <c r="V241" s="36">
        <v>0</v>
      </c>
      <c r="W241" s="36">
        <f t="shared" si="7"/>
        <v>107331078</v>
      </c>
      <c r="X241" s="36" t="s">
        <v>43</v>
      </c>
      <c r="Y241" s="49"/>
    </row>
    <row r="242" spans="1:25" x14ac:dyDescent="0.2">
      <c r="A242" s="52"/>
      <c r="B242" s="32" t="s">
        <v>53</v>
      </c>
      <c r="C242" s="33" t="s">
        <v>109</v>
      </c>
      <c r="D242" s="34" t="s">
        <v>889</v>
      </c>
      <c r="E242" s="53" t="s">
        <v>1434</v>
      </c>
      <c r="F242" s="35" t="s">
        <v>1499</v>
      </c>
      <c r="G242" s="36">
        <v>39840000</v>
      </c>
      <c r="H242" s="50">
        <f t="shared" si="6"/>
        <v>0.96837349397590367</v>
      </c>
      <c r="I242" s="36">
        <v>31872000</v>
      </c>
      <c r="J242" s="36">
        <f>VLOOKUP(E242,[1]FLUJO!D$6:AS$1355,42,0)</f>
        <v>7968000</v>
      </c>
      <c r="K242" s="36">
        <v>0</v>
      </c>
      <c r="L242" s="36">
        <v>0</v>
      </c>
      <c r="M242" s="36">
        <v>0</v>
      </c>
      <c r="N242" s="36">
        <v>0</v>
      </c>
      <c r="O242" s="36">
        <v>0</v>
      </c>
      <c r="P242" s="36">
        <v>0</v>
      </c>
      <c r="Q242" s="36">
        <v>0</v>
      </c>
      <c r="R242" s="36">
        <v>0</v>
      </c>
      <c r="S242" s="36">
        <v>0</v>
      </c>
      <c r="T242" s="36">
        <v>0</v>
      </c>
      <c r="U242" s="36">
        <v>0</v>
      </c>
      <c r="V242" s="36">
        <v>30612000</v>
      </c>
      <c r="W242" s="36">
        <f t="shared" si="7"/>
        <v>30612000</v>
      </c>
      <c r="X242" s="36" t="s">
        <v>43</v>
      </c>
      <c r="Y242" s="49"/>
    </row>
    <row r="243" spans="1:25" x14ac:dyDescent="0.2">
      <c r="A243" s="52"/>
      <c r="B243" s="32" t="s">
        <v>53</v>
      </c>
      <c r="C243" s="33" t="s">
        <v>109</v>
      </c>
      <c r="D243" s="34" t="s">
        <v>1259</v>
      </c>
      <c r="E243" s="53" t="s">
        <v>308</v>
      </c>
      <c r="F243" s="35" t="s">
        <v>1260</v>
      </c>
      <c r="G243" s="36">
        <v>136901546</v>
      </c>
      <c r="H243" s="50">
        <f t="shared" si="6"/>
        <v>1</v>
      </c>
      <c r="I243" s="36">
        <v>136901546</v>
      </c>
      <c r="J243" s="36">
        <f>VLOOKUP(E243,[1]FLUJO!D$6:AS$1355,42,0)</f>
        <v>0</v>
      </c>
      <c r="K243" s="36">
        <v>0</v>
      </c>
      <c r="L243" s="36">
        <v>0</v>
      </c>
      <c r="M243" s="36">
        <v>0</v>
      </c>
      <c r="N243" s="36">
        <v>136901546</v>
      </c>
      <c r="O243" s="36">
        <v>0</v>
      </c>
      <c r="P243" s="36">
        <v>0</v>
      </c>
      <c r="Q243" s="36">
        <v>0</v>
      </c>
      <c r="R243" s="36">
        <v>0</v>
      </c>
      <c r="S243" s="36">
        <v>0</v>
      </c>
      <c r="T243" s="36">
        <v>0</v>
      </c>
      <c r="U243" s="36">
        <v>0</v>
      </c>
      <c r="V243" s="36">
        <v>0</v>
      </c>
      <c r="W243" s="36">
        <f t="shared" si="7"/>
        <v>136901546</v>
      </c>
      <c r="X243" s="36" t="s">
        <v>43</v>
      </c>
      <c r="Y243" s="49"/>
    </row>
    <row r="244" spans="1:25" x14ac:dyDescent="0.2">
      <c r="A244" s="52"/>
      <c r="B244" s="32" t="s">
        <v>53</v>
      </c>
      <c r="C244" s="33" t="s">
        <v>109</v>
      </c>
      <c r="D244" s="34" t="s">
        <v>839</v>
      </c>
      <c r="E244" s="53" t="s">
        <v>1435</v>
      </c>
      <c r="F244" s="35" t="s">
        <v>1500</v>
      </c>
      <c r="G244" s="36">
        <v>223805328</v>
      </c>
      <c r="H244" s="50">
        <f t="shared" si="6"/>
        <v>0.89999999910636619</v>
      </c>
      <c r="I244" s="36">
        <v>156663730</v>
      </c>
      <c r="J244" s="36">
        <f>VLOOKUP(E244,[1]FLUJO!D$6:AS$1355,42,0)</f>
        <v>67141598</v>
      </c>
      <c r="K244" s="36">
        <v>0</v>
      </c>
      <c r="L244" s="36">
        <v>0</v>
      </c>
      <c r="M244" s="36">
        <v>0</v>
      </c>
      <c r="N244" s="36">
        <v>0</v>
      </c>
      <c r="O244" s="36">
        <v>0</v>
      </c>
      <c r="P244" s="36">
        <v>0</v>
      </c>
      <c r="Q244" s="36">
        <v>0</v>
      </c>
      <c r="R244" s="36">
        <v>0</v>
      </c>
      <c r="S244" s="36">
        <v>0</v>
      </c>
      <c r="T244" s="36">
        <v>134283197</v>
      </c>
      <c r="U244" s="36">
        <v>0</v>
      </c>
      <c r="V244" s="36">
        <v>0</v>
      </c>
      <c r="W244" s="36">
        <f t="shared" si="7"/>
        <v>134283197</v>
      </c>
      <c r="X244" s="36" t="s">
        <v>43</v>
      </c>
      <c r="Y244" s="49"/>
    </row>
    <row r="245" spans="1:25" x14ac:dyDescent="0.2">
      <c r="A245" s="52"/>
      <c r="B245" s="32" t="s">
        <v>53</v>
      </c>
      <c r="C245" s="33" t="s">
        <v>109</v>
      </c>
      <c r="D245" s="34" t="s">
        <v>1413</v>
      </c>
      <c r="E245" s="53" t="s">
        <v>1436</v>
      </c>
      <c r="F245" s="35" t="s">
        <v>1501</v>
      </c>
      <c r="G245" s="36">
        <v>224774683</v>
      </c>
      <c r="H245" s="50">
        <f t="shared" si="6"/>
        <v>1</v>
      </c>
      <c r="I245" s="36">
        <v>179819746</v>
      </c>
      <c r="J245" s="36">
        <f>VLOOKUP(E245,[1]FLUJO!D$6:AS$1355,42,0)</f>
        <v>44954937</v>
      </c>
      <c r="K245" s="36">
        <v>0</v>
      </c>
      <c r="L245" s="36">
        <v>0</v>
      </c>
      <c r="M245" s="36">
        <v>0</v>
      </c>
      <c r="N245" s="36">
        <v>0</v>
      </c>
      <c r="O245" s="36">
        <v>0</v>
      </c>
      <c r="P245" s="36">
        <v>0</v>
      </c>
      <c r="Q245" s="36">
        <v>0</v>
      </c>
      <c r="R245" s="36">
        <v>0</v>
      </c>
      <c r="S245" s="36">
        <v>0</v>
      </c>
      <c r="T245" s="36">
        <v>0</v>
      </c>
      <c r="U245" s="36">
        <v>0</v>
      </c>
      <c r="V245" s="36">
        <v>179819746</v>
      </c>
      <c r="W245" s="36">
        <f t="shared" si="7"/>
        <v>179819746</v>
      </c>
      <c r="X245" s="36" t="s">
        <v>43</v>
      </c>
      <c r="Y245" s="49"/>
    </row>
    <row r="246" spans="1:25" x14ac:dyDescent="0.2">
      <c r="A246" s="52"/>
      <c r="B246" s="32" t="s">
        <v>53</v>
      </c>
      <c r="C246" s="33" t="s">
        <v>105</v>
      </c>
      <c r="D246" s="34" t="s">
        <v>1261</v>
      </c>
      <c r="E246" s="53" t="s">
        <v>309</v>
      </c>
      <c r="F246" s="35" t="s">
        <v>1262</v>
      </c>
      <c r="G246" s="36">
        <v>165247963</v>
      </c>
      <c r="H246" s="50">
        <f t="shared" si="6"/>
        <v>0.99816022543043392</v>
      </c>
      <c r="I246" s="36">
        <v>52879348</v>
      </c>
      <c r="J246" s="36">
        <f>VLOOKUP(E246,[1]FLUJO!D$6:AS$1355,42,0)</f>
        <v>112368615</v>
      </c>
      <c r="K246" s="36">
        <v>0</v>
      </c>
      <c r="L246" s="36">
        <v>0</v>
      </c>
      <c r="M246" s="36">
        <v>0</v>
      </c>
      <c r="N246" s="36">
        <v>52575329</v>
      </c>
      <c r="O246" s="36">
        <v>0</v>
      </c>
      <c r="P246" s="36">
        <v>0</v>
      </c>
      <c r="Q246" s="36">
        <v>0</v>
      </c>
      <c r="R246" s="36">
        <v>0</v>
      </c>
      <c r="S246" s="36">
        <v>0</v>
      </c>
      <c r="T246" s="36">
        <v>0</v>
      </c>
      <c r="U246" s="36">
        <v>0</v>
      </c>
      <c r="V246" s="36">
        <v>0</v>
      </c>
      <c r="W246" s="36">
        <f t="shared" si="7"/>
        <v>52575329</v>
      </c>
      <c r="X246" s="36" t="s">
        <v>43</v>
      </c>
      <c r="Y246" s="49"/>
    </row>
    <row r="247" spans="1:25" x14ac:dyDescent="0.2">
      <c r="A247" s="52"/>
      <c r="B247" s="32" t="s">
        <v>53</v>
      </c>
      <c r="C247" s="33" t="s">
        <v>105</v>
      </c>
      <c r="D247" s="34" t="s">
        <v>460</v>
      </c>
      <c r="E247" s="53" t="s">
        <v>374</v>
      </c>
      <c r="F247" s="35" t="s">
        <v>1263</v>
      </c>
      <c r="G247" s="36">
        <v>49800000</v>
      </c>
      <c r="H247" s="50">
        <f t="shared" si="6"/>
        <v>1</v>
      </c>
      <c r="I247" s="36">
        <v>24900000</v>
      </c>
      <c r="J247" s="36">
        <f>VLOOKUP(E247,[1]FLUJO!D$6:AS$1355,42,0)</f>
        <v>24900000</v>
      </c>
      <c r="K247" s="36">
        <v>0</v>
      </c>
      <c r="L247" s="36">
        <v>0</v>
      </c>
      <c r="M247" s="36">
        <v>0</v>
      </c>
      <c r="N247" s="36">
        <v>0</v>
      </c>
      <c r="O247" s="36">
        <v>0</v>
      </c>
      <c r="P247" s="36">
        <v>13616129</v>
      </c>
      <c r="Q247" s="36">
        <v>0</v>
      </c>
      <c r="R247" s="36">
        <v>0</v>
      </c>
      <c r="S247" s="36">
        <v>0</v>
      </c>
      <c r="T247" s="36">
        <v>0</v>
      </c>
      <c r="U247" s="36">
        <v>0</v>
      </c>
      <c r="V247" s="36">
        <v>11283871</v>
      </c>
      <c r="W247" s="36">
        <f t="shared" si="7"/>
        <v>24900000</v>
      </c>
      <c r="X247" s="36" t="s">
        <v>43</v>
      </c>
      <c r="Y247" s="49"/>
    </row>
    <row r="248" spans="1:25" x14ac:dyDescent="0.2">
      <c r="A248" s="52"/>
      <c r="B248" s="32" t="s">
        <v>53</v>
      </c>
      <c r="C248" s="33" t="s">
        <v>105</v>
      </c>
      <c r="D248" s="34" t="s">
        <v>1264</v>
      </c>
      <c r="E248" s="53" t="s">
        <v>51</v>
      </c>
      <c r="F248" s="35" t="s">
        <v>1265</v>
      </c>
      <c r="G248" s="36">
        <v>62666640</v>
      </c>
      <c r="H248" s="50">
        <f t="shared" si="6"/>
        <v>1</v>
      </c>
      <c r="I248" s="36">
        <v>62666640</v>
      </c>
      <c r="J248" s="36">
        <f>VLOOKUP(E248,[1]FLUJO!D$6:AS$1355,42,0)</f>
        <v>0</v>
      </c>
      <c r="K248" s="36">
        <v>62666640</v>
      </c>
      <c r="L248" s="36">
        <v>0</v>
      </c>
      <c r="M248" s="36">
        <v>0</v>
      </c>
      <c r="N248" s="36">
        <v>0</v>
      </c>
      <c r="O248" s="36">
        <v>0</v>
      </c>
      <c r="P248" s="36">
        <v>0</v>
      </c>
      <c r="Q248" s="36">
        <v>0</v>
      </c>
      <c r="R248" s="36">
        <v>0</v>
      </c>
      <c r="S248" s="36">
        <v>0</v>
      </c>
      <c r="T248" s="36">
        <v>0</v>
      </c>
      <c r="U248" s="36">
        <v>0</v>
      </c>
      <c r="V248" s="36">
        <v>0</v>
      </c>
      <c r="W248" s="36">
        <f t="shared" si="7"/>
        <v>62666640</v>
      </c>
      <c r="X248" s="36" t="s">
        <v>43</v>
      </c>
      <c r="Y248" s="49"/>
    </row>
    <row r="249" spans="1:25" x14ac:dyDescent="0.2">
      <c r="A249" s="52"/>
      <c r="B249" s="32" t="s">
        <v>53</v>
      </c>
      <c r="C249" s="33" t="s">
        <v>105</v>
      </c>
      <c r="D249" s="34" t="s">
        <v>1414</v>
      </c>
      <c r="E249" s="53" t="s">
        <v>1437</v>
      </c>
      <c r="F249" s="35" t="s">
        <v>1502</v>
      </c>
      <c r="G249" s="36">
        <v>16800000</v>
      </c>
      <c r="H249" s="50">
        <f t="shared" si="6"/>
        <v>1</v>
      </c>
      <c r="I249" s="36">
        <v>10920000</v>
      </c>
      <c r="J249" s="36">
        <f>VLOOKUP(E249,[1]FLUJO!D$6:AS$1355,42,0)</f>
        <v>5880000</v>
      </c>
      <c r="K249" s="36">
        <v>0</v>
      </c>
      <c r="L249" s="36">
        <v>0</v>
      </c>
      <c r="M249" s="36">
        <v>0</v>
      </c>
      <c r="N249" s="36">
        <v>0</v>
      </c>
      <c r="O249" s="36">
        <v>0</v>
      </c>
      <c r="P249" s="36">
        <v>0</v>
      </c>
      <c r="Q249" s="36">
        <v>0</v>
      </c>
      <c r="R249" s="36">
        <v>0</v>
      </c>
      <c r="S249" s="36">
        <v>0</v>
      </c>
      <c r="T249" s="36">
        <v>0</v>
      </c>
      <c r="U249" s="36">
        <v>0</v>
      </c>
      <c r="V249" s="36">
        <v>10920000</v>
      </c>
      <c r="W249" s="36">
        <f t="shared" si="7"/>
        <v>10920000</v>
      </c>
      <c r="X249" s="36" t="s">
        <v>43</v>
      </c>
      <c r="Y249" s="49"/>
    </row>
    <row r="250" spans="1:25" x14ac:dyDescent="0.2">
      <c r="A250" s="52"/>
      <c r="B250" s="32" t="s">
        <v>53</v>
      </c>
      <c r="C250" s="33" t="s">
        <v>105</v>
      </c>
      <c r="D250" s="34" t="s">
        <v>1266</v>
      </c>
      <c r="E250" s="53" t="s">
        <v>705</v>
      </c>
      <c r="F250" s="35" t="s">
        <v>1267</v>
      </c>
      <c r="G250" s="36">
        <v>57750000</v>
      </c>
      <c r="H250" s="50">
        <f t="shared" si="6"/>
        <v>0.91870129870129869</v>
      </c>
      <c r="I250" s="36">
        <v>28875000</v>
      </c>
      <c r="J250" s="36">
        <f>VLOOKUP(E250,[1]FLUJO!D$6:AS$1355,42,0)</f>
        <v>28875000</v>
      </c>
      <c r="K250" s="36">
        <v>0</v>
      </c>
      <c r="L250" s="36">
        <v>0</v>
      </c>
      <c r="M250" s="36">
        <v>0</v>
      </c>
      <c r="N250" s="36">
        <v>0</v>
      </c>
      <c r="O250" s="36">
        <v>0</v>
      </c>
      <c r="P250" s="36">
        <v>0</v>
      </c>
      <c r="Q250" s="36">
        <v>24180000</v>
      </c>
      <c r="R250" s="36">
        <v>0</v>
      </c>
      <c r="S250" s="36">
        <v>0</v>
      </c>
      <c r="T250" s="36">
        <v>0</v>
      </c>
      <c r="U250" s="36">
        <v>0</v>
      </c>
      <c r="V250" s="36">
        <v>0</v>
      </c>
      <c r="W250" s="36">
        <f t="shared" si="7"/>
        <v>24180000</v>
      </c>
      <c r="X250" s="36" t="s">
        <v>43</v>
      </c>
      <c r="Y250" s="49"/>
    </row>
    <row r="251" spans="1:25" x14ac:dyDescent="0.2">
      <c r="A251" s="52"/>
      <c r="B251" s="32" t="s">
        <v>53</v>
      </c>
      <c r="C251" s="33" t="s">
        <v>105</v>
      </c>
      <c r="D251" s="34" t="s">
        <v>139</v>
      </c>
      <c r="E251" s="53" t="s">
        <v>77</v>
      </c>
      <c r="F251" s="35" t="s">
        <v>168</v>
      </c>
      <c r="G251" s="36">
        <v>65400000</v>
      </c>
      <c r="H251" s="50">
        <f t="shared" si="6"/>
        <v>1</v>
      </c>
      <c r="I251" s="36">
        <v>42510000</v>
      </c>
      <c r="J251" s="36">
        <f>VLOOKUP(E251,[1]FLUJO!D$6:AS$1355,42,0)</f>
        <v>22890000</v>
      </c>
      <c r="K251" s="36">
        <v>0</v>
      </c>
      <c r="L251" s="36">
        <v>0</v>
      </c>
      <c r="M251" s="36">
        <v>22300000</v>
      </c>
      <c r="N251" s="36">
        <v>0</v>
      </c>
      <c r="O251" s="36">
        <v>0</v>
      </c>
      <c r="P251" s="36">
        <v>0</v>
      </c>
      <c r="Q251" s="36">
        <v>20210000</v>
      </c>
      <c r="R251" s="36">
        <v>0</v>
      </c>
      <c r="S251" s="36">
        <v>0</v>
      </c>
      <c r="T251" s="36">
        <v>0</v>
      </c>
      <c r="U251" s="36">
        <v>0</v>
      </c>
      <c r="V251" s="36">
        <v>0</v>
      </c>
      <c r="W251" s="36">
        <f t="shared" si="7"/>
        <v>42510000</v>
      </c>
      <c r="X251" s="36" t="s">
        <v>43</v>
      </c>
      <c r="Y251" s="49"/>
    </row>
    <row r="252" spans="1:25" x14ac:dyDescent="0.2">
      <c r="B252" s="32" t="s">
        <v>53</v>
      </c>
      <c r="C252" s="33" t="s">
        <v>105</v>
      </c>
      <c r="D252" s="34" t="s">
        <v>140</v>
      </c>
      <c r="E252" s="53" t="s">
        <v>78</v>
      </c>
      <c r="F252" s="35" t="s">
        <v>169</v>
      </c>
      <c r="G252" s="36">
        <v>40008000</v>
      </c>
      <c r="H252" s="50">
        <f t="shared" si="6"/>
        <v>1</v>
      </c>
      <c r="I252" s="36">
        <v>30006000</v>
      </c>
      <c r="J252" s="36">
        <f>VLOOKUP(E252,[1]FLUJO!D$6:AS$1355,42,0)</f>
        <v>10002000</v>
      </c>
      <c r="K252" s="36">
        <v>0</v>
      </c>
      <c r="L252" s="36">
        <v>0</v>
      </c>
      <c r="M252" s="36">
        <v>30006000</v>
      </c>
      <c r="N252" s="36">
        <v>0</v>
      </c>
      <c r="O252" s="36">
        <v>0</v>
      </c>
      <c r="P252" s="36">
        <v>0</v>
      </c>
      <c r="Q252" s="36">
        <v>0</v>
      </c>
      <c r="R252" s="36">
        <v>0</v>
      </c>
      <c r="S252" s="36">
        <v>0</v>
      </c>
      <c r="T252" s="36">
        <v>0</v>
      </c>
      <c r="U252" s="36">
        <v>0</v>
      </c>
      <c r="V252" s="36">
        <v>0</v>
      </c>
      <c r="W252" s="36">
        <f t="shared" si="7"/>
        <v>30006000</v>
      </c>
      <c r="X252" s="36" t="s">
        <v>43</v>
      </c>
      <c r="Y252" s="49"/>
    </row>
    <row r="253" spans="1:25" x14ac:dyDescent="0.2">
      <c r="B253" s="32" t="s">
        <v>53</v>
      </c>
      <c r="C253" s="33" t="s">
        <v>105</v>
      </c>
      <c r="D253" s="34" t="s">
        <v>1127</v>
      </c>
      <c r="E253" s="53" t="s">
        <v>727</v>
      </c>
      <c r="F253" s="35" t="s">
        <v>1268</v>
      </c>
      <c r="G253" s="36">
        <v>57452408</v>
      </c>
      <c r="H253" s="50">
        <f t="shared" si="6"/>
        <v>0.86962283634830417</v>
      </c>
      <c r="I253" s="36">
        <v>11490482</v>
      </c>
      <c r="J253" s="36">
        <f>VLOOKUP(E253,[1]FLUJO!D$6:AS$1355,42,0)</f>
        <v>45961926</v>
      </c>
      <c r="K253" s="36">
        <v>0</v>
      </c>
      <c r="L253" s="36">
        <v>0</v>
      </c>
      <c r="M253" s="36">
        <v>0</v>
      </c>
      <c r="N253" s="36">
        <v>0</v>
      </c>
      <c r="O253" s="36">
        <v>0</v>
      </c>
      <c r="P253" s="36">
        <v>0</v>
      </c>
      <c r="Q253" s="36">
        <v>0</v>
      </c>
      <c r="R253" s="36">
        <v>0</v>
      </c>
      <c r="S253" s="36">
        <v>4000000</v>
      </c>
      <c r="T253" s="36">
        <v>0</v>
      </c>
      <c r="U253" s="36">
        <v>0</v>
      </c>
      <c r="V253" s="36">
        <v>0</v>
      </c>
      <c r="W253" s="36">
        <f t="shared" si="7"/>
        <v>4000000</v>
      </c>
      <c r="X253" s="36" t="s">
        <v>43</v>
      </c>
      <c r="Y253" s="49"/>
    </row>
    <row r="254" spans="1:25" x14ac:dyDescent="0.2">
      <c r="B254" s="32" t="s">
        <v>53</v>
      </c>
      <c r="C254" s="33" t="s">
        <v>105</v>
      </c>
      <c r="D254" s="34" t="s">
        <v>896</v>
      </c>
      <c r="E254" s="53" t="s">
        <v>1438</v>
      </c>
      <c r="F254" s="35" t="s">
        <v>1503</v>
      </c>
      <c r="G254" s="36">
        <v>38400000</v>
      </c>
      <c r="H254" s="50">
        <f t="shared" si="6"/>
        <v>1</v>
      </c>
      <c r="I254" s="36">
        <v>26880000</v>
      </c>
      <c r="J254" s="36">
        <f>VLOOKUP(E254,[1]FLUJO!D$6:AS$1355,42,0)</f>
        <v>11520000</v>
      </c>
      <c r="K254" s="36">
        <v>0</v>
      </c>
      <c r="L254" s="36">
        <v>0</v>
      </c>
      <c r="M254" s="36">
        <v>0</v>
      </c>
      <c r="N254" s="36">
        <v>0</v>
      </c>
      <c r="O254" s="36">
        <v>0</v>
      </c>
      <c r="P254" s="36">
        <v>0</v>
      </c>
      <c r="Q254" s="36">
        <v>0</v>
      </c>
      <c r="R254" s="36">
        <v>0</v>
      </c>
      <c r="S254" s="36">
        <v>0</v>
      </c>
      <c r="T254" s="36">
        <v>26880000</v>
      </c>
      <c r="U254" s="36">
        <v>0</v>
      </c>
      <c r="V254" s="36">
        <v>0</v>
      </c>
      <c r="W254" s="36">
        <f t="shared" si="7"/>
        <v>26880000</v>
      </c>
      <c r="X254" s="36" t="s">
        <v>43</v>
      </c>
      <c r="Y254" s="49"/>
    </row>
    <row r="255" spans="1:25" x14ac:dyDescent="0.2">
      <c r="A255" s="52"/>
      <c r="B255" s="32" t="s">
        <v>53</v>
      </c>
      <c r="C255" s="33" t="s">
        <v>105</v>
      </c>
      <c r="D255" s="34" t="s">
        <v>1269</v>
      </c>
      <c r="E255" s="53" t="s">
        <v>706</v>
      </c>
      <c r="F255" s="35" t="s">
        <v>1270</v>
      </c>
      <c r="G255" s="36">
        <v>43800000</v>
      </c>
      <c r="H255" s="50">
        <f t="shared" si="6"/>
        <v>1</v>
      </c>
      <c r="I255" s="36">
        <v>21900000</v>
      </c>
      <c r="J255" s="36">
        <f>VLOOKUP(E255,[1]FLUJO!D$6:AS$1355,42,0)</f>
        <v>21900000</v>
      </c>
      <c r="K255" s="36">
        <v>0</v>
      </c>
      <c r="L255" s="36">
        <v>0</v>
      </c>
      <c r="M255" s="36">
        <v>0</v>
      </c>
      <c r="N255" s="36">
        <v>0</v>
      </c>
      <c r="O255" s="36">
        <v>0</v>
      </c>
      <c r="P255" s="36">
        <v>0</v>
      </c>
      <c r="Q255" s="36">
        <v>18250000</v>
      </c>
      <c r="R255" s="36">
        <v>0</v>
      </c>
      <c r="S255" s="36">
        <v>0</v>
      </c>
      <c r="T255" s="36">
        <v>0</v>
      </c>
      <c r="U255" s="36">
        <v>3650000</v>
      </c>
      <c r="V255" s="36">
        <v>0</v>
      </c>
      <c r="W255" s="36">
        <f t="shared" si="7"/>
        <v>21900000</v>
      </c>
      <c r="X255" s="36" t="s">
        <v>43</v>
      </c>
      <c r="Y255" s="49"/>
    </row>
    <row r="256" spans="1:25" x14ac:dyDescent="0.2">
      <c r="A256" s="52"/>
      <c r="B256" s="32" t="s">
        <v>53</v>
      </c>
      <c r="C256" s="33" t="s">
        <v>105</v>
      </c>
      <c r="D256" s="34" t="s">
        <v>141</v>
      </c>
      <c r="E256" s="53" t="s">
        <v>79</v>
      </c>
      <c r="F256" s="35" t="s">
        <v>1271</v>
      </c>
      <c r="G256" s="36">
        <v>49200000</v>
      </c>
      <c r="H256" s="50">
        <f t="shared" si="6"/>
        <v>1</v>
      </c>
      <c r="I256" s="36">
        <v>34440000</v>
      </c>
      <c r="J256" s="36">
        <f>VLOOKUP(E256,[1]FLUJO!D$6:AS$1355,42,0)</f>
        <v>14760000</v>
      </c>
      <c r="K256" s="36">
        <v>0</v>
      </c>
      <c r="L256" s="36">
        <v>0</v>
      </c>
      <c r="M256" s="36">
        <v>34440000</v>
      </c>
      <c r="N256" s="36">
        <v>0</v>
      </c>
      <c r="O256" s="36">
        <v>0</v>
      </c>
      <c r="P256" s="36">
        <v>0</v>
      </c>
      <c r="Q256" s="36">
        <v>0</v>
      </c>
      <c r="R256" s="36">
        <v>0</v>
      </c>
      <c r="S256" s="36">
        <v>0</v>
      </c>
      <c r="T256" s="36">
        <v>0</v>
      </c>
      <c r="U256" s="36">
        <v>0</v>
      </c>
      <c r="V256" s="36">
        <v>0</v>
      </c>
      <c r="W256" s="36">
        <f t="shared" si="7"/>
        <v>34440000</v>
      </c>
      <c r="X256" s="36" t="s">
        <v>43</v>
      </c>
      <c r="Y256" s="49"/>
    </row>
    <row r="257" spans="1:25" x14ac:dyDescent="0.2">
      <c r="A257" s="52"/>
      <c r="B257" s="32" t="s">
        <v>53</v>
      </c>
      <c r="C257" s="33" t="s">
        <v>105</v>
      </c>
      <c r="D257" s="34" t="s">
        <v>1415</v>
      </c>
      <c r="E257" s="53" t="s">
        <v>1439</v>
      </c>
      <c r="F257" s="35" t="s">
        <v>1504</v>
      </c>
      <c r="G257" s="36">
        <v>42000000</v>
      </c>
      <c r="H257" s="50">
        <f t="shared" si="6"/>
        <v>1</v>
      </c>
      <c r="I257" s="36">
        <v>27300000</v>
      </c>
      <c r="J257" s="36">
        <f>VLOOKUP(E257,[1]FLUJO!D$6:AS$1355,42,0)</f>
        <v>14700000</v>
      </c>
      <c r="K257" s="36">
        <v>0</v>
      </c>
      <c r="L257" s="36">
        <v>0</v>
      </c>
      <c r="M257" s="36">
        <v>0</v>
      </c>
      <c r="N257" s="36">
        <v>0</v>
      </c>
      <c r="O257" s="36">
        <v>0</v>
      </c>
      <c r="P257" s="36">
        <v>0</v>
      </c>
      <c r="Q257" s="36">
        <v>0</v>
      </c>
      <c r="R257" s="36">
        <v>0</v>
      </c>
      <c r="S257" s="36">
        <v>0</v>
      </c>
      <c r="T257" s="36">
        <v>0</v>
      </c>
      <c r="U257" s="36">
        <v>27300000</v>
      </c>
      <c r="V257" s="36">
        <v>0</v>
      </c>
      <c r="W257" s="36">
        <f t="shared" si="7"/>
        <v>27300000</v>
      </c>
      <c r="X257" s="36" t="s">
        <v>43</v>
      </c>
      <c r="Y257" s="49"/>
    </row>
    <row r="258" spans="1:25" x14ac:dyDescent="0.2">
      <c r="A258" s="52"/>
      <c r="B258" s="32" t="s">
        <v>53</v>
      </c>
      <c r="C258" s="33" t="s">
        <v>117</v>
      </c>
      <c r="D258" s="34" t="s">
        <v>802</v>
      </c>
      <c r="E258" s="53" t="s">
        <v>728</v>
      </c>
      <c r="F258" s="35" t="s">
        <v>1272</v>
      </c>
      <c r="G258" s="36">
        <v>66600000</v>
      </c>
      <c r="H258" s="50">
        <f t="shared" si="6"/>
        <v>1</v>
      </c>
      <c r="I258" s="36">
        <v>43290000</v>
      </c>
      <c r="J258" s="36">
        <f>VLOOKUP(E258,[1]FLUJO!D$6:AS$1355,42,0)</f>
        <v>23310000</v>
      </c>
      <c r="K258" s="36">
        <v>0</v>
      </c>
      <c r="L258" s="36">
        <v>0</v>
      </c>
      <c r="M258" s="36">
        <v>0</v>
      </c>
      <c r="N258" s="36">
        <v>0</v>
      </c>
      <c r="O258" s="36">
        <v>0</v>
      </c>
      <c r="P258" s="36">
        <v>0</v>
      </c>
      <c r="Q258" s="36">
        <v>0</v>
      </c>
      <c r="R258" s="36">
        <v>0</v>
      </c>
      <c r="S258" s="36">
        <v>43290000</v>
      </c>
      <c r="T258" s="36">
        <v>0</v>
      </c>
      <c r="U258" s="36">
        <v>0</v>
      </c>
      <c r="V258" s="36">
        <v>0</v>
      </c>
      <c r="W258" s="36">
        <f t="shared" si="7"/>
        <v>43290000</v>
      </c>
      <c r="X258" s="36" t="s">
        <v>43</v>
      </c>
      <c r="Y258" s="49"/>
    </row>
    <row r="259" spans="1:25" x14ac:dyDescent="0.2">
      <c r="B259" s="32" t="s">
        <v>53</v>
      </c>
      <c r="C259" s="33" t="s">
        <v>117</v>
      </c>
      <c r="D259" s="34" t="s">
        <v>1135</v>
      </c>
      <c r="E259" s="53" t="s">
        <v>1440</v>
      </c>
      <c r="F259" s="35" t="s">
        <v>1505</v>
      </c>
      <c r="G259" s="36">
        <v>30000000</v>
      </c>
      <c r="H259" s="50">
        <f t="shared" si="6"/>
        <v>1</v>
      </c>
      <c r="I259" s="36">
        <v>15000000</v>
      </c>
      <c r="J259" s="36">
        <f>VLOOKUP(E259,[1]FLUJO!D$6:AS$1355,42,0)</f>
        <v>15000000</v>
      </c>
      <c r="K259" s="36">
        <v>0</v>
      </c>
      <c r="L259" s="36">
        <v>0</v>
      </c>
      <c r="M259" s="36">
        <v>0</v>
      </c>
      <c r="N259" s="36">
        <v>0</v>
      </c>
      <c r="O259" s="36">
        <v>0</v>
      </c>
      <c r="P259" s="36">
        <v>0</v>
      </c>
      <c r="Q259" s="36">
        <v>0</v>
      </c>
      <c r="R259" s="36">
        <v>0</v>
      </c>
      <c r="S259" s="36">
        <v>0</v>
      </c>
      <c r="T259" s="36">
        <v>0</v>
      </c>
      <c r="U259" s="36">
        <v>0</v>
      </c>
      <c r="V259" s="36">
        <v>15000000</v>
      </c>
      <c r="W259" s="36">
        <f t="shared" si="7"/>
        <v>15000000</v>
      </c>
      <c r="X259" s="36" t="s">
        <v>43</v>
      </c>
      <c r="Y259" s="49"/>
    </row>
    <row r="260" spans="1:25" x14ac:dyDescent="0.2">
      <c r="B260" s="32" t="s">
        <v>53</v>
      </c>
      <c r="C260" s="33" t="s">
        <v>117</v>
      </c>
      <c r="D260" s="34" t="s">
        <v>288</v>
      </c>
      <c r="E260" s="53" t="s">
        <v>342</v>
      </c>
      <c r="F260" s="35" t="s">
        <v>508</v>
      </c>
      <c r="G260" s="36">
        <v>30000000</v>
      </c>
      <c r="H260" s="50">
        <f t="shared" si="6"/>
        <v>1</v>
      </c>
      <c r="I260" s="36">
        <v>19500000</v>
      </c>
      <c r="J260" s="36">
        <f>VLOOKUP(E260,[1]FLUJO!D$6:AS$1355,42,0)</f>
        <v>10500000</v>
      </c>
      <c r="K260" s="36">
        <v>0</v>
      </c>
      <c r="L260" s="36">
        <v>0</v>
      </c>
      <c r="M260" s="36">
        <v>0</v>
      </c>
      <c r="N260" s="36">
        <v>0</v>
      </c>
      <c r="O260" s="36">
        <v>8000000</v>
      </c>
      <c r="P260" s="36">
        <v>0</v>
      </c>
      <c r="Q260" s="36">
        <v>0</v>
      </c>
      <c r="R260" s="36">
        <v>0</v>
      </c>
      <c r="S260" s="36">
        <v>8500000</v>
      </c>
      <c r="T260" s="36">
        <v>0</v>
      </c>
      <c r="U260" s="36">
        <v>0</v>
      </c>
      <c r="V260" s="36">
        <v>3000000</v>
      </c>
      <c r="W260" s="36">
        <f t="shared" si="7"/>
        <v>19500000</v>
      </c>
      <c r="X260" s="36" t="s">
        <v>43</v>
      </c>
      <c r="Y260" s="49"/>
    </row>
    <row r="261" spans="1:25" x14ac:dyDescent="0.2">
      <c r="B261" s="32" t="s">
        <v>53</v>
      </c>
      <c r="C261" s="33" t="s">
        <v>117</v>
      </c>
      <c r="D261" s="34" t="s">
        <v>142</v>
      </c>
      <c r="E261" s="53" t="s">
        <v>80</v>
      </c>
      <c r="F261" s="35" t="s">
        <v>1273</v>
      </c>
      <c r="G261" s="36">
        <v>57600000</v>
      </c>
      <c r="H261" s="50">
        <f t="shared" si="6"/>
        <v>1</v>
      </c>
      <c r="I261" s="36">
        <v>8640000</v>
      </c>
      <c r="J261" s="36">
        <f>VLOOKUP(E261,[1]FLUJO!D$6:AS$1355,42,0)</f>
        <v>48960000</v>
      </c>
      <c r="K261" s="36">
        <v>0</v>
      </c>
      <c r="L261" s="36">
        <v>0</v>
      </c>
      <c r="M261" s="36">
        <v>8640000</v>
      </c>
      <c r="N261" s="36">
        <v>0</v>
      </c>
      <c r="O261" s="36">
        <v>0</v>
      </c>
      <c r="P261" s="36">
        <v>0</v>
      </c>
      <c r="Q261" s="36">
        <v>0</v>
      </c>
      <c r="R261" s="36">
        <v>0</v>
      </c>
      <c r="S261" s="36">
        <v>0</v>
      </c>
      <c r="T261" s="36">
        <v>0</v>
      </c>
      <c r="U261" s="36">
        <v>0</v>
      </c>
      <c r="V261" s="36">
        <v>0</v>
      </c>
      <c r="W261" s="36">
        <f t="shared" si="7"/>
        <v>8640000</v>
      </c>
      <c r="X261" s="36" t="s">
        <v>43</v>
      </c>
      <c r="Y261" s="49"/>
    </row>
    <row r="262" spans="1:25" x14ac:dyDescent="0.2">
      <c r="B262" s="32" t="s">
        <v>53</v>
      </c>
      <c r="C262" s="33" t="s">
        <v>117</v>
      </c>
      <c r="D262" s="34" t="s">
        <v>151</v>
      </c>
      <c r="E262" s="53" t="s">
        <v>343</v>
      </c>
      <c r="F262" s="35" t="s">
        <v>1274</v>
      </c>
      <c r="G262" s="36">
        <v>46800000</v>
      </c>
      <c r="H262" s="50">
        <f t="shared" si="6"/>
        <v>0.99999982905982909</v>
      </c>
      <c r="I262" s="36">
        <v>23400000</v>
      </c>
      <c r="J262" s="36">
        <f>VLOOKUP(E262,[1]FLUJO!D$6:AS$1355,42,0)</f>
        <v>23400000</v>
      </c>
      <c r="K262" s="36">
        <v>0</v>
      </c>
      <c r="L262" s="36">
        <v>0</v>
      </c>
      <c r="M262" s="36">
        <v>0</v>
      </c>
      <c r="N262" s="36">
        <v>0</v>
      </c>
      <c r="O262" s="36">
        <v>10999992</v>
      </c>
      <c r="P262" s="36">
        <v>0</v>
      </c>
      <c r="Q262" s="36">
        <v>7100000</v>
      </c>
      <c r="R262" s="36">
        <v>0</v>
      </c>
      <c r="S262" s="36">
        <v>0</v>
      </c>
      <c r="T262" s="36">
        <v>5300000</v>
      </c>
      <c r="U262" s="36">
        <v>0</v>
      </c>
      <c r="V262" s="36">
        <v>0</v>
      </c>
      <c r="W262" s="36">
        <f t="shared" si="7"/>
        <v>23399992</v>
      </c>
      <c r="X262" s="36" t="s">
        <v>43</v>
      </c>
      <c r="Y262" s="49"/>
    </row>
    <row r="263" spans="1:25" x14ac:dyDescent="0.2">
      <c r="B263" s="32" t="s">
        <v>53</v>
      </c>
      <c r="C263" s="33" t="s">
        <v>117</v>
      </c>
      <c r="D263" s="34" t="s">
        <v>119</v>
      </c>
      <c r="E263" s="53" t="s">
        <v>59</v>
      </c>
      <c r="F263" s="35" t="s">
        <v>1275</v>
      </c>
      <c r="G263" s="36">
        <v>49920000</v>
      </c>
      <c r="H263" s="50">
        <f t="shared" si="6"/>
        <v>1</v>
      </c>
      <c r="I263" s="36">
        <v>32448000</v>
      </c>
      <c r="J263" s="36">
        <f>VLOOKUP(E263,[1]FLUJO!D$6:AS$1355,42,0)</f>
        <v>17472000</v>
      </c>
      <c r="K263" s="36">
        <v>0</v>
      </c>
      <c r="L263" s="36">
        <v>28288000</v>
      </c>
      <c r="M263" s="36">
        <v>0</v>
      </c>
      <c r="N263" s="36">
        <v>0</v>
      </c>
      <c r="O263" s="36">
        <v>0</v>
      </c>
      <c r="P263" s="36">
        <v>0</v>
      </c>
      <c r="Q263" s="36">
        <v>0</v>
      </c>
      <c r="R263" s="36">
        <v>0</v>
      </c>
      <c r="S263" s="36">
        <v>4160000</v>
      </c>
      <c r="T263" s="36">
        <v>0</v>
      </c>
      <c r="U263" s="36">
        <v>0</v>
      </c>
      <c r="V263" s="36">
        <v>0</v>
      </c>
      <c r="W263" s="36">
        <f t="shared" si="7"/>
        <v>32448000</v>
      </c>
      <c r="X263" s="36" t="s">
        <v>43</v>
      </c>
      <c r="Y263" s="49"/>
    </row>
    <row r="264" spans="1:25" x14ac:dyDescent="0.2">
      <c r="B264" s="32" t="s">
        <v>53</v>
      </c>
      <c r="C264" s="33" t="s">
        <v>117</v>
      </c>
      <c r="D264" s="34" t="s">
        <v>899</v>
      </c>
      <c r="E264" s="53" t="s">
        <v>1441</v>
      </c>
      <c r="F264" s="35" t="s">
        <v>1506</v>
      </c>
      <c r="G264" s="36">
        <v>76800000</v>
      </c>
      <c r="H264" s="50">
        <f t="shared" si="6"/>
        <v>0.98333332031249998</v>
      </c>
      <c r="I264" s="36">
        <v>38400000</v>
      </c>
      <c r="J264" s="36">
        <f>VLOOKUP(E264,[1]FLUJO!D$6:AS$1355,42,0)</f>
        <v>38400000</v>
      </c>
      <c r="K264" s="36">
        <v>0</v>
      </c>
      <c r="L264" s="36">
        <v>0</v>
      </c>
      <c r="M264" s="36">
        <v>0</v>
      </c>
      <c r="N264" s="36">
        <v>0</v>
      </c>
      <c r="O264" s="36">
        <v>0</v>
      </c>
      <c r="P264" s="36">
        <v>0</v>
      </c>
      <c r="Q264" s="36">
        <v>0</v>
      </c>
      <c r="R264" s="36">
        <v>0</v>
      </c>
      <c r="S264" s="36">
        <v>0</v>
      </c>
      <c r="T264" s="36">
        <v>23286665</v>
      </c>
      <c r="U264" s="36">
        <v>0</v>
      </c>
      <c r="V264" s="36">
        <v>13833334</v>
      </c>
      <c r="W264" s="36">
        <f t="shared" si="7"/>
        <v>37119999</v>
      </c>
      <c r="X264" s="36" t="s">
        <v>43</v>
      </c>
      <c r="Y264" s="49"/>
    </row>
    <row r="265" spans="1:25" x14ac:dyDescent="0.2">
      <c r="B265" s="32" t="s">
        <v>53</v>
      </c>
      <c r="C265" s="33" t="s">
        <v>117</v>
      </c>
      <c r="D265" s="34" t="s">
        <v>820</v>
      </c>
      <c r="E265" s="53" t="s">
        <v>1442</v>
      </c>
      <c r="F265" s="35" t="s">
        <v>1507</v>
      </c>
      <c r="G265" s="36">
        <v>58605977</v>
      </c>
      <c r="H265" s="50">
        <f t="shared" si="6"/>
        <v>0.88150118203813921</v>
      </c>
      <c r="I265" s="36">
        <v>29302988</v>
      </c>
      <c r="J265" s="36">
        <f>VLOOKUP(E265,[1]FLUJO!D$6:AS$1355,42,0)</f>
        <v>29302989</v>
      </c>
      <c r="K265" s="36">
        <v>0</v>
      </c>
      <c r="L265" s="36">
        <v>0</v>
      </c>
      <c r="M265" s="36">
        <v>0</v>
      </c>
      <c r="N265" s="36">
        <v>0</v>
      </c>
      <c r="O265" s="36">
        <v>0</v>
      </c>
      <c r="P265" s="36">
        <v>0</v>
      </c>
      <c r="Q265" s="36">
        <v>0</v>
      </c>
      <c r="R265" s="36">
        <v>0</v>
      </c>
      <c r="S265" s="36">
        <v>0</v>
      </c>
      <c r="T265" s="36">
        <v>0</v>
      </c>
      <c r="U265" s="36">
        <v>0</v>
      </c>
      <c r="V265" s="36">
        <v>22358249</v>
      </c>
      <c r="W265" s="36">
        <f t="shared" si="7"/>
        <v>22358249</v>
      </c>
      <c r="X265" s="36" t="s">
        <v>43</v>
      </c>
      <c r="Y265" s="49"/>
    </row>
    <row r="266" spans="1:25" x14ac:dyDescent="0.2">
      <c r="B266" s="32" t="s">
        <v>53</v>
      </c>
      <c r="C266" s="33" t="s">
        <v>117</v>
      </c>
      <c r="D266" s="34" t="s">
        <v>143</v>
      </c>
      <c r="E266" s="53" t="s">
        <v>81</v>
      </c>
      <c r="F266" s="35" t="s">
        <v>170</v>
      </c>
      <c r="G266" s="36">
        <v>69600000</v>
      </c>
      <c r="H266" s="50">
        <f t="shared" si="6"/>
        <v>1</v>
      </c>
      <c r="I266" s="36">
        <v>45240000</v>
      </c>
      <c r="J266" s="36">
        <f>VLOOKUP(E266,[1]FLUJO!D$6:AS$1355,42,0)</f>
        <v>24360000</v>
      </c>
      <c r="K266" s="36">
        <v>0</v>
      </c>
      <c r="L266" s="36">
        <v>0</v>
      </c>
      <c r="M266" s="36">
        <v>39440000</v>
      </c>
      <c r="N266" s="36">
        <v>0</v>
      </c>
      <c r="O266" s="36">
        <v>0</v>
      </c>
      <c r="P266" s="36">
        <v>0</v>
      </c>
      <c r="Q266" s="36">
        <v>0</v>
      </c>
      <c r="R266" s="36">
        <v>0</v>
      </c>
      <c r="S266" s="36">
        <v>0</v>
      </c>
      <c r="T266" s="36">
        <v>5800000</v>
      </c>
      <c r="U266" s="36">
        <v>0</v>
      </c>
      <c r="V266" s="36">
        <v>0</v>
      </c>
      <c r="W266" s="36">
        <f t="shared" si="7"/>
        <v>45240000</v>
      </c>
      <c r="X266" s="36" t="s">
        <v>43</v>
      </c>
      <c r="Y266" s="49"/>
    </row>
    <row r="267" spans="1:25" x14ac:dyDescent="0.2">
      <c r="B267" s="32" t="s">
        <v>53</v>
      </c>
      <c r="C267" s="33" t="s">
        <v>117</v>
      </c>
      <c r="D267" s="34" t="s">
        <v>417</v>
      </c>
      <c r="E267" s="53" t="s">
        <v>707</v>
      </c>
      <c r="F267" s="35" t="s">
        <v>1276</v>
      </c>
      <c r="G267" s="36">
        <v>282207754</v>
      </c>
      <c r="H267" s="50">
        <f t="shared" si="6"/>
        <v>0.99984921392344162</v>
      </c>
      <c r="I267" s="36">
        <v>211655816</v>
      </c>
      <c r="J267" s="36">
        <f>VLOOKUP(E267,[1]FLUJO!D$6:AS$1355,42,0)</f>
        <v>70551938</v>
      </c>
      <c r="K267" s="36">
        <v>0</v>
      </c>
      <c r="L267" s="36">
        <v>0</v>
      </c>
      <c r="M267" s="36">
        <v>0</v>
      </c>
      <c r="N267" s="36">
        <v>0</v>
      </c>
      <c r="O267" s="36">
        <v>0</v>
      </c>
      <c r="P267" s="36">
        <v>0</v>
      </c>
      <c r="Q267" s="36">
        <v>211613263</v>
      </c>
      <c r="R267" s="36">
        <v>0</v>
      </c>
      <c r="S267" s="36">
        <v>0</v>
      </c>
      <c r="T267" s="36">
        <v>0</v>
      </c>
      <c r="U267" s="36">
        <v>0</v>
      </c>
      <c r="V267" s="36">
        <v>0</v>
      </c>
      <c r="W267" s="36">
        <f t="shared" si="7"/>
        <v>211613263</v>
      </c>
      <c r="X267" s="36" t="s">
        <v>43</v>
      </c>
      <c r="Y267" s="49"/>
    </row>
    <row r="268" spans="1:25" x14ac:dyDescent="0.2">
      <c r="B268" s="32" t="s">
        <v>53</v>
      </c>
      <c r="C268" s="33" t="s">
        <v>117</v>
      </c>
      <c r="D268" s="34" t="s">
        <v>417</v>
      </c>
      <c r="E268" s="53" t="s">
        <v>310</v>
      </c>
      <c r="F268" s="35" t="s">
        <v>481</v>
      </c>
      <c r="G268" s="36">
        <v>36000000</v>
      </c>
      <c r="H268" s="50">
        <f t="shared" si="6"/>
        <v>1</v>
      </c>
      <c r="I268" s="36">
        <v>18000000</v>
      </c>
      <c r="J268" s="36">
        <f>VLOOKUP(E268,[1]FLUJO!D$6:AS$1355,42,0)</f>
        <v>18000000</v>
      </c>
      <c r="K268" s="36">
        <v>0</v>
      </c>
      <c r="L268" s="36">
        <v>0</v>
      </c>
      <c r="M268" s="36">
        <v>0</v>
      </c>
      <c r="N268" s="36">
        <v>15000000</v>
      </c>
      <c r="O268" s="36">
        <v>0</v>
      </c>
      <c r="P268" s="36">
        <v>0</v>
      </c>
      <c r="Q268" s="36">
        <v>0</v>
      </c>
      <c r="R268" s="36">
        <v>0</v>
      </c>
      <c r="S268" s="36">
        <v>3000000</v>
      </c>
      <c r="T268" s="36">
        <v>0</v>
      </c>
      <c r="U268" s="36">
        <v>0</v>
      </c>
      <c r="V268" s="36">
        <v>0</v>
      </c>
      <c r="W268" s="36">
        <f t="shared" si="7"/>
        <v>18000000</v>
      </c>
      <c r="X268" s="36" t="s">
        <v>43</v>
      </c>
      <c r="Y268" s="49"/>
    </row>
    <row r="269" spans="1:25" x14ac:dyDescent="0.2">
      <c r="B269" s="32" t="s">
        <v>53</v>
      </c>
      <c r="C269" s="33" t="s">
        <v>117</v>
      </c>
      <c r="D269" s="34" t="s">
        <v>218</v>
      </c>
      <c r="E269" s="53" t="s">
        <v>718</v>
      </c>
      <c r="F269" s="35" t="s">
        <v>1277</v>
      </c>
      <c r="G269" s="36">
        <v>167022301</v>
      </c>
      <c r="H269" s="50">
        <f t="shared" si="6"/>
        <v>0.99991272422956257</v>
      </c>
      <c r="I269" s="36">
        <v>133617841</v>
      </c>
      <c r="J269" s="36">
        <f>VLOOKUP(E269,[1]FLUJO!D$6:AS$1355,42,0)</f>
        <v>33404460</v>
      </c>
      <c r="K269" s="36">
        <v>0</v>
      </c>
      <c r="L269" s="36">
        <v>0</v>
      </c>
      <c r="M269" s="36">
        <v>0</v>
      </c>
      <c r="N269" s="36">
        <v>0</v>
      </c>
      <c r="O269" s="36">
        <v>0</v>
      </c>
      <c r="P269" s="36">
        <v>0</v>
      </c>
      <c r="Q269" s="36">
        <v>0</v>
      </c>
      <c r="R269" s="36">
        <v>133603264</v>
      </c>
      <c r="S269" s="36">
        <v>0</v>
      </c>
      <c r="T269" s="36">
        <v>0</v>
      </c>
      <c r="U269" s="36">
        <v>0</v>
      </c>
      <c r="V269" s="36">
        <v>0</v>
      </c>
      <c r="W269" s="36">
        <f t="shared" si="7"/>
        <v>133603264</v>
      </c>
      <c r="X269" s="36" t="s">
        <v>43</v>
      </c>
      <c r="Y269" s="49"/>
    </row>
    <row r="270" spans="1:25" x14ac:dyDescent="0.2">
      <c r="B270" s="32" t="s">
        <v>53</v>
      </c>
      <c r="C270" s="33" t="s">
        <v>117</v>
      </c>
      <c r="D270" s="34" t="s">
        <v>218</v>
      </c>
      <c r="E270" s="53" t="s">
        <v>719</v>
      </c>
      <c r="F270" s="35" t="s">
        <v>1278</v>
      </c>
      <c r="G270" s="36">
        <v>66000000</v>
      </c>
      <c r="H270" s="50">
        <f t="shared" si="6"/>
        <v>1</v>
      </c>
      <c r="I270" s="36">
        <v>33000000</v>
      </c>
      <c r="J270" s="36">
        <f>VLOOKUP(E270,[1]FLUJO!D$6:AS$1355,42,0)</f>
        <v>33000000</v>
      </c>
      <c r="K270" s="36">
        <v>0</v>
      </c>
      <c r="L270" s="36">
        <v>0</v>
      </c>
      <c r="M270" s="36">
        <v>0</v>
      </c>
      <c r="N270" s="36">
        <v>0</v>
      </c>
      <c r="O270" s="36">
        <v>0</v>
      </c>
      <c r="P270" s="36">
        <v>0</v>
      </c>
      <c r="Q270" s="36">
        <v>0</v>
      </c>
      <c r="R270" s="36">
        <v>27500000</v>
      </c>
      <c r="S270" s="36">
        <v>0</v>
      </c>
      <c r="T270" s="36">
        <v>0</v>
      </c>
      <c r="U270" s="36">
        <v>0</v>
      </c>
      <c r="V270" s="36">
        <v>5500000</v>
      </c>
      <c r="W270" s="36">
        <f t="shared" si="7"/>
        <v>33000000</v>
      </c>
      <c r="X270" s="36" t="s">
        <v>43</v>
      </c>
      <c r="Y270" s="49"/>
    </row>
    <row r="271" spans="1:25" x14ac:dyDescent="0.2">
      <c r="B271" s="32" t="s">
        <v>53</v>
      </c>
      <c r="C271" s="33" t="s">
        <v>117</v>
      </c>
      <c r="D271" s="34" t="s">
        <v>144</v>
      </c>
      <c r="E271" s="53" t="s">
        <v>82</v>
      </c>
      <c r="F271" s="35" t="s">
        <v>1279</v>
      </c>
      <c r="G271" s="36">
        <v>39600000</v>
      </c>
      <c r="H271" s="50">
        <f t="shared" si="6"/>
        <v>1</v>
      </c>
      <c r="I271" s="36">
        <v>19800000</v>
      </c>
      <c r="J271" s="36">
        <f>VLOOKUP(E271,[1]FLUJO!D$6:AS$1355,42,0)</f>
        <v>19800000</v>
      </c>
      <c r="K271" s="36">
        <v>0</v>
      </c>
      <c r="L271" s="36">
        <v>0</v>
      </c>
      <c r="M271" s="36">
        <v>16500000</v>
      </c>
      <c r="N271" s="36">
        <v>0</v>
      </c>
      <c r="O271" s="36">
        <v>0</v>
      </c>
      <c r="P271" s="36">
        <v>0</v>
      </c>
      <c r="Q271" s="36">
        <v>0</v>
      </c>
      <c r="R271" s="36">
        <v>0</v>
      </c>
      <c r="S271" s="36">
        <v>3300000</v>
      </c>
      <c r="T271" s="36">
        <v>0</v>
      </c>
      <c r="U271" s="36">
        <v>0</v>
      </c>
      <c r="V271" s="36">
        <v>0</v>
      </c>
      <c r="W271" s="36">
        <f t="shared" si="7"/>
        <v>19800000</v>
      </c>
      <c r="X271" s="36" t="s">
        <v>43</v>
      </c>
      <c r="Y271" s="49"/>
    </row>
    <row r="272" spans="1:25" x14ac:dyDescent="0.2">
      <c r="B272" s="32" t="s">
        <v>53</v>
      </c>
      <c r="C272" s="33" t="s">
        <v>117</v>
      </c>
      <c r="D272" s="34" t="s">
        <v>1280</v>
      </c>
      <c r="E272" s="53" t="s">
        <v>83</v>
      </c>
      <c r="F272" s="35" t="s">
        <v>1281</v>
      </c>
      <c r="G272" s="36">
        <v>65520000</v>
      </c>
      <c r="H272" s="50">
        <f t="shared" si="6"/>
        <v>1</v>
      </c>
      <c r="I272" s="36">
        <v>32760000</v>
      </c>
      <c r="J272" s="36">
        <f>VLOOKUP(E272,[1]FLUJO!D$6:AS$1355,42,0)</f>
        <v>32760000</v>
      </c>
      <c r="K272" s="36">
        <v>0</v>
      </c>
      <c r="L272" s="36">
        <v>0</v>
      </c>
      <c r="M272" s="36">
        <v>27300000</v>
      </c>
      <c r="N272" s="36">
        <v>0</v>
      </c>
      <c r="O272" s="36">
        <v>0</v>
      </c>
      <c r="P272" s="36">
        <v>0</v>
      </c>
      <c r="Q272" s="36">
        <v>0</v>
      </c>
      <c r="R272" s="36">
        <v>5460000</v>
      </c>
      <c r="S272" s="36">
        <v>0</v>
      </c>
      <c r="T272" s="36">
        <v>0</v>
      </c>
      <c r="U272" s="36">
        <v>0</v>
      </c>
      <c r="V272" s="36">
        <v>0</v>
      </c>
      <c r="W272" s="36">
        <f t="shared" si="7"/>
        <v>32760000</v>
      </c>
      <c r="X272" s="36" t="s">
        <v>43</v>
      </c>
      <c r="Y272" s="49"/>
    </row>
    <row r="273" spans="2:26" x14ac:dyDescent="0.2">
      <c r="B273" s="32" t="s">
        <v>53</v>
      </c>
      <c r="C273" s="33" t="s">
        <v>117</v>
      </c>
      <c r="D273" s="34" t="s">
        <v>1139</v>
      </c>
      <c r="E273" s="53" t="s">
        <v>84</v>
      </c>
      <c r="F273" s="35" t="s">
        <v>1282</v>
      </c>
      <c r="G273" s="36">
        <f>190439326-70</f>
        <v>190439256</v>
      </c>
      <c r="H273" s="50">
        <f t="shared" si="6"/>
        <v>1</v>
      </c>
      <c r="I273" s="36">
        <v>171395323</v>
      </c>
      <c r="J273" s="36">
        <f>VLOOKUP(E273,[1]FLUJO!D$6:AS$1355,42,0)</f>
        <v>19043933</v>
      </c>
      <c r="K273" s="36">
        <v>0</v>
      </c>
      <c r="L273" s="36">
        <v>0</v>
      </c>
      <c r="M273" s="36">
        <v>137116258</v>
      </c>
      <c r="N273" s="36">
        <v>0</v>
      </c>
      <c r="O273" s="36">
        <v>0</v>
      </c>
      <c r="P273" s="36">
        <v>0</v>
      </c>
      <c r="Q273" s="36">
        <v>0</v>
      </c>
      <c r="R273" s="36">
        <v>0</v>
      </c>
      <c r="S273" s="36">
        <v>0</v>
      </c>
      <c r="T273" s="36">
        <v>0</v>
      </c>
      <c r="U273" s="36">
        <v>0</v>
      </c>
      <c r="V273" s="36">
        <v>34279065</v>
      </c>
      <c r="W273" s="36">
        <f t="shared" si="7"/>
        <v>171395323</v>
      </c>
      <c r="X273" s="36" t="s">
        <v>43</v>
      </c>
      <c r="Y273" s="49"/>
    </row>
    <row r="274" spans="2:26" x14ac:dyDescent="0.2">
      <c r="B274" s="32" t="s">
        <v>53</v>
      </c>
      <c r="C274" s="33" t="s">
        <v>117</v>
      </c>
      <c r="D274" s="34" t="s">
        <v>1139</v>
      </c>
      <c r="E274" s="53" t="s">
        <v>60</v>
      </c>
      <c r="F274" s="35" t="s">
        <v>1283</v>
      </c>
      <c r="G274" s="36">
        <v>171591141</v>
      </c>
      <c r="H274" s="50">
        <f t="shared" si="6"/>
        <v>0.82291170847800355</v>
      </c>
      <c r="I274" s="36">
        <v>143350094</v>
      </c>
      <c r="J274" s="36">
        <f>VLOOKUP(E274,[1]FLUJO!D$6:AS$1355,42,0)</f>
        <v>28241047</v>
      </c>
      <c r="K274" s="36">
        <v>0</v>
      </c>
      <c r="L274" s="36">
        <v>90370650</v>
      </c>
      <c r="M274" s="36">
        <v>0</v>
      </c>
      <c r="N274" s="36">
        <v>0</v>
      </c>
      <c r="O274" s="36">
        <v>22592662</v>
      </c>
      <c r="P274" s="36">
        <v>0</v>
      </c>
      <c r="Q274" s="36">
        <v>0</v>
      </c>
      <c r="R274" s="36">
        <v>0</v>
      </c>
      <c r="S274" s="36">
        <v>0</v>
      </c>
      <c r="T274" s="36">
        <v>0</v>
      </c>
      <c r="U274" s="36">
        <v>0</v>
      </c>
      <c r="V274" s="36">
        <v>0</v>
      </c>
      <c r="W274" s="36">
        <f t="shared" si="7"/>
        <v>112963312</v>
      </c>
      <c r="X274" s="36" t="s">
        <v>43</v>
      </c>
      <c r="Y274" s="49"/>
    </row>
    <row r="275" spans="2:26" x14ac:dyDescent="0.2">
      <c r="B275" s="32" t="s">
        <v>53</v>
      </c>
      <c r="C275" s="33" t="s">
        <v>117</v>
      </c>
      <c r="D275" s="34" t="s">
        <v>120</v>
      </c>
      <c r="E275" s="53" t="s">
        <v>1443</v>
      </c>
      <c r="F275" s="35" t="s">
        <v>1508</v>
      </c>
      <c r="G275" s="36">
        <v>54374469</v>
      </c>
      <c r="H275" s="50">
        <f t="shared" si="6"/>
        <v>0.99999137462841248</v>
      </c>
      <c r="I275" s="36">
        <v>43499575</v>
      </c>
      <c r="J275" s="36">
        <f>VLOOKUP(E275,[1]FLUJO!D$6:AS$1355,42,0)</f>
        <v>10874894</v>
      </c>
      <c r="K275" s="36">
        <v>0</v>
      </c>
      <c r="L275" s="36">
        <v>0</v>
      </c>
      <c r="M275" s="36">
        <v>0</v>
      </c>
      <c r="N275" s="36">
        <v>0</v>
      </c>
      <c r="O275" s="36">
        <v>0</v>
      </c>
      <c r="P275" s="36">
        <v>0</v>
      </c>
      <c r="Q275" s="36">
        <v>0</v>
      </c>
      <c r="R275" s="36">
        <v>0</v>
      </c>
      <c r="S275" s="36">
        <v>0</v>
      </c>
      <c r="T275" s="36">
        <v>0</v>
      </c>
      <c r="U275" s="36">
        <v>43499106</v>
      </c>
      <c r="V275" s="36">
        <v>0</v>
      </c>
      <c r="W275" s="36">
        <f t="shared" si="7"/>
        <v>43499106</v>
      </c>
      <c r="X275" s="36" t="s">
        <v>43</v>
      </c>
      <c r="Y275" s="49"/>
    </row>
    <row r="276" spans="2:26" x14ac:dyDescent="0.2">
      <c r="B276" s="32" t="s">
        <v>53</v>
      </c>
      <c r="C276" s="33" t="s">
        <v>117</v>
      </c>
      <c r="D276" s="34" t="s">
        <v>1416</v>
      </c>
      <c r="E276" s="53" t="s">
        <v>61</v>
      </c>
      <c r="F276" s="35" t="s">
        <v>1285</v>
      </c>
      <c r="G276" s="36">
        <v>80651803</v>
      </c>
      <c r="H276" s="50">
        <f t="shared" si="6"/>
        <v>0.85552954098248735</v>
      </c>
      <c r="I276" s="36">
        <v>64521442</v>
      </c>
      <c r="J276" s="36">
        <f>VLOOKUP(E276,[1]FLUJO!D$6:AS$1355,42,0)</f>
        <v>16130361</v>
      </c>
      <c r="K276" s="36">
        <v>0</v>
      </c>
      <c r="L276" s="36">
        <v>31269639</v>
      </c>
      <c r="M276" s="36">
        <v>0</v>
      </c>
      <c r="N276" s="36">
        <v>0</v>
      </c>
      <c r="O276" s="36">
        <v>0</v>
      </c>
      <c r="P276" s="36">
        <v>0</v>
      </c>
      <c r="Q276" s="36">
        <v>0</v>
      </c>
      <c r="R276" s="36">
        <v>0</v>
      </c>
      <c r="S276" s="36">
        <v>9000000</v>
      </c>
      <c r="T276" s="36">
        <v>0</v>
      </c>
      <c r="U276" s="36">
        <v>0</v>
      </c>
      <c r="V276" s="36">
        <v>12600000</v>
      </c>
      <c r="W276" s="36">
        <f t="shared" si="7"/>
        <v>52869639</v>
      </c>
      <c r="X276" s="36" t="s">
        <v>43</v>
      </c>
      <c r="Y276" s="49"/>
    </row>
    <row r="277" spans="2:26" x14ac:dyDescent="0.2">
      <c r="B277" s="32" t="s">
        <v>53</v>
      </c>
      <c r="C277" s="33" t="s">
        <v>126</v>
      </c>
      <c r="D277" s="34" t="s">
        <v>461</v>
      </c>
      <c r="E277" s="53" t="s">
        <v>375</v>
      </c>
      <c r="F277" s="35" t="s">
        <v>536</v>
      </c>
      <c r="G277" s="36">
        <v>49500000</v>
      </c>
      <c r="H277" s="50">
        <f t="shared" si="6"/>
        <v>1</v>
      </c>
      <c r="I277" s="36">
        <v>24750000</v>
      </c>
      <c r="J277" s="36">
        <f>VLOOKUP(E277,[1]FLUJO!D$6:AS$1355,42,0)</f>
        <v>24750000</v>
      </c>
      <c r="K277" s="36">
        <v>0</v>
      </c>
      <c r="L277" s="36">
        <v>0</v>
      </c>
      <c r="M277" s="36">
        <v>0</v>
      </c>
      <c r="N277" s="36">
        <v>0</v>
      </c>
      <c r="O277" s="36">
        <v>0</v>
      </c>
      <c r="P277" s="36">
        <v>7950000</v>
      </c>
      <c r="Q277" s="36">
        <v>16800000</v>
      </c>
      <c r="R277" s="36">
        <v>0</v>
      </c>
      <c r="S277" s="36">
        <v>0</v>
      </c>
      <c r="T277" s="36">
        <v>0</v>
      </c>
      <c r="U277" s="36">
        <v>0</v>
      </c>
      <c r="V277" s="36">
        <v>0</v>
      </c>
      <c r="W277" s="36">
        <f t="shared" si="7"/>
        <v>24750000</v>
      </c>
      <c r="X277" s="36" t="s">
        <v>43</v>
      </c>
      <c r="Y277" s="49"/>
    </row>
    <row r="278" spans="2:26" x14ac:dyDescent="0.2">
      <c r="B278" s="32" t="s">
        <v>53</v>
      </c>
      <c r="C278" s="33" t="s">
        <v>126</v>
      </c>
      <c r="D278" s="34" t="s">
        <v>213</v>
      </c>
      <c r="E278" s="53" t="s">
        <v>311</v>
      </c>
      <c r="F278" s="35" t="s">
        <v>482</v>
      </c>
      <c r="G278" s="36">
        <v>49800000</v>
      </c>
      <c r="H278" s="50">
        <f t="shared" si="6"/>
        <v>1</v>
      </c>
      <c r="I278" s="36">
        <v>24900000</v>
      </c>
      <c r="J278" s="36">
        <f>VLOOKUP(E278,[1]FLUJO!D$6:AS$1355,42,0)</f>
        <v>24900000</v>
      </c>
      <c r="K278" s="36">
        <v>0</v>
      </c>
      <c r="L278" s="36">
        <v>0</v>
      </c>
      <c r="M278" s="36">
        <v>0</v>
      </c>
      <c r="N278" s="36">
        <v>24900000</v>
      </c>
      <c r="O278" s="36">
        <v>0</v>
      </c>
      <c r="P278" s="36">
        <v>0</v>
      </c>
      <c r="Q278" s="36">
        <v>0</v>
      </c>
      <c r="R278" s="36">
        <v>0</v>
      </c>
      <c r="S278" s="36">
        <v>0</v>
      </c>
      <c r="T278" s="36">
        <v>0</v>
      </c>
      <c r="U278" s="36">
        <v>0</v>
      </c>
      <c r="V278" s="36">
        <v>0</v>
      </c>
      <c r="W278" s="36">
        <f t="shared" si="7"/>
        <v>24900000</v>
      </c>
      <c r="X278" s="36" t="s">
        <v>43</v>
      </c>
      <c r="Y278" s="49"/>
    </row>
    <row r="279" spans="2:26" x14ac:dyDescent="0.2">
      <c r="B279" s="32" t="s">
        <v>53</v>
      </c>
      <c r="C279" s="33" t="s">
        <v>126</v>
      </c>
      <c r="D279" s="34" t="s">
        <v>462</v>
      </c>
      <c r="E279" s="53" t="s">
        <v>708</v>
      </c>
      <c r="F279" s="35" t="s">
        <v>1286</v>
      </c>
      <c r="G279" s="36">
        <v>39659912</v>
      </c>
      <c r="H279" s="50">
        <f t="shared" si="6"/>
        <v>1</v>
      </c>
      <c r="I279" s="36">
        <v>19829748</v>
      </c>
      <c r="J279" s="36">
        <f>VLOOKUP(E279,[1]FLUJO!D$6:AS$1355,42,0)</f>
        <v>19830164</v>
      </c>
      <c r="K279" s="36">
        <v>0</v>
      </c>
      <c r="L279" s="36">
        <v>0</v>
      </c>
      <c r="M279" s="36">
        <v>0</v>
      </c>
      <c r="N279" s="36">
        <v>0</v>
      </c>
      <c r="O279" s="36">
        <v>0</v>
      </c>
      <c r="P279" s="36">
        <v>0</v>
      </c>
      <c r="Q279" s="36">
        <v>19829748</v>
      </c>
      <c r="R279" s="36">
        <v>0</v>
      </c>
      <c r="S279" s="36">
        <v>0</v>
      </c>
      <c r="T279" s="36">
        <v>0</v>
      </c>
      <c r="U279" s="36">
        <v>0</v>
      </c>
      <c r="V279" s="36">
        <v>0</v>
      </c>
      <c r="W279" s="36">
        <f t="shared" si="7"/>
        <v>19829748</v>
      </c>
      <c r="X279" s="36" t="s">
        <v>43</v>
      </c>
      <c r="Y279" s="49"/>
    </row>
    <row r="280" spans="2:26" x14ac:dyDescent="0.2">
      <c r="B280" s="32" t="s">
        <v>53</v>
      </c>
      <c r="C280" s="33" t="s">
        <v>126</v>
      </c>
      <c r="D280" s="34" t="s">
        <v>462</v>
      </c>
      <c r="E280" s="53" t="s">
        <v>376</v>
      </c>
      <c r="F280" s="35" t="s">
        <v>537</v>
      </c>
      <c r="G280" s="36">
        <v>40800000</v>
      </c>
      <c r="H280" s="50">
        <f t="shared" si="6"/>
        <v>0.91666666666666663</v>
      </c>
      <c r="I280" s="36">
        <v>20400000</v>
      </c>
      <c r="J280" s="36">
        <f>VLOOKUP(E280,[1]FLUJO!D$6:AS$1355,42,0)</f>
        <v>20400000</v>
      </c>
      <c r="K280" s="36">
        <v>0</v>
      </c>
      <c r="L280" s="36">
        <v>0</v>
      </c>
      <c r="M280" s="36">
        <v>0</v>
      </c>
      <c r="N280" s="36">
        <v>0</v>
      </c>
      <c r="O280" s="36">
        <v>0</v>
      </c>
      <c r="P280" s="36">
        <v>17000000</v>
      </c>
      <c r="Q280" s="36">
        <v>0</v>
      </c>
      <c r="R280" s="36">
        <v>0</v>
      </c>
      <c r="S280" s="36">
        <v>0</v>
      </c>
      <c r="T280" s="36">
        <v>0</v>
      </c>
      <c r="U280" s="36">
        <v>0</v>
      </c>
      <c r="V280" s="36">
        <v>0</v>
      </c>
      <c r="W280" s="36">
        <f t="shared" si="7"/>
        <v>17000000</v>
      </c>
      <c r="X280" s="36" t="s">
        <v>43</v>
      </c>
      <c r="Y280" s="49"/>
    </row>
    <row r="281" spans="2:26" x14ac:dyDescent="0.2">
      <c r="B281" s="32" t="s">
        <v>53</v>
      </c>
      <c r="C281" s="33" t="s">
        <v>126</v>
      </c>
      <c r="D281" s="34" t="s">
        <v>418</v>
      </c>
      <c r="E281" s="53" t="s">
        <v>312</v>
      </c>
      <c r="F281" s="35" t="s">
        <v>1287</v>
      </c>
      <c r="G281" s="36">
        <v>223147842</v>
      </c>
      <c r="H281" s="50">
        <f t="shared" si="6"/>
        <v>0.95000000044813337</v>
      </c>
      <c r="I281" s="36">
        <v>178518274</v>
      </c>
      <c r="J281" s="36">
        <f>VLOOKUP(E281,[1]FLUJO!D$6:AS$1355,42,0)</f>
        <v>44629568</v>
      </c>
      <c r="K281" s="36">
        <v>0</v>
      </c>
      <c r="L281" s="36">
        <v>0</v>
      </c>
      <c r="M281" s="36">
        <v>0</v>
      </c>
      <c r="N281" s="36">
        <v>133888706</v>
      </c>
      <c r="O281" s="36">
        <v>0</v>
      </c>
      <c r="P281" s="36">
        <v>0</v>
      </c>
      <c r="Q281" s="36">
        <v>33472176</v>
      </c>
      <c r="R281" s="36">
        <v>0</v>
      </c>
      <c r="S281" s="36">
        <v>0</v>
      </c>
      <c r="T281" s="36">
        <v>0</v>
      </c>
      <c r="U281" s="36">
        <v>0</v>
      </c>
      <c r="V281" s="36">
        <v>0</v>
      </c>
      <c r="W281" s="36">
        <f t="shared" si="7"/>
        <v>167360882</v>
      </c>
      <c r="X281" s="36" t="s">
        <v>43</v>
      </c>
      <c r="Y281" s="49"/>
    </row>
    <row r="282" spans="2:26" x14ac:dyDescent="0.2">
      <c r="B282" s="32" t="s">
        <v>53</v>
      </c>
      <c r="C282" s="33" t="s">
        <v>126</v>
      </c>
      <c r="D282" s="34" t="s">
        <v>410</v>
      </c>
      <c r="E282" s="53" t="s">
        <v>377</v>
      </c>
      <c r="F282" s="35" t="s">
        <v>1288</v>
      </c>
      <c r="G282" s="36">
        <v>45077509</v>
      </c>
      <c r="H282" s="50">
        <f t="shared" si="6"/>
        <v>0.89215333526970175</v>
      </c>
      <c r="I282" s="36">
        <v>36062007</v>
      </c>
      <c r="J282" s="36">
        <f>VLOOKUP(E282,[1]FLUJO!D$6:AS$1355,42,0)</f>
        <v>9015502</v>
      </c>
      <c r="K282" s="36">
        <v>0</v>
      </c>
      <c r="L282" s="36">
        <v>0</v>
      </c>
      <c r="M282" s="36">
        <v>0</v>
      </c>
      <c r="N282" s="36">
        <v>0</v>
      </c>
      <c r="O282" s="36">
        <v>0</v>
      </c>
      <c r="P282" s="36">
        <v>31200548</v>
      </c>
      <c r="Q282" s="36">
        <v>0</v>
      </c>
      <c r="R282" s="36">
        <v>0</v>
      </c>
      <c r="S282" s="36">
        <v>0</v>
      </c>
      <c r="T282" s="36">
        <v>0</v>
      </c>
      <c r="U282" s="36">
        <v>0</v>
      </c>
      <c r="V282" s="36">
        <v>0</v>
      </c>
      <c r="W282" s="36">
        <f t="shared" si="7"/>
        <v>31200548</v>
      </c>
      <c r="X282" s="36" t="s">
        <v>43</v>
      </c>
      <c r="Y282" s="49"/>
    </row>
    <row r="283" spans="2:26" x14ac:dyDescent="0.2">
      <c r="B283" s="32" t="s">
        <v>53</v>
      </c>
      <c r="C283" s="33" t="s">
        <v>126</v>
      </c>
      <c r="D283" s="34" t="s">
        <v>407</v>
      </c>
      <c r="E283" s="53" t="s">
        <v>709</v>
      </c>
      <c r="F283" s="35" t="s">
        <v>1289</v>
      </c>
      <c r="G283" s="36">
        <v>144174748</v>
      </c>
      <c r="H283" s="50">
        <f t="shared" si="6"/>
        <v>1</v>
      </c>
      <c r="I283" s="36">
        <v>115339798</v>
      </c>
      <c r="J283" s="36">
        <f>VLOOKUP(E283,[1]FLUJO!D$6:AS$1355,42,0)</f>
        <v>28834950</v>
      </c>
      <c r="K283" s="36">
        <v>0</v>
      </c>
      <c r="L283" s="36">
        <v>0</v>
      </c>
      <c r="M283" s="36">
        <v>0</v>
      </c>
      <c r="N283" s="36">
        <v>0</v>
      </c>
      <c r="O283" s="36">
        <v>0</v>
      </c>
      <c r="P283" s="36">
        <v>0</v>
      </c>
      <c r="Q283" s="36">
        <v>115339798</v>
      </c>
      <c r="R283" s="36">
        <v>0</v>
      </c>
      <c r="S283" s="36">
        <v>0</v>
      </c>
      <c r="T283" s="36">
        <v>0</v>
      </c>
      <c r="U283" s="36">
        <v>0</v>
      </c>
      <c r="V283" s="36">
        <v>0</v>
      </c>
      <c r="W283" s="36">
        <f t="shared" si="7"/>
        <v>115339798</v>
      </c>
      <c r="X283" s="36" t="s">
        <v>43</v>
      </c>
      <c r="Y283" s="49"/>
    </row>
    <row r="284" spans="2:26" x14ac:dyDescent="0.2">
      <c r="B284" s="32" t="s">
        <v>53</v>
      </c>
      <c r="C284" s="33" t="s">
        <v>126</v>
      </c>
      <c r="D284" s="34" t="s">
        <v>616</v>
      </c>
      <c r="E284" s="53" t="s">
        <v>710</v>
      </c>
      <c r="F284" s="35" t="s">
        <v>1290</v>
      </c>
      <c r="G284" s="36">
        <v>229867173</v>
      </c>
      <c r="H284" s="50">
        <f t="shared" ref="H284:H347" si="8">(J284+W284)/G284</f>
        <v>0.94999999847738159</v>
      </c>
      <c r="I284" s="36">
        <v>183893738</v>
      </c>
      <c r="J284" s="36">
        <f>VLOOKUP(E284,[1]FLUJO!D$6:AS$1355,42,0)</f>
        <v>45973435</v>
      </c>
      <c r="K284" s="36">
        <v>0</v>
      </c>
      <c r="L284" s="36">
        <v>0</v>
      </c>
      <c r="M284" s="36">
        <v>0</v>
      </c>
      <c r="N284" s="36">
        <v>0</v>
      </c>
      <c r="O284" s="36">
        <v>0</v>
      </c>
      <c r="P284" s="36">
        <v>0</v>
      </c>
      <c r="Q284" s="36">
        <v>172400379</v>
      </c>
      <c r="R284" s="36">
        <v>0</v>
      </c>
      <c r="S284" s="36">
        <v>0</v>
      </c>
      <c r="T284" s="36">
        <v>0</v>
      </c>
      <c r="U284" s="36">
        <v>0</v>
      </c>
      <c r="V284" s="36">
        <v>0</v>
      </c>
      <c r="W284" s="36">
        <f t="shared" ref="W284:W347" si="9">SUM(K284:V284)</f>
        <v>172400379</v>
      </c>
      <c r="X284" s="36" t="s">
        <v>43</v>
      </c>
      <c r="Y284" s="49"/>
    </row>
    <row r="285" spans="2:26" x14ac:dyDescent="0.2">
      <c r="B285" s="32" t="s">
        <v>53</v>
      </c>
      <c r="C285" s="33" t="s">
        <v>126</v>
      </c>
      <c r="D285" s="34" t="s">
        <v>1291</v>
      </c>
      <c r="E285" s="53" t="s">
        <v>62</v>
      </c>
      <c r="F285" s="35" t="s">
        <v>1292</v>
      </c>
      <c r="G285" s="36">
        <v>195295648</v>
      </c>
      <c r="H285" s="50">
        <f t="shared" si="8"/>
        <v>0.99662359091586106</v>
      </c>
      <c r="I285" s="36">
        <v>156236518</v>
      </c>
      <c r="J285" s="36">
        <f>VLOOKUP(E285,[1]FLUJO!D$6:AS$1355,42,0)</f>
        <v>39059130</v>
      </c>
      <c r="K285" s="36">
        <v>0</v>
      </c>
      <c r="L285" s="36">
        <v>100000000</v>
      </c>
      <c r="M285" s="36">
        <v>0</v>
      </c>
      <c r="N285" s="36">
        <v>0</v>
      </c>
      <c r="O285" s="36">
        <v>27788560</v>
      </c>
      <c r="P285" s="36">
        <v>0</v>
      </c>
      <c r="Q285" s="36">
        <v>0</v>
      </c>
      <c r="R285" s="36">
        <v>27788560</v>
      </c>
      <c r="S285" s="36">
        <v>0</v>
      </c>
      <c r="T285" s="36">
        <v>0</v>
      </c>
      <c r="U285" s="36">
        <v>0</v>
      </c>
      <c r="V285" s="36">
        <v>0</v>
      </c>
      <c r="W285" s="36">
        <f t="shared" si="9"/>
        <v>155577120</v>
      </c>
      <c r="X285" s="36" t="s">
        <v>43</v>
      </c>
      <c r="Y285" s="49"/>
      <c r="Z285" s="49"/>
    </row>
    <row r="286" spans="2:26" x14ac:dyDescent="0.2">
      <c r="B286" s="32" t="s">
        <v>53</v>
      </c>
      <c r="C286" s="33" t="s">
        <v>126</v>
      </c>
      <c r="D286" s="34" t="s">
        <v>1293</v>
      </c>
      <c r="E286" s="53" t="s">
        <v>720</v>
      </c>
      <c r="F286" s="35" t="s">
        <v>1294</v>
      </c>
      <c r="G286" s="36">
        <v>51264000</v>
      </c>
      <c r="H286" s="50">
        <f t="shared" si="8"/>
        <v>0.9</v>
      </c>
      <c r="I286" s="36">
        <v>33321600</v>
      </c>
      <c r="J286" s="36">
        <f>VLOOKUP(E286,[1]FLUJO!D$6:AS$1355,42,0)</f>
        <v>17942400</v>
      </c>
      <c r="K286" s="36">
        <v>0</v>
      </c>
      <c r="L286" s="36">
        <v>0</v>
      </c>
      <c r="M286" s="36">
        <v>0</v>
      </c>
      <c r="N286" s="36">
        <v>0</v>
      </c>
      <c r="O286" s="36">
        <v>0</v>
      </c>
      <c r="P286" s="36">
        <v>0</v>
      </c>
      <c r="Q286" s="36">
        <v>0</v>
      </c>
      <c r="R286" s="36">
        <v>28195200</v>
      </c>
      <c r="S286" s="36">
        <v>0</v>
      </c>
      <c r="T286" s="36">
        <v>0</v>
      </c>
      <c r="U286" s="36">
        <v>0</v>
      </c>
      <c r="V286" s="36">
        <v>0</v>
      </c>
      <c r="W286" s="36">
        <f t="shared" si="9"/>
        <v>28195200</v>
      </c>
      <c r="X286" s="36" t="s">
        <v>43</v>
      </c>
      <c r="Y286" s="49"/>
    </row>
    <row r="287" spans="2:26" x14ac:dyDescent="0.2">
      <c r="B287" s="32" t="s">
        <v>53</v>
      </c>
      <c r="C287" s="33" t="s">
        <v>117</v>
      </c>
      <c r="D287" s="34" t="s">
        <v>1295</v>
      </c>
      <c r="E287" s="53" t="s">
        <v>313</v>
      </c>
      <c r="F287" s="35" t="s">
        <v>483</v>
      </c>
      <c r="G287" s="36">
        <v>82800000</v>
      </c>
      <c r="H287" s="50">
        <f t="shared" si="8"/>
        <v>1</v>
      </c>
      <c r="I287" s="36">
        <v>53820000</v>
      </c>
      <c r="J287" s="36">
        <f>VLOOKUP(E287,[1]FLUJO!D$6:AS$1355,42,0)</f>
        <v>28980000</v>
      </c>
      <c r="K287" s="36">
        <v>0</v>
      </c>
      <c r="L287" s="36">
        <v>0</v>
      </c>
      <c r="M287" s="36">
        <v>0</v>
      </c>
      <c r="N287" s="36">
        <v>46920000</v>
      </c>
      <c r="O287" s="36">
        <v>0</v>
      </c>
      <c r="P287" s="36">
        <v>0</v>
      </c>
      <c r="Q287" s="36">
        <v>0</v>
      </c>
      <c r="R287" s="36">
        <v>0</v>
      </c>
      <c r="S287" s="36">
        <v>0</v>
      </c>
      <c r="T287" s="36">
        <v>0</v>
      </c>
      <c r="U287" s="36">
        <v>0</v>
      </c>
      <c r="V287" s="36">
        <v>6900000</v>
      </c>
      <c r="W287" s="36">
        <f t="shared" si="9"/>
        <v>53820000</v>
      </c>
      <c r="X287" s="36" t="s">
        <v>43</v>
      </c>
      <c r="Y287" s="49"/>
    </row>
    <row r="288" spans="2:26" x14ac:dyDescent="0.2">
      <c r="B288" s="32" t="s">
        <v>53</v>
      </c>
      <c r="C288" s="33" t="s">
        <v>111</v>
      </c>
      <c r="D288" s="34" t="s">
        <v>419</v>
      </c>
      <c r="E288" s="53" t="s">
        <v>314</v>
      </c>
      <c r="F288" s="35" t="s">
        <v>484</v>
      </c>
      <c r="G288" s="36">
        <v>76500000</v>
      </c>
      <c r="H288" s="50">
        <f t="shared" si="8"/>
        <v>1</v>
      </c>
      <c r="I288" s="36">
        <v>45000000</v>
      </c>
      <c r="J288" s="36">
        <f>VLOOKUP(E288,[1]FLUJO!D$6:AS$1355,42,0)</f>
        <v>31500000</v>
      </c>
      <c r="K288" s="36">
        <v>0</v>
      </c>
      <c r="L288" s="36">
        <v>0</v>
      </c>
      <c r="M288" s="36">
        <v>0</v>
      </c>
      <c r="N288" s="36">
        <v>41250000</v>
      </c>
      <c r="O288" s="36">
        <v>0</v>
      </c>
      <c r="P288" s="36">
        <v>0</v>
      </c>
      <c r="Q288" s="36">
        <v>0</v>
      </c>
      <c r="R288" s="36">
        <v>3750000</v>
      </c>
      <c r="S288" s="36">
        <v>0</v>
      </c>
      <c r="T288" s="36">
        <v>0</v>
      </c>
      <c r="U288" s="36">
        <v>0</v>
      </c>
      <c r="V288" s="36">
        <v>0</v>
      </c>
      <c r="W288" s="36">
        <f t="shared" si="9"/>
        <v>45000000</v>
      </c>
      <c r="X288" s="36" t="s">
        <v>43</v>
      </c>
      <c r="Y288" s="49"/>
    </row>
    <row r="289" spans="2:26" x14ac:dyDescent="0.2">
      <c r="B289" s="32" t="s">
        <v>53</v>
      </c>
      <c r="C289" s="33" t="s">
        <v>111</v>
      </c>
      <c r="D289" s="34" t="s">
        <v>296</v>
      </c>
      <c r="E289" s="53" t="s">
        <v>1444</v>
      </c>
      <c r="F289" s="35" t="s">
        <v>1509</v>
      </c>
      <c r="G289" s="36">
        <v>174511923</v>
      </c>
      <c r="H289" s="50">
        <f t="shared" si="8"/>
        <v>0.98028508344384013</v>
      </c>
      <c r="I289" s="36">
        <v>122158346</v>
      </c>
      <c r="J289" s="36">
        <f>VLOOKUP(E289,[1]FLUJO!D$6:AS$1355,42,0)</f>
        <v>52353577</v>
      </c>
      <c r="K289" s="36">
        <v>0</v>
      </c>
      <c r="L289" s="36">
        <v>0</v>
      </c>
      <c r="M289" s="36">
        <v>0</v>
      </c>
      <c r="N289" s="36">
        <v>0</v>
      </c>
      <c r="O289" s="36">
        <v>0</v>
      </c>
      <c r="P289" s="36">
        <v>0</v>
      </c>
      <c r="Q289" s="36">
        <v>0</v>
      </c>
      <c r="R289" s="36">
        <v>0</v>
      </c>
      <c r="S289" s="36">
        <v>0</v>
      </c>
      <c r="T289" s="36">
        <v>0</v>
      </c>
      <c r="U289" s="36">
        <v>0</v>
      </c>
      <c r="V289" s="36">
        <v>118717858</v>
      </c>
      <c r="W289" s="36">
        <f t="shared" si="9"/>
        <v>118717858</v>
      </c>
      <c r="X289" s="36" t="s">
        <v>43</v>
      </c>
      <c r="Y289" s="49"/>
    </row>
    <row r="290" spans="2:26" x14ac:dyDescent="0.2">
      <c r="B290" s="32" t="s">
        <v>53</v>
      </c>
      <c r="C290" s="33" t="s">
        <v>111</v>
      </c>
      <c r="D290" s="34" t="s">
        <v>296</v>
      </c>
      <c r="E290" s="53" t="s">
        <v>378</v>
      </c>
      <c r="F290" s="35" t="s">
        <v>538</v>
      </c>
      <c r="G290" s="36">
        <v>57600000</v>
      </c>
      <c r="H290" s="50">
        <f t="shared" si="8"/>
        <v>1</v>
      </c>
      <c r="I290" s="36">
        <v>37440000</v>
      </c>
      <c r="J290" s="36">
        <f>VLOOKUP(E290,[1]FLUJO!D$6:AS$1355,42,0)</f>
        <v>20160000</v>
      </c>
      <c r="K290" s="36">
        <v>0</v>
      </c>
      <c r="L290" s="36">
        <v>0</v>
      </c>
      <c r="M290" s="36">
        <v>0</v>
      </c>
      <c r="N290" s="36">
        <v>0</v>
      </c>
      <c r="O290" s="36">
        <v>0</v>
      </c>
      <c r="P290" s="36">
        <v>23160000</v>
      </c>
      <c r="Q290" s="36">
        <v>0</v>
      </c>
      <c r="R290" s="36">
        <v>0</v>
      </c>
      <c r="S290" s="36">
        <v>8280000</v>
      </c>
      <c r="T290" s="36">
        <v>0</v>
      </c>
      <c r="U290" s="36">
        <v>6000000</v>
      </c>
      <c r="V290" s="36">
        <v>0</v>
      </c>
      <c r="W290" s="36">
        <f t="shared" si="9"/>
        <v>37440000</v>
      </c>
      <c r="X290" s="36" t="s">
        <v>43</v>
      </c>
      <c r="Y290" s="49"/>
    </row>
    <row r="291" spans="2:26" x14ac:dyDescent="0.2">
      <c r="B291" s="32" t="s">
        <v>53</v>
      </c>
      <c r="C291" s="33" t="s">
        <v>111</v>
      </c>
      <c r="D291" s="34" t="s">
        <v>1149</v>
      </c>
      <c r="E291" s="53" t="s">
        <v>1445</v>
      </c>
      <c r="F291" s="35" t="s">
        <v>1510</v>
      </c>
      <c r="G291" s="36">
        <v>110560014</v>
      </c>
      <c r="H291" s="50">
        <f t="shared" si="8"/>
        <v>0.99912722514669727</v>
      </c>
      <c r="I291" s="36">
        <v>77392010</v>
      </c>
      <c r="J291" s="36">
        <f>VLOOKUP(E291,[1]FLUJO!D$6:AS$1355,42,0)</f>
        <v>33168004</v>
      </c>
      <c r="K291" s="36">
        <v>0</v>
      </c>
      <c r="L291" s="36">
        <v>0</v>
      </c>
      <c r="M291" s="36">
        <v>0</v>
      </c>
      <c r="N291" s="36">
        <v>0</v>
      </c>
      <c r="O291" s="36">
        <v>0</v>
      </c>
      <c r="P291" s="36">
        <v>0</v>
      </c>
      <c r="Q291" s="36">
        <v>0</v>
      </c>
      <c r="R291" s="36">
        <v>0</v>
      </c>
      <c r="S291" s="36">
        <v>0</v>
      </c>
      <c r="T291" s="36">
        <v>0</v>
      </c>
      <c r="U291" s="36">
        <v>0</v>
      </c>
      <c r="V291" s="36">
        <v>77295516</v>
      </c>
      <c r="W291" s="36">
        <f t="shared" si="9"/>
        <v>77295516</v>
      </c>
      <c r="X291" s="36" t="s">
        <v>43</v>
      </c>
      <c r="Y291" s="49"/>
    </row>
    <row r="292" spans="2:26" x14ac:dyDescent="0.2">
      <c r="B292" s="32" t="s">
        <v>53</v>
      </c>
      <c r="C292" s="33" t="s">
        <v>111</v>
      </c>
      <c r="D292" s="34" t="s">
        <v>420</v>
      </c>
      <c r="E292" s="53" t="s">
        <v>379</v>
      </c>
      <c r="F292" s="35" t="s">
        <v>1296</v>
      </c>
      <c r="G292" s="36">
        <v>145656900</v>
      </c>
      <c r="H292" s="50">
        <f t="shared" si="8"/>
        <v>0.99337425140861846</v>
      </c>
      <c r="I292" s="36">
        <v>101959830</v>
      </c>
      <c r="J292" s="36">
        <f>VLOOKUP(E292,[1]FLUJO!D$6:AS$1355,42,0)</f>
        <v>43697070</v>
      </c>
      <c r="K292" s="36">
        <v>0</v>
      </c>
      <c r="L292" s="36">
        <v>0</v>
      </c>
      <c r="M292" s="36">
        <v>0</v>
      </c>
      <c r="N292" s="36">
        <v>0</v>
      </c>
      <c r="O292" s="36">
        <v>0</v>
      </c>
      <c r="P292" s="36">
        <v>100994744</v>
      </c>
      <c r="Q292" s="36">
        <v>0</v>
      </c>
      <c r="R292" s="36">
        <v>0</v>
      </c>
      <c r="S292" s="36">
        <v>0</v>
      </c>
      <c r="T292" s="36">
        <v>0</v>
      </c>
      <c r="U292" s="36">
        <v>0</v>
      </c>
      <c r="V292" s="36">
        <v>0</v>
      </c>
      <c r="W292" s="36">
        <f t="shared" si="9"/>
        <v>100994744</v>
      </c>
      <c r="X292" s="36" t="s">
        <v>43</v>
      </c>
      <c r="Y292" s="49"/>
    </row>
    <row r="293" spans="2:26" x14ac:dyDescent="0.2">
      <c r="B293" s="32" t="s">
        <v>53</v>
      </c>
      <c r="C293" s="33" t="s">
        <v>111</v>
      </c>
      <c r="D293" s="34" t="s">
        <v>420</v>
      </c>
      <c r="E293" s="53" t="s">
        <v>315</v>
      </c>
      <c r="F293" s="35" t="s">
        <v>485</v>
      </c>
      <c r="G293" s="36">
        <v>69000000</v>
      </c>
      <c r="H293" s="50">
        <f t="shared" si="8"/>
        <v>1</v>
      </c>
      <c r="I293" s="36">
        <v>48300000</v>
      </c>
      <c r="J293" s="36">
        <f>VLOOKUP(E293,[1]FLUJO!D$6:AS$1355,42,0)</f>
        <v>20700000</v>
      </c>
      <c r="K293" s="36">
        <v>0</v>
      </c>
      <c r="L293" s="36">
        <v>0</v>
      </c>
      <c r="M293" s="36">
        <v>0</v>
      </c>
      <c r="N293" s="36">
        <v>31200000</v>
      </c>
      <c r="O293" s="36">
        <v>0</v>
      </c>
      <c r="P293" s="36">
        <v>0</v>
      </c>
      <c r="Q293" s="36">
        <v>0</v>
      </c>
      <c r="R293" s="36">
        <v>0</v>
      </c>
      <c r="S293" s="36">
        <v>0</v>
      </c>
      <c r="T293" s="36">
        <v>0</v>
      </c>
      <c r="U293" s="36">
        <v>7800000</v>
      </c>
      <c r="V293" s="36">
        <v>9300000</v>
      </c>
      <c r="W293" s="36">
        <f t="shared" si="9"/>
        <v>48300000</v>
      </c>
      <c r="X293" s="36" t="s">
        <v>43</v>
      </c>
      <c r="Y293" s="49"/>
    </row>
    <row r="294" spans="2:26" x14ac:dyDescent="0.2">
      <c r="B294" s="32" t="s">
        <v>53</v>
      </c>
      <c r="C294" s="33" t="s">
        <v>111</v>
      </c>
      <c r="D294" s="34" t="s">
        <v>421</v>
      </c>
      <c r="E294" s="53" t="s">
        <v>316</v>
      </c>
      <c r="F294" s="35" t="s">
        <v>1297</v>
      </c>
      <c r="G294" s="36">
        <v>139185477</v>
      </c>
      <c r="H294" s="50">
        <f t="shared" si="8"/>
        <v>0.99937941082746728</v>
      </c>
      <c r="I294" s="36">
        <v>97429834</v>
      </c>
      <c r="J294" s="36">
        <f>VLOOKUP(E294,[1]FLUJO!D$6:AS$1355,42,0)</f>
        <v>41755643</v>
      </c>
      <c r="K294" s="36">
        <v>0</v>
      </c>
      <c r="L294" s="36">
        <v>0</v>
      </c>
      <c r="M294" s="36">
        <v>0</v>
      </c>
      <c r="N294" s="36">
        <v>77874766</v>
      </c>
      <c r="O294" s="36">
        <v>0</v>
      </c>
      <c r="P294" s="36">
        <v>0</v>
      </c>
      <c r="Q294" s="36">
        <v>19468691</v>
      </c>
      <c r="R294" s="36">
        <v>0</v>
      </c>
      <c r="S294" s="36">
        <v>0</v>
      </c>
      <c r="T294" s="36">
        <v>0</v>
      </c>
      <c r="U294" s="36">
        <v>0</v>
      </c>
      <c r="V294" s="36">
        <v>0</v>
      </c>
      <c r="W294" s="36">
        <f t="shared" si="9"/>
        <v>97343457</v>
      </c>
      <c r="X294" s="36" t="s">
        <v>43</v>
      </c>
      <c r="Y294" s="49"/>
      <c r="Z294" s="49"/>
    </row>
    <row r="295" spans="2:26" x14ac:dyDescent="0.2">
      <c r="B295" s="32" t="s">
        <v>53</v>
      </c>
      <c r="C295" s="33" t="s">
        <v>111</v>
      </c>
      <c r="D295" s="34" t="s">
        <v>421</v>
      </c>
      <c r="E295" s="53" t="s">
        <v>344</v>
      </c>
      <c r="F295" s="35" t="s">
        <v>1298</v>
      </c>
      <c r="G295" s="36">
        <v>149543306</v>
      </c>
      <c r="H295" s="50">
        <f t="shared" si="8"/>
        <v>1</v>
      </c>
      <c r="I295" s="36">
        <v>104680314</v>
      </c>
      <c r="J295" s="36">
        <f>VLOOKUP(E295,[1]FLUJO!D$6:AS$1355,42,0)</f>
        <v>44862992</v>
      </c>
      <c r="K295" s="36">
        <v>0</v>
      </c>
      <c r="L295" s="36">
        <v>0</v>
      </c>
      <c r="M295" s="36">
        <v>0</v>
      </c>
      <c r="N295" s="36">
        <v>0</v>
      </c>
      <c r="O295" s="36">
        <v>76101363</v>
      </c>
      <c r="P295" s="36">
        <v>0</v>
      </c>
      <c r="Q295" s="36">
        <v>0</v>
      </c>
      <c r="R295" s="36">
        <v>0</v>
      </c>
      <c r="S295" s="36">
        <v>0</v>
      </c>
      <c r="T295" s="36">
        <v>0</v>
      </c>
      <c r="U295" s="36">
        <v>28578951</v>
      </c>
      <c r="V295" s="36">
        <v>0</v>
      </c>
      <c r="W295" s="36">
        <f t="shared" si="9"/>
        <v>104680314</v>
      </c>
      <c r="X295" s="36" t="s">
        <v>43</v>
      </c>
      <c r="Y295" s="49"/>
    </row>
    <row r="296" spans="2:26" x14ac:dyDescent="0.2">
      <c r="B296" s="32" t="s">
        <v>53</v>
      </c>
      <c r="C296" s="33" t="s">
        <v>111</v>
      </c>
      <c r="D296" s="34" t="s">
        <v>463</v>
      </c>
      <c r="E296" s="53" t="s">
        <v>380</v>
      </c>
      <c r="F296" s="35" t="s">
        <v>539</v>
      </c>
      <c r="G296" s="36">
        <v>35000000</v>
      </c>
      <c r="H296" s="50">
        <f t="shared" si="8"/>
        <v>0.71142857142857141</v>
      </c>
      <c r="I296" s="36">
        <v>21000000</v>
      </c>
      <c r="J296" s="36">
        <f>VLOOKUP(E296,[1]FLUJO!D$6:AS$1355,42,0)</f>
        <v>14000000</v>
      </c>
      <c r="K296" s="36">
        <v>0</v>
      </c>
      <c r="L296" s="36">
        <v>0</v>
      </c>
      <c r="M296" s="36">
        <v>0</v>
      </c>
      <c r="N296" s="36">
        <v>0</v>
      </c>
      <c r="O296" s="36">
        <v>0</v>
      </c>
      <c r="P296" s="36">
        <v>10900000</v>
      </c>
      <c r="Q296" s="36">
        <v>0</v>
      </c>
      <c r="R296" s="36">
        <v>0</v>
      </c>
      <c r="S296" s="36">
        <v>0</v>
      </c>
      <c r="T296" s="36">
        <v>0</v>
      </c>
      <c r="U296" s="36">
        <v>0</v>
      </c>
      <c r="V296" s="36">
        <v>0</v>
      </c>
      <c r="W296" s="36">
        <f t="shared" si="9"/>
        <v>10900000</v>
      </c>
      <c r="X296" s="36" t="s">
        <v>43</v>
      </c>
      <c r="Y296" s="49"/>
      <c r="Z296" s="49"/>
    </row>
    <row r="297" spans="2:26" x14ac:dyDescent="0.2">
      <c r="B297" s="32" t="s">
        <v>53</v>
      </c>
      <c r="C297" s="33" t="s">
        <v>111</v>
      </c>
      <c r="D297" s="34" t="s">
        <v>1155</v>
      </c>
      <c r="E297" s="53" t="s">
        <v>711</v>
      </c>
      <c r="F297" s="35" t="s">
        <v>1299</v>
      </c>
      <c r="G297" s="36">
        <v>89328733</v>
      </c>
      <c r="H297" s="50">
        <f t="shared" si="8"/>
        <v>0.9452736332888545</v>
      </c>
      <c r="I297" s="36">
        <v>62530113</v>
      </c>
      <c r="J297" s="36">
        <f>VLOOKUP(E297,[1]FLUJO!D$6:AS$1355,42,0)</f>
        <v>26798620</v>
      </c>
      <c r="K297" s="36">
        <v>0</v>
      </c>
      <c r="L297" s="36">
        <v>0</v>
      </c>
      <c r="M297" s="36">
        <v>0</v>
      </c>
      <c r="N297" s="36">
        <v>0</v>
      </c>
      <c r="O297" s="36">
        <v>0</v>
      </c>
      <c r="P297" s="36">
        <v>0</v>
      </c>
      <c r="Q297" s="36">
        <v>57641476</v>
      </c>
      <c r="R297" s="36">
        <v>0</v>
      </c>
      <c r="S297" s="36">
        <v>0</v>
      </c>
      <c r="T297" s="36">
        <v>0</v>
      </c>
      <c r="U297" s="36">
        <v>0</v>
      </c>
      <c r="V297" s="36">
        <v>0</v>
      </c>
      <c r="W297" s="36">
        <f t="shared" si="9"/>
        <v>57641476</v>
      </c>
      <c r="X297" s="36" t="s">
        <v>43</v>
      </c>
      <c r="Y297" s="49"/>
    </row>
    <row r="298" spans="2:26" x14ac:dyDescent="0.2">
      <c r="B298" s="32" t="s">
        <v>53</v>
      </c>
      <c r="C298" s="33" t="s">
        <v>111</v>
      </c>
      <c r="D298" s="34" t="s">
        <v>1155</v>
      </c>
      <c r="E298" s="53" t="s">
        <v>317</v>
      </c>
      <c r="F298" s="35" t="s">
        <v>1300</v>
      </c>
      <c r="G298" s="36">
        <v>152596024</v>
      </c>
      <c r="H298" s="50">
        <f t="shared" si="8"/>
        <v>0.99748413497326771</v>
      </c>
      <c r="I298" s="36">
        <v>106817217</v>
      </c>
      <c r="J298" s="36">
        <f>VLOOKUP(E298,[1]FLUJO!D$6:AS$1355,42,0)</f>
        <v>45778807</v>
      </c>
      <c r="K298" s="36">
        <v>0</v>
      </c>
      <c r="L298" s="36">
        <v>0</v>
      </c>
      <c r="M298" s="36">
        <v>0</v>
      </c>
      <c r="N298" s="36">
        <v>79880333</v>
      </c>
      <c r="O298" s="36">
        <v>0</v>
      </c>
      <c r="P298" s="36">
        <v>0</v>
      </c>
      <c r="Q298" s="36">
        <v>0</v>
      </c>
      <c r="R298" s="36">
        <v>0</v>
      </c>
      <c r="S298" s="36">
        <v>0</v>
      </c>
      <c r="T298" s="36">
        <v>0</v>
      </c>
      <c r="U298" s="36">
        <v>0</v>
      </c>
      <c r="V298" s="36">
        <v>26552973</v>
      </c>
      <c r="W298" s="36">
        <f t="shared" si="9"/>
        <v>106433306</v>
      </c>
      <c r="X298" s="36" t="s">
        <v>43</v>
      </c>
      <c r="Y298" s="49"/>
      <c r="Z298" s="49"/>
    </row>
    <row r="299" spans="2:26" x14ac:dyDescent="0.2">
      <c r="B299" s="32" t="s">
        <v>53</v>
      </c>
      <c r="C299" s="33" t="s">
        <v>111</v>
      </c>
      <c r="D299" s="34" t="s">
        <v>1155</v>
      </c>
      <c r="E299" s="53" t="s">
        <v>318</v>
      </c>
      <c r="F299" s="35" t="s">
        <v>1301</v>
      </c>
      <c r="G299" s="36">
        <v>130948250</v>
      </c>
      <c r="H299" s="50">
        <f t="shared" si="8"/>
        <v>0.96917660984396503</v>
      </c>
      <c r="I299" s="36">
        <v>91663775</v>
      </c>
      <c r="J299" s="36">
        <f>VLOOKUP(E299,[1]FLUJO!D$6:AS$1355,42,0)</f>
        <v>39284475</v>
      </c>
      <c r="K299" s="36">
        <v>0</v>
      </c>
      <c r="L299" s="36">
        <v>0</v>
      </c>
      <c r="M299" s="36">
        <v>0</v>
      </c>
      <c r="N299" s="36">
        <v>70102005</v>
      </c>
      <c r="O299" s="36">
        <v>0</v>
      </c>
      <c r="P299" s="36">
        <v>17525501</v>
      </c>
      <c r="Q299" s="36">
        <v>0</v>
      </c>
      <c r="R299" s="36">
        <v>0</v>
      </c>
      <c r="S299" s="36">
        <v>0</v>
      </c>
      <c r="T299" s="36">
        <v>0</v>
      </c>
      <c r="U299" s="36">
        <v>0</v>
      </c>
      <c r="V299" s="36">
        <v>0</v>
      </c>
      <c r="W299" s="36">
        <f t="shared" si="9"/>
        <v>87627506</v>
      </c>
      <c r="X299" s="36" t="s">
        <v>43</v>
      </c>
      <c r="Y299" s="49"/>
      <c r="Z299" s="49"/>
    </row>
    <row r="300" spans="2:26" x14ac:dyDescent="0.2">
      <c r="B300" s="32" t="s">
        <v>53</v>
      </c>
      <c r="C300" s="33" t="s">
        <v>111</v>
      </c>
      <c r="D300" s="34" t="s">
        <v>145</v>
      </c>
      <c r="E300" s="53" t="s">
        <v>85</v>
      </c>
      <c r="F300" s="35" t="s">
        <v>1302</v>
      </c>
      <c r="G300" s="36">
        <v>181785545</v>
      </c>
      <c r="H300" s="50">
        <f t="shared" si="8"/>
        <v>0.90002755169559823</v>
      </c>
      <c r="I300" s="36">
        <v>127249881</v>
      </c>
      <c r="J300" s="36">
        <f>VLOOKUP(E300,[1]FLUJO!D$6:AS$1355,42,0)</f>
        <v>54535664</v>
      </c>
      <c r="K300" s="36">
        <v>0</v>
      </c>
      <c r="L300" s="36">
        <v>0</v>
      </c>
      <c r="M300" s="36">
        <v>87261068</v>
      </c>
      <c r="N300" s="36">
        <v>0</v>
      </c>
      <c r="O300" s="36">
        <v>0</v>
      </c>
      <c r="P300" s="36">
        <v>21815267</v>
      </c>
      <c r="Q300" s="36">
        <v>0</v>
      </c>
      <c r="R300" s="36">
        <v>0</v>
      </c>
      <c r="S300" s="36">
        <v>0</v>
      </c>
      <c r="T300" s="36">
        <v>0</v>
      </c>
      <c r="U300" s="36">
        <v>0</v>
      </c>
      <c r="V300" s="36">
        <v>0</v>
      </c>
      <c r="W300" s="36">
        <f t="shared" si="9"/>
        <v>109076335</v>
      </c>
      <c r="X300" s="36" t="s">
        <v>43</v>
      </c>
      <c r="Y300" s="49"/>
    </row>
    <row r="301" spans="2:26" x14ac:dyDescent="0.2">
      <c r="B301" s="32" t="s">
        <v>53</v>
      </c>
      <c r="C301" s="33" t="s">
        <v>111</v>
      </c>
      <c r="D301" s="34" t="s">
        <v>145</v>
      </c>
      <c r="E301" s="53" t="s">
        <v>319</v>
      </c>
      <c r="F301" s="35" t="s">
        <v>486</v>
      </c>
      <c r="G301" s="36">
        <v>75000000</v>
      </c>
      <c r="H301" s="50">
        <f t="shared" si="8"/>
        <v>1</v>
      </c>
      <c r="I301" s="36">
        <v>45000000</v>
      </c>
      <c r="J301" s="36">
        <f>VLOOKUP(E301,[1]FLUJO!D$6:AS$1355,42,0)</f>
        <v>30000000</v>
      </c>
      <c r="K301" s="36">
        <v>0</v>
      </c>
      <c r="L301" s="36">
        <v>0</v>
      </c>
      <c r="M301" s="36">
        <v>0</v>
      </c>
      <c r="N301" s="36">
        <v>30000000</v>
      </c>
      <c r="O301" s="36">
        <v>0</v>
      </c>
      <c r="P301" s="36">
        <v>0</v>
      </c>
      <c r="Q301" s="36">
        <v>0</v>
      </c>
      <c r="R301" s="36">
        <v>15000000</v>
      </c>
      <c r="S301" s="36">
        <v>0</v>
      </c>
      <c r="T301" s="36">
        <v>0</v>
      </c>
      <c r="U301" s="36">
        <v>0</v>
      </c>
      <c r="V301" s="36">
        <v>0</v>
      </c>
      <c r="W301" s="36">
        <f t="shared" si="9"/>
        <v>45000000</v>
      </c>
      <c r="X301" s="36" t="s">
        <v>43</v>
      </c>
      <c r="Y301" s="49"/>
    </row>
    <row r="302" spans="2:26" x14ac:dyDescent="0.2">
      <c r="B302" s="32" t="s">
        <v>53</v>
      </c>
      <c r="C302" s="33" t="s">
        <v>111</v>
      </c>
      <c r="D302" s="34" t="s">
        <v>1055</v>
      </c>
      <c r="E302" s="53" t="s">
        <v>381</v>
      </c>
      <c r="F302" s="35" t="s">
        <v>1303</v>
      </c>
      <c r="G302" s="36">
        <v>221617626</v>
      </c>
      <c r="H302" s="50">
        <f t="shared" si="8"/>
        <v>0.99044800705517888</v>
      </c>
      <c r="I302" s="36">
        <v>155132338</v>
      </c>
      <c r="J302" s="36">
        <f>VLOOKUP(E302,[1]FLUJO!D$6:AS$1355,42,0)</f>
        <v>66485288</v>
      </c>
      <c r="K302" s="36">
        <v>0</v>
      </c>
      <c r="L302" s="36">
        <v>0</v>
      </c>
      <c r="M302" s="36">
        <v>0</v>
      </c>
      <c r="N302" s="36">
        <v>0</v>
      </c>
      <c r="O302" s="36">
        <v>0</v>
      </c>
      <c r="P302" s="36">
        <v>153015448</v>
      </c>
      <c r="Q302" s="36">
        <v>0</v>
      </c>
      <c r="R302" s="36">
        <v>0</v>
      </c>
      <c r="S302" s="36">
        <v>0</v>
      </c>
      <c r="T302" s="36">
        <v>0</v>
      </c>
      <c r="U302" s="36">
        <v>0</v>
      </c>
      <c r="V302" s="36">
        <v>0</v>
      </c>
      <c r="W302" s="36">
        <f t="shared" si="9"/>
        <v>153015448</v>
      </c>
      <c r="X302" s="36" t="s">
        <v>43</v>
      </c>
      <c r="Y302" s="49"/>
    </row>
    <row r="303" spans="2:26" x14ac:dyDescent="0.2">
      <c r="B303" s="32" t="s">
        <v>53</v>
      </c>
      <c r="C303" s="33" t="s">
        <v>111</v>
      </c>
      <c r="D303" s="34" t="s">
        <v>1055</v>
      </c>
      <c r="E303" s="53" t="s">
        <v>1446</v>
      </c>
      <c r="F303" s="35" t="s">
        <v>1511</v>
      </c>
      <c r="G303" s="36">
        <v>168535238</v>
      </c>
      <c r="H303" s="50">
        <f t="shared" si="8"/>
        <v>1</v>
      </c>
      <c r="I303" s="36">
        <v>16853524</v>
      </c>
      <c r="J303" s="36">
        <f>VLOOKUP(E303,[1]FLUJO!D$6:AS$1355,42,0)</f>
        <v>151681714</v>
      </c>
      <c r="K303" s="36">
        <v>0</v>
      </c>
      <c r="L303" s="36">
        <v>0</v>
      </c>
      <c r="M303" s="36">
        <v>0</v>
      </c>
      <c r="N303" s="36">
        <v>0</v>
      </c>
      <c r="O303" s="36">
        <v>0</v>
      </c>
      <c r="P303" s="36">
        <v>0</v>
      </c>
      <c r="Q303" s="36">
        <v>0</v>
      </c>
      <c r="R303" s="36">
        <v>0</v>
      </c>
      <c r="S303" s="36">
        <v>0</v>
      </c>
      <c r="T303" s="36">
        <v>0</v>
      </c>
      <c r="U303" s="36">
        <v>16853524</v>
      </c>
      <c r="V303" s="36">
        <v>0</v>
      </c>
      <c r="W303" s="36">
        <f t="shared" si="9"/>
        <v>16853524</v>
      </c>
      <c r="X303" s="36" t="s">
        <v>43</v>
      </c>
      <c r="Y303" s="49"/>
    </row>
    <row r="304" spans="2:26" x14ac:dyDescent="0.2">
      <c r="B304" s="32" t="s">
        <v>53</v>
      </c>
      <c r="C304" s="33" t="s">
        <v>111</v>
      </c>
      <c r="D304" s="34" t="s">
        <v>1055</v>
      </c>
      <c r="E304" s="53" t="s">
        <v>63</v>
      </c>
      <c r="F304" s="35" t="s">
        <v>1304</v>
      </c>
      <c r="G304" s="36">
        <f>67200000-4</f>
        <v>67199996</v>
      </c>
      <c r="H304" s="50">
        <f t="shared" si="8"/>
        <v>1</v>
      </c>
      <c r="I304" s="36">
        <v>43679996</v>
      </c>
      <c r="J304" s="36">
        <f>VLOOKUP(E304,[1]FLUJO!D$6:AS$1355,42,0)</f>
        <v>23520000</v>
      </c>
      <c r="K304" s="36">
        <v>0</v>
      </c>
      <c r="L304" s="36">
        <v>34944000</v>
      </c>
      <c r="M304" s="36">
        <v>0</v>
      </c>
      <c r="N304" s="36">
        <v>0</v>
      </c>
      <c r="O304" s="36">
        <v>0</v>
      </c>
      <c r="P304" s="36">
        <v>0</v>
      </c>
      <c r="Q304" s="36">
        <v>0</v>
      </c>
      <c r="R304" s="36">
        <v>0</v>
      </c>
      <c r="S304" s="36">
        <v>0</v>
      </c>
      <c r="T304" s="36">
        <v>8735996</v>
      </c>
      <c r="U304" s="36">
        <v>0</v>
      </c>
      <c r="V304" s="36">
        <v>0</v>
      </c>
      <c r="W304" s="36">
        <f t="shared" si="9"/>
        <v>43679996</v>
      </c>
      <c r="X304" s="36" t="s">
        <v>43</v>
      </c>
      <c r="Y304" s="49"/>
    </row>
    <row r="305" spans="2:26" x14ac:dyDescent="0.2">
      <c r="B305" s="32" t="s">
        <v>53</v>
      </c>
      <c r="C305" s="33" t="s">
        <v>111</v>
      </c>
      <c r="D305" s="34" t="s">
        <v>1305</v>
      </c>
      <c r="E305" s="53" t="s">
        <v>382</v>
      </c>
      <c r="F305" s="35" t="s">
        <v>1306</v>
      </c>
      <c r="G305" s="36">
        <v>165000000</v>
      </c>
      <c r="H305" s="50">
        <f t="shared" si="8"/>
        <v>0.95623627878787876</v>
      </c>
      <c r="I305" s="36">
        <v>115500000</v>
      </c>
      <c r="J305" s="36">
        <f>VLOOKUP(E305,[1]FLUJO!D$6:AS$1355,42,0)</f>
        <v>49500000</v>
      </c>
      <c r="K305" s="36">
        <v>0</v>
      </c>
      <c r="L305" s="36">
        <v>0</v>
      </c>
      <c r="M305" s="36">
        <v>0</v>
      </c>
      <c r="N305" s="36">
        <v>0</v>
      </c>
      <c r="O305" s="36">
        <v>0</v>
      </c>
      <c r="P305" s="36">
        <v>108278986</v>
      </c>
      <c r="Q305" s="36">
        <v>0</v>
      </c>
      <c r="R305" s="36">
        <v>0</v>
      </c>
      <c r="S305" s="36">
        <v>0</v>
      </c>
      <c r="T305" s="36">
        <v>0</v>
      </c>
      <c r="U305" s="36">
        <v>0</v>
      </c>
      <c r="V305" s="36">
        <v>0</v>
      </c>
      <c r="W305" s="36">
        <f t="shared" si="9"/>
        <v>108278986</v>
      </c>
      <c r="X305" s="36" t="s">
        <v>43</v>
      </c>
      <c r="Y305" s="49"/>
    </row>
    <row r="306" spans="2:26" x14ac:dyDescent="0.2">
      <c r="B306" s="32" t="s">
        <v>53</v>
      </c>
      <c r="C306" s="33" t="s">
        <v>111</v>
      </c>
      <c r="D306" s="34" t="s">
        <v>1159</v>
      </c>
      <c r="E306" s="53" t="s">
        <v>86</v>
      </c>
      <c r="F306" s="35" t="s">
        <v>1307</v>
      </c>
      <c r="G306" s="36">
        <v>60000000</v>
      </c>
      <c r="H306" s="50">
        <f t="shared" si="8"/>
        <v>1</v>
      </c>
      <c r="I306" s="36">
        <v>30000000</v>
      </c>
      <c r="J306" s="36">
        <f>VLOOKUP(E306,[1]FLUJO!D$6:AS$1355,42,0)</f>
        <v>30000000</v>
      </c>
      <c r="K306" s="36">
        <v>0</v>
      </c>
      <c r="L306" s="36">
        <v>0</v>
      </c>
      <c r="M306" s="36">
        <v>24000000</v>
      </c>
      <c r="N306" s="36">
        <v>0</v>
      </c>
      <c r="O306" s="36">
        <v>0</v>
      </c>
      <c r="P306" s="36">
        <v>0</v>
      </c>
      <c r="Q306" s="36">
        <v>0</v>
      </c>
      <c r="R306" s="36">
        <v>6000000</v>
      </c>
      <c r="S306" s="36">
        <v>0</v>
      </c>
      <c r="T306" s="36">
        <v>0</v>
      </c>
      <c r="U306" s="36">
        <v>0</v>
      </c>
      <c r="V306" s="36">
        <v>0</v>
      </c>
      <c r="W306" s="36">
        <f t="shared" si="9"/>
        <v>30000000</v>
      </c>
      <c r="X306" s="36" t="s">
        <v>43</v>
      </c>
      <c r="Y306" s="49"/>
      <c r="Z306" s="49"/>
    </row>
    <row r="307" spans="2:26" x14ac:dyDescent="0.2">
      <c r="B307" s="32" t="s">
        <v>53</v>
      </c>
      <c r="C307" s="33" t="s">
        <v>111</v>
      </c>
      <c r="D307" s="34" t="s">
        <v>116</v>
      </c>
      <c r="E307" s="53" t="s">
        <v>1447</v>
      </c>
      <c r="F307" s="35" t="s">
        <v>1512</v>
      </c>
      <c r="G307" s="36">
        <v>133978363</v>
      </c>
      <c r="H307" s="50">
        <f t="shared" si="8"/>
        <v>0.96994325120989877</v>
      </c>
      <c r="I307" s="36">
        <v>13397836</v>
      </c>
      <c r="J307" s="36">
        <f>VLOOKUP(E307,[1]FLUJO!D$6:AS$1355,42,0)</f>
        <v>120580527</v>
      </c>
      <c r="K307" s="36">
        <v>0</v>
      </c>
      <c r="L307" s="36">
        <v>0</v>
      </c>
      <c r="M307" s="36">
        <v>0</v>
      </c>
      <c r="N307" s="36">
        <v>0</v>
      </c>
      <c r="O307" s="36">
        <v>0</v>
      </c>
      <c r="P307" s="36">
        <v>0</v>
      </c>
      <c r="Q307" s="36">
        <v>0</v>
      </c>
      <c r="R307" s="36">
        <v>0</v>
      </c>
      <c r="S307" s="36">
        <v>0</v>
      </c>
      <c r="T307" s="36">
        <v>0</v>
      </c>
      <c r="U307" s="36">
        <v>0</v>
      </c>
      <c r="V307" s="36">
        <v>9370882</v>
      </c>
      <c r="W307" s="36">
        <f t="shared" si="9"/>
        <v>9370882</v>
      </c>
      <c r="X307" s="36" t="s">
        <v>43</v>
      </c>
      <c r="Y307" s="49"/>
    </row>
    <row r="308" spans="2:26" x14ac:dyDescent="0.2">
      <c r="B308" s="32" t="s">
        <v>53</v>
      </c>
      <c r="C308" s="33" t="s">
        <v>111</v>
      </c>
      <c r="D308" s="34" t="s">
        <v>116</v>
      </c>
      <c r="E308" s="53" t="s">
        <v>383</v>
      </c>
      <c r="F308" s="35" t="s">
        <v>1308</v>
      </c>
      <c r="G308" s="36">
        <v>234977023</v>
      </c>
      <c r="H308" s="50">
        <f t="shared" si="8"/>
        <v>0.96480582699356099</v>
      </c>
      <c r="I308" s="36">
        <v>23497702</v>
      </c>
      <c r="J308" s="36">
        <f>VLOOKUP(E308,[1]FLUJO!D$6:AS$1355,42,0)</f>
        <v>211479321</v>
      </c>
      <c r="K308" s="36">
        <v>0</v>
      </c>
      <c r="L308" s="36">
        <v>0</v>
      </c>
      <c r="M308" s="36">
        <v>0</v>
      </c>
      <c r="N308" s="36">
        <v>0</v>
      </c>
      <c r="O308" s="36">
        <v>0</v>
      </c>
      <c r="P308" s="36">
        <v>15227880</v>
      </c>
      <c r="Q308" s="36">
        <v>0</v>
      </c>
      <c r="R308" s="36">
        <v>0</v>
      </c>
      <c r="S308" s="36">
        <v>0</v>
      </c>
      <c r="T308" s="36">
        <v>0</v>
      </c>
      <c r="U308" s="36">
        <v>0</v>
      </c>
      <c r="V308" s="36">
        <v>0</v>
      </c>
      <c r="W308" s="36">
        <f t="shared" si="9"/>
        <v>15227880</v>
      </c>
      <c r="X308" s="36" t="s">
        <v>43</v>
      </c>
      <c r="Y308" s="49"/>
      <c r="Z308" s="49"/>
    </row>
    <row r="309" spans="2:26" x14ac:dyDescent="0.2">
      <c r="B309" s="32" t="s">
        <v>53</v>
      </c>
      <c r="C309" s="33" t="s">
        <v>111</v>
      </c>
      <c r="D309" s="34" t="s">
        <v>116</v>
      </c>
      <c r="E309" s="53" t="s">
        <v>384</v>
      </c>
      <c r="F309" s="35" t="s">
        <v>1309</v>
      </c>
      <c r="G309" s="36">
        <v>196201074</v>
      </c>
      <c r="H309" s="50">
        <f t="shared" si="8"/>
        <v>1</v>
      </c>
      <c r="I309" s="36">
        <v>10560399</v>
      </c>
      <c r="J309" s="36">
        <f>VLOOKUP(E309,[1]FLUJO!D$6:AS$1355,42,0)</f>
        <v>185640675</v>
      </c>
      <c r="K309" s="36">
        <v>0</v>
      </c>
      <c r="L309" s="36">
        <v>0</v>
      </c>
      <c r="M309" s="36">
        <v>0</v>
      </c>
      <c r="N309" s="36">
        <v>0</v>
      </c>
      <c r="O309" s="36">
        <v>0</v>
      </c>
      <c r="P309" s="36">
        <v>10560399</v>
      </c>
      <c r="Q309" s="36">
        <v>0</v>
      </c>
      <c r="R309" s="36">
        <v>0</v>
      </c>
      <c r="S309" s="36">
        <v>0</v>
      </c>
      <c r="T309" s="36">
        <v>0</v>
      </c>
      <c r="U309" s="36">
        <v>0</v>
      </c>
      <c r="V309" s="36">
        <v>0</v>
      </c>
      <c r="W309" s="36">
        <f t="shared" si="9"/>
        <v>10560399</v>
      </c>
      <c r="X309" s="36" t="s">
        <v>43</v>
      </c>
      <c r="Y309" s="49"/>
    </row>
    <row r="310" spans="2:26" x14ac:dyDescent="0.2">
      <c r="B310" s="32" t="s">
        <v>53</v>
      </c>
      <c r="C310" s="33" t="s">
        <v>111</v>
      </c>
      <c r="D310" s="34" t="s">
        <v>116</v>
      </c>
      <c r="E310" s="53" t="s">
        <v>1448</v>
      </c>
      <c r="F310" s="35" t="s">
        <v>1513</v>
      </c>
      <c r="G310" s="36">
        <v>145945369</v>
      </c>
      <c r="H310" s="50">
        <f t="shared" si="8"/>
        <v>1</v>
      </c>
      <c r="I310" s="36">
        <v>131343310</v>
      </c>
      <c r="J310" s="36">
        <f>VLOOKUP(E310,[1]FLUJO!D$6:AS$1355,42,0)</f>
        <v>14602059</v>
      </c>
      <c r="K310" s="36">
        <v>0</v>
      </c>
      <c r="L310" s="36">
        <v>0</v>
      </c>
      <c r="M310" s="36">
        <v>0</v>
      </c>
      <c r="N310" s="36">
        <v>0</v>
      </c>
      <c r="O310" s="36">
        <v>0</v>
      </c>
      <c r="P310" s="36">
        <v>0</v>
      </c>
      <c r="Q310" s="36">
        <v>0</v>
      </c>
      <c r="R310" s="36">
        <v>0</v>
      </c>
      <c r="S310" s="36">
        <v>0</v>
      </c>
      <c r="T310" s="36">
        <v>0</v>
      </c>
      <c r="U310" s="36">
        <v>0</v>
      </c>
      <c r="V310" s="36">
        <v>131343310</v>
      </c>
      <c r="W310" s="36">
        <f t="shared" si="9"/>
        <v>131343310</v>
      </c>
      <c r="X310" s="36" t="s">
        <v>43</v>
      </c>
      <c r="Y310" s="49"/>
    </row>
    <row r="311" spans="2:26" x14ac:dyDescent="0.2">
      <c r="B311" s="32" t="s">
        <v>53</v>
      </c>
      <c r="C311" s="33" t="s">
        <v>111</v>
      </c>
      <c r="D311" s="34" t="s">
        <v>146</v>
      </c>
      <c r="E311" s="53" t="s">
        <v>1449</v>
      </c>
      <c r="F311" s="35" t="s">
        <v>1514</v>
      </c>
      <c r="G311" s="36">
        <v>60000000</v>
      </c>
      <c r="H311" s="50">
        <f t="shared" si="8"/>
        <v>0.96666666666666667</v>
      </c>
      <c r="I311" s="36">
        <v>30000000</v>
      </c>
      <c r="J311" s="36">
        <f>VLOOKUP(E311,[1]FLUJO!D$6:AS$1355,42,0)</f>
        <v>30000000</v>
      </c>
      <c r="K311" s="36">
        <v>0</v>
      </c>
      <c r="L311" s="36">
        <v>0</v>
      </c>
      <c r="M311" s="36">
        <v>0</v>
      </c>
      <c r="N311" s="36">
        <v>0</v>
      </c>
      <c r="O311" s="36">
        <v>0</v>
      </c>
      <c r="P311" s="36">
        <v>0</v>
      </c>
      <c r="Q311" s="36">
        <v>0</v>
      </c>
      <c r="R311" s="36">
        <v>0</v>
      </c>
      <c r="S311" s="36">
        <v>0</v>
      </c>
      <c r="T311" s="36">
        <v>0</v>
      </c>
      <c r="U311" s="36">
        <v>0</v>
      </c>
      <c r="V311" s="36">
        <v>28000000</v>
      </c>
      <c r="W311" s="36">
        <f t="shared" si="9"/>
        <v>28000000</v>
      </c>
      <c r="X311" s="36" t="s">
        <v>43</v>
      </c>
      <c r="Y311" s="49"/>
    </row>
    <row r="312" spans="2:26" x14ac:dyDescent="0.2">
      <c r="B312" s="32" t="s">
        <v>53</v>
      </c>
      <c r="C312" s="33" t="s">
        <v>111</v>
      </c>
      <c r="D312" s="34" t="s">
        <v>146</v>
      </c>
      <c r="E312" s="53" t="s">
        <v>87</v>
      </c>
      <c r="F312" s="35" t="s">
        <v>171</v>
      </c>
      <c r="G312" s="36">
        <v>81000000</v>
      </c>
      <c r="H312" s="50">
        <f t="shared" si="8"/>
        <v>0.99913579012345677</v>
      </c>
      <c r="I312" s="36">
        <v>40500000</v>
      </c>
      <c r="J312" s="36">
        <f>VLOOKUP(E312,[1]FLUJO!D$6:AS$1355,42,0)</f>
        <v>40500000</v>
      </c>
      <c r="K312" s="36">
        <v>0</v>
      </c>
      <c r="L312" s="36">
        <v>0</v>
      </c>
      <c r="M312" s="36">
        <v>11429999</v>
      </c>
      <c r="N312" s="36">
        <v>0</v>
      </c>
      <c r="O312" s="36">
        <v>25600000</v>
      </c>
      <c r="P312" s="36">
        <v>0</v>
      </c>
      <c r="Q312" s="36">
        <v>3400000</v>
      </c>
      <c r="R312" s="36">
        <v>0</v>
      </c>
      <c r="S312" s="36">
        <v>0</v>
      </c>
      <c r="T312" s="36">
        <v>0</v>
      </c>
      <c r="U312" s="36">
        <v>0</v>
      </c>
      <c r="V312" s="36">
        <v>0</v>
      </c>
      <c r="W312" s="36">
        <f t="shared" si="9"/>
        <v>40429999</v>
      </c>
      <c r="X312" s="36" t="s">
        <v>43</v>
      </c>
      <c r="Y312" s="49"/>
      <c r="Z312" s="49"/>
    </row>
    <row r="313" spans="2:26" x14ac:dyDescent="0.2">
      <c r="B313" s="32" t="s">
        <v>53</v>
      </c>
      <c r="C313" s="33" t="s">
        <v>111</v>
      </c>
      <c r="D313" s="34" t="s">
        <v>442</v>
      </c>
      <c r="E313" s="53" t="s">
        <v>345</v>
      </c>
      <c r="F313" s="35" t="s">
        <v>509</v>
      </c>
      <c r="G313" s="36">
        <v>88200000</v>
      </c>
      <c r="H313" s="50">
        <f t="shared" si="8"/>
        <v>1</v>
      </c>
      <c r="I313" s="36">
        <v>44100000</v>
      </c>
      <c r="J313" s="36">
        <f>VLOOKUP(E313,[1]FLUJO!D$6:AS$1355,42,0)</f>
        <v>44100000</v>
      </c>
      <c r="K313" s="36">
        <v>0</v>
      </c>
      <c r="L313" s="36">
        <v>0</v>
      </c>
      <c r="M313" s="36">
        <v>0</v>
      </c>
      <c r="N313" s="36">
        <v>0</v>
      </c>
      <c r="O313" s="36">
        <v>35280000</v>
      </c>
      <c r="P313" s="36">
        <v>0</v>
      </c>
      <c r="Q313" s="36">
        <v>0</v>
      </c>
      <c r="R313" s="36">
        <v>0</v>
      </c>
      <c r="S313" s="36">
        <v>8820000</v>
      </c>
      <c r="T313" s="36">
        <v>0</v>
      </c>
      <c r="U313" s="36">
        <v>0</v>
      </c>
      <c r="V313" s="36">
        <v>0</v>
      </c>
      <c r="W313" s="36">
        <f t="shared" si="9"/>
        <v>44100000</v>
      </c>
      <c r="X313" s="36" t="s">
        <v>43</v>
      </c>
      <c r="Y313" s="49"/>
    </row>
    <row r="314" spans="2:26" x14ac:dyDescent="0.2">
      <c r="B314" s="32" t="s">
        <v>53</v>
      </c>
      <c r="C314" s="33" t="s">
        <v>111</v>
      </c>
      <c r="D314" s="34" t="s">
        <v>422</v>
      </c>
      <c r="E314" s="53" t="s">
        <v>320</v>
      </c>
      <c r="F314" s="35" t="s">
        <v>487</v>
      </c>
      <c r="G314" s="36">
        <v>54000000</v>
      </c>
      <c r="H314" s="50">
        <f t="shared" si="8"/>
        <v>1</v>
      </c>
      <c r="I314" s="36">
        <v>35100000</v>
      </c>
      <c r="J314" s="36">
        <f>VLOOKUP(E314,[1]FLUJO!D$6:AS$1355,42,0)</f>
        <v>18900000</v>
      </c>
      <c r="K314" s="36">
        <v>0</v>
      </c>
      <c r="L314" s="36">
        <v>0</v>
      </c>
      <c r="M314" s="36">
        <v>0</v>
      </c>
      <c r="N314" s="36">
        <v>28080000</v>
      </c>
      <c r="O314" s="36">
        <v>0</v>
      </c>
      <c r="P314" s="36">
        <v>0</v>
      </c>
      <c r="Q314" s="36">
        <v>0</v>
      </c>
      <c r="R314" s="36">
        <v>0</v>
      </c>
      <c r="S314" s="36">
        <v>7020000</v>
      </c>
      <c r="T314" s="36">
        <v>0</v>
      </c>
      <c r="U314" s="36">
        <v>0</v>
      </c>
      <c r="V314" s="36">
        <v>0</v>
      </c>
      <c r="W314" s="36">
        <f t="shared" si="9"/>
        <v>35100000</v>
      </c>
      <c r="X314" s="36" t="s">
        <v>43</v>
      </c>
      <c r="Y314" s="49"/>
    </row>
    <row r="315" spans="2:26" x14ac:dyDescent="0.2">
      <c r="B315" s="32" t="s">
        <v>53</v>
      </c>
      <c r="C315" s="33" t="s">
        <v>111</v>
      </c>
      <c r="D315" s="34" t="s">
        <v>1310</v>
      </c>
      <c r="E315" s="53" t="s">
        <v>729</v>
      </c>
      <c r="F315" s="35" t="s">
        <v>1311</v>
      </c>
      <c r="G315" s="36">
        <f>176429698-27457</f>
        <v>176402241</v>
      </c>
      <c r="H315" s="50">
        <f t="shared" si="8"/>
        <v>1</v>
      </c>
      <c r="I315" s="36">
        <v>123473332</v>
      </c>
      <c r="J315" s="36">
        <f>VLOOKUP(E315,[1]FLUJO!D$6:AS$1355,42,0)</f>
        <v>52928909</v>
      </c>
      <c r="K315" s="36">
        <v>0</v>
      </c>
      <c r="L315" s="36">
        <v>0</v>
      </c>
      <c r="M315" s="36">
        <v>0</v>
      </c>
      <c r="N315" s="36">
        <v>0</v>
      </c>
      <c r="O315" s="36">
        <v>0</v>
      </c>
      <c r="P315" s="36">
        <v>0</v>
      </c>
      <c r="Q315" s="36">
        <v>0</v>
      </c>
      <c r="R315" s="36">
        <v>0</v>
      </c>
      <c r="S315" s="36">
        <v>123473332</v>
      </c>
      <c r="T315" s="36">
        <v>0</v>
      </c>
      <c r="U315" s="36">
        <v>0</v>
      </c>
      <c r="V315" s="36">
        <v>0</v>
      </c>
      <c r="W315" s="36">
        <f t="shared" si="9"/>
        <v>123473332</v>
      </c>
      <c r="X315" s="36" t="s">
        <v>43</v>
      </c>
      <c r="Y315" s="49"/>
    </row>
    <row r="316" spans="2:26" x14ac:dyDescent="0.2">
      <c r="B316" s="32" t="s">
        <v>53</v>
      </c>
      <c r="C316" s="33" t="s">
        <v>111</v>
      </c>
      <c r="D316" s="34" t="s">
        <v>1310</v>
      </c>
      <c r="E316" s="53" t="s">
        <v>721</v>
      </c>
      <c r="F316" s="35" t="s">
        <v>1312</v>
      </c>
      <c r="G316" s="36">
        <v>176429698</v>
      </c>
      <c r="H316" s="50">
        <f t="shared" si="8"/>
        <v>0.97027020927055041</v>
      </c>
      <c r="I316" s="36">
        <v>17642970</v>
      </c>
      <c r="J316" s="36">
        <f>VLOOKUP(E316,[1]FLUJO!D$6:AS$1355,42,0)</f>
        <v>158786728</v>
      </c>
      <c r="K316" s="36">
        <v>0</v>
      </c>
      <c r="L316" s="36">
        <v>0</v>
      </c>
      <c r="M316" s="36">
        <v>0</v>
      </c>
      <c r="N316" s="36">
        <v>0</v>
      </c>
      <c r="O316" s="36">
        <v>0</v>
      </c>
      <c r="P316" s="36">
        <v>0</v>
      </c>
      <c r="Q316" s="36">
        <v>0</v>
      </c>
      <c r="R316" s="36">
        <v>12397752</v>
      </c>
      <c r="S316" s="36">
        <v>0</v>
      </c>
      <c r="T316" s="36">
        <v>0</v>
      </c>
      <c r="U316" s="36">
        <v>0</v>
      </c>
      <c r="V316" s="36">
        <v>0</v>
      </c>
      <c r="W316" s="36">
        <f t="shared" si="9"/>
        <v>12397752</v>
      </c>
      <c r="X316" s="36" t="s">
        <v>43</v>
      </c>
      <c r="Y316" s="49"/>
      <c r="Z316" s="49"/>
    </row>
    <row r="317" spans="2:26" x14ac:dyDescent="0.2">
      <c r="B317" s="32" t="s">
        <v>53</v>
      </c>
      <c r="C317" s="33" t="s">
        <v>111</v>
      </c>
      <c r="D317" s="34" t="s">
        <v>1310</v>
      </c>
      <c r="E317" s="53" t="s">
        <v>1450</v>
      </c>
      <c r="F317" s="35" t="s">
        <v>1515</v>
      </c>
      <c r="G317" s="36">
        <v>82013899</v>
      </c>
      <c r="H317" s="50">
        <f t="shared" si="8"/>
        <v>0.99999968298056408</v>
      </c>
      <c r="I317" s="36">
        <v>8201390</v>
      </c>
      <c r="J317" s="36">
        <f>VLOOKUP(E317,[1]FLUJO!D$6:AS$1355,42,0)</f>
        <v>73812509</v>
      </c>
      <c r="K317" s="36">
        <v>0</v>
      </c>
      <c r="L317" s="36">
        <v>0</v>
      </c>
      <c r="M317" s="36">
        <v>0</v>
      </c>
      <c r="N317" s="36">
        <v>0</v>
      </c>
      <c r="O317" s="36">
        <v>0</v>
      </c>
      <c r="P317" s="36">
        <v>0</v>
      </c>
      <c r="Q317" s="36">
        <v>0</v>
      </c>
      <c r="R317" s="36">
        <v>0</v>
      </c>
      <c r="S317" s="36">
        <v>0</v>
      </c>
      <c r="T317" s="36">
        <v>0</v>
      </c>
      <c r="U317" s="36">
        <v>0</v>
      </c>
      <c r="V317" s="36">
        <v>8201364</v>
      </c>
      <c r="W317" s="36">
        <f t="shared" si="9"/>
        <v>8201364</v>
      </c>
      <c r="X317" s="36" t="s">
        <v>43</v>
      </c>
      <c r="Y317" s="49"/>
    </row>
    <row r="318" spans="2:26" x14ac:dyDescent="0.2">
      <c r="B318" s="32" t="s">
        <v>53</v>
      </c>
      <c r="C318" s="33" t="s">
        <v>111</v>
      </c>
      <c r="D318" s="34" t="s">
        <v>1310</v>
      </c>
      <c r="E318" s="53" t="s">
        <v>1451</v>
      </c>
      <c r="F318" s="35" t="s">
        <v>1516</v>
      </c>
      <c r="G318" s="36">
        <v>119292944</v>
      </c>
      <c r="H318" s="50">
        <f t="shared" si="8"/>
        <v>0.99985783735876277</v>
      </c>
      <c r="I318" s="36">
        <v>11929294</v>
      </c>
      <c r="J318" s="36">
        <f>VLOOKUP(E318,[1]FLUJO!D$6:AS$1355,42,0)</f>
        <v>107363650</v>
      </c>
      <c r="K318" s="36">
        <v>0</v>
      </c>
      <c r="L318" s="36">
        <v>0</v>
      </c>
      <c r="M318" s="36">
        <v>0</v>
      </c>
      <c r="N318" s="36">
        <v>0</v>
      </c>
      <c r="O318" s="36">
        <v>0</v>
      </c>
      <c r="P318" s="36">
        <v>0</v>
      </c>
      <c r="Q318" s="36">
        <v>0</v>
      </c>
      <c r="R318" s="36">
        <v>0</v>
      </c>
      <c r="S318" s="36">
        <v>0</v>
      </c>
      <c r="T318" s="36">
        <v>0</v>
      </c>
      <c r="U318" s="36">
        <v>0</v>
      </c>
      <c r="V318" s="36">
        <v>11912335</v>
      </c>
      <c r="W318" s="36">
        <f t="shared" si="9"/>
        <v>11912335</v>
      </c>
      <c r="X318" s="36" t="s">
        <v>43</v>
      </c>
      <c r="Y318" s="49"/>
    </row>
    <row r="319" spans="2:26" x14ac:dyDescent="0.2">
      <c r="B319" s="32" t="s">
        <v>53</v>
      </c>
      <c r="C319" s="33" t="s">
        <v>111</v>
      </c>
      <c r="D319" s="34" t="s">
        <v>1310</v>
      </c>
      <c r="E319" s="53" t="s">
        <v>722</v>
      </c>
      <c r="F319" s="35" t="s">
        <v>1313</v>
      </c>
      <c r="G319" s="36">
        <v>152237913</v>
      </c>
      <c r="H319" s="50">
        <f t="shared" si="8"/>
        <v>0.96059094031327141</v>
      </c>
      <c r="I319" s="36">
        <v>15223791</v>
      </c>
      <c r="J319" s="36">
        <f>VLOOKUP(E319,[1]FLUJO!D$6:AS$1355,42,0)</f>
        <v>137014122</v>
      </c>
      <c r="K319" s="36">
        <v>0</v>
      </c>
      <c r="L319" s="36">
        <v>0</v>
      </c>
      <c r="M319" s="36">
        <v>0</v>
      </c>
      <c r="N319" s="36">
        <v>0</v>
      </c>
      <c r="O319" s="36">
        <v>0</v>
      </c>
      <c r="P319" s="36">
        <v>0</v>
      </c>
      <c r="Q319" s="36">
        <v>0</v>
      </c>
      <c r="R319" s="36">
        <v>9224238</v>
      </c>
      <c r="S319" s="36">
        <v>0</v>
      </c>
      <c r="T319" s="36">
        <v>0</v>
      </c>
      <c r="U319" s="36">
        <v>0</v>
      </c>
      <c r="V319" s="36">
        <v>0</v>
      </c>
      <c r="W319" s="36">
        <f t="shared" si="9"/>
        <v>9224238</v>
      </c>
      <c r="X319" s="36" t="s">
        <v>43</v>
      </c>
      <c r="Y319" s="49"/>
      <c r="Z319" s="49"/>
    </row>
    <row r="320" spans="2:26" x14ac:dyDescent="0.2">
      <c r="B320" s="32" t="s">
        <v>53</v>
      </c>
      <c r="C320" s="33" t="s">
        <v>111</v>
      </c>
      <c r="D320" s="34" t="s">
        <v>1162</v>
      </c>
      <c r="E320" s="53" t="s">
        <v>385</v>
      </c>
      <c r="F320" s="35" t="s">
        <v>1314</v>
      </c>
      <c r="G320" s="36">
        <v>108010412</v>
      </c>
      <c r="H320" s="50">
        <f t="shared" si="8"/>
        <v>0.98908386721087593</v>
      </c>
      <c r="I320" s="36">
        <v>75607288</v>
      </c>
      <c r="J320" s="36">
        <f>VLOOKUP(E320,[1]FLUJO!D$6:AS$1355,42,0)</f>
        <v>32403124</v>
      </c>
      <c r="K320" s="36">
        <v>0</v>
      </c>
      <c r="L320" s="36">
        <v>0</v>
      </c>
      <c r="M320" s="36">
        <v>0</v>
      </c>
      <c r="N320" s="36">
        <v>0</v>
      </c>
      <c r="O320" s="36">
        <v>0</v>
      </c>
      <c r="P320" s="36">
        <v>74428232</v>
      </c>
      <c r="Q320" s="36">
        <v>0</v>
      </c>
      <c r="R320" s="36">
        <v>0</v>
      </c>
      <c r="S320" s="36">
        <v>0</v>
      </c>
      <c r="T320" s="36">
        <v>0</v>
      </c>
      <c r="U320" s="36">
        <v>0</v>
      </c>
      <c r="V320" s="36">
        <v>0</v>
      </c>
      <c r="W320" s="36">
        <f t="shared" si="9"/>
        <v>74428232</v>
      </c>
      <c r="X320" s="36" t="s">
        <v>43</v>
      </c>
      <c r="Y320" s="49"/>
      <c r="Z320" s="49"/>
    </row>
    <row r="321" spans="2:26" x14ac:dyDescent="0.2">
      <c r="B321" s="32" t="s">
        <v>53</v>
      </c>
      <c r="C321" s="33" t="s">
        <v>111</v>
      </c>
      <c r="D321" s="34" t="s">
        <v>1162</v>
      </c>
      <c r="E321" s="53" t="s">
        <v>1452</v>
      </c>
      <c r="F321" s="35" t="s">
        <v>1517</v>
      </c>
      <c r="G321" s="36">
        <v>173797303</v>
      </c>
      <c r="H321" s="50">
        <f t="shared" si="8"/>
        <v>0.99420762588013234</v>
      </c>
      <c r="I321" s="36">
        <v>17379730</v>
      </c>
      <c r="J321" s="36">
        <f>VLOOKUP(E321,[1]FLUJO!D$6:AS$1355,42,0)</f>
        <v>156417573</v>
      </c>
      <c r="K321" s="36">
        <v>0</v>
      </c>
      <c r="L321" s="36">
        <v>0</v>
      </c>
      <c r="M321" s="36">
        <v>0</v>
      </c>
      <c r="N321" s="36">
        <v>0</v>
      </c>
      <c r="O321" s="36">
        <v>0</v>
      </c>
      <c r="P321" s="36">
        <v>0</v>
      </c>
      <c r="Q321" s="36">
        <v>0</v>
      </c>
      <c r="R321" s="36">
        <v>0</v>
      </c>
      <c r="S321" s="36">
        <v>0</v>
      </c>
      <c r="T321" s="36">
        <v>0</v>
      </c>
      <c r="U321" s="36">
        <v>0</v>
      </c>
      <c r="V321" s="36">
        <v>16373031</v>
      </c>
      <c r="W321" s="36">
        <f t="shared" si="9"/>
        <v>16373031</v>
      </c>
      <c r="X321" s="36" t="s">
        <v>43</v>
      </c>
      <c r="Y321" s="49"/>
      <c r="Z321" s="49"/>
    </row>
    <row r="322" spans="2:26" x14ac:dyDescent="0.2">
      <c r="B322" s="32" t="s">
        <v>53</v>
      </c>
      <c r="C322" s="33" t="s">
        <v>111</v>
      </c>
      <c r="D322" s="34" t="s">
        <v>464</v>
      </c>
      <c r="E322" s="53" t="s">
        <v>386</v>
      </c>
      <c r="F322" s="35" t="s">
        <v>540</v>
      </c>
      <c r="G322" s="36">
        <v>51600000</v>
      </c>
      <c r="H322" s="50">
        <f t="shared" si="8"/>
        <v>0.97674418604651159</v>
      </c>
      <c r="I322" s="36">
        <v>33540000</v>
      </c>
      <c r="J322" s="36">
        <f>VLOOKUP(E322,[1]FLUJO!D$6:AS$1355,42,0)</f>
        <v>18060000</v>
      </c>
      <c r="K322" s="36">
        <v>0</v>
      </c>
      <c r="L322" s="36">
        <v>0</v>
      </c>
      <c r="M322" s="36">
        <v>0</v>
      </c>
      <c r="N322" s="36">
        <v>0</v>
      </c>
      <c r="O322" s="36">
        <v>0</v>
      </c>
      <c r="P322" s="36">
        <v>25872000</v>
      </c>
      <c r="Q322" s="36">
        <v>0</v>
      </c>
      <c r="R322" s="36">
        <v>0</v>
      </c>
      <c r="S322" s="36">
        <v>0</v>
      </c>
      <c r="T322" s="36">
        <v>0</v>
      </c>
      <c r="U322" s="36">
        <v>6468000</v>
      </c>
      <c r="V322" s="36">
        <v>0</v>
      </c>
      <c r="W322" s="36">
        <f t="shared" si="9"/>
        <v>32340000</v>
      </c>
      <c r="X322" s="36" t="s">
        <v>43</v>
      </c>
      <c r="Y322" s="49"/>
      <c r="Z322" s="49"/>
    </row>
    <row r="323" spans="2:26" x14ac:dyDescent="0.2">
      <c r="B323" s="32" t="s">
        <v>53</v>
      </c>
      <c r="C323" s="33" t="s">
        <v>111</v>
      </c>
      <c r="D323" s="34" t="s">
        <v>1315</v>
      </c>
      <c r="E323" s="53" t="s">
        <v>321</v>
      </c>
      <c r="F323" s="35" t="s">
        <v>488</v>
      </c>
      <c r="G323" s="36">
        <v>165000000</v>
      </c>
      <c r="H323" s="50">
        <f t="shared" si="8"/>
        <v>1</v>
      </c>
      <c r="I323" s="36">
        <v>99000000</v>
      </c>
      <c r="J323" s="36">
        <f>VLOOKUP(E323,[1]FLUJO!D$6:AS$1355,42,0)</f>
        <v>66000000</v>
      </c>
      <c r="K323" s="36">
        <v>0</v>
      </c>
      <c r="L323" s="36">
        <v>0</v>
      </c>
      <c r="M323" s="36">
        <v>0</v>
      </c>
      <c r="N323" s="36">
        <v>16500000</v>
      </c>
      <c r="O323" s="36">
        <v>0</v>
      </c>
      <c r="P323" s="36">
        <v>82500000</v>
      </c>
      <c r="Q323" s="36">
        <v>0</v>
      </c>
      <c r="R323" s="36">
        <v>0</v>
      </c>
      <c r="S323" s="36">
        <v>0</v>
      </c>
      <c r="T323" s="36">
        <v>0</v>
      </c>
      <c r="U323" s="36">
        <v>0</v>
      </c>
      <c r="V323" s="36">
        <v>0</v>
      </c>
      <c r="W323" s="36">
        <f t="shared" si="9"/>
        <v>99000000</v>
      </c>
      <c r="X323" s="36" t="s">
        <v>43</v>
      </c>
      <c r="Y323" s="49"/>
      <c r="Z323" s="49"/>
    </row>
    <row r="324" spans="2:26" x14ac:dyDescent="0.2">
      <c r="B324" s="32" t="s">
        <v>53</v>
      </c>
      <c r="C324" s="33" t="s">
        <v>111</v>
      </c>
      <c r="D324" s="34" t="s">
        <v>1166</v>
      </c>
      <c r="E324" s="53" t="s">
        <v>64</v>
      </c>
      <c r="F324" s="35" t="s">
        <v>1316</v>
      </c>
      <c r="G324" s="36">
        <v>229200000</v>
      </c>
      <c r="H324" s="50">
        <f t="shared" si="8"/>
        <v>1</v>
      </c>
      <c r="I324" s="36">
        <v>137520000</v>
      </c>
      <c r="J324" s="36">
        <f>VLOOKUP(E324,[1]FLUJO!D$6:AS$1355,42,0)</f>
        <v>91680000</v>
      </c>
      <c r="K324" s="36">
        <v>0</v>
      </c>
      <c r="L324" s="36">
        <v>119333333</v>
      </c>
      <c r="M324" s="36">
        <v>0</v>
      </c>
      <c r="N324" s="36">
        <v>0</v>
      </c>
      <c r="O324" s="36">
        <v>0</v>
      </c>
      <c r="P324" s="36">
        <v>0</v>
      </c>
      <c r="Q324" s="36">
        <v>0</v>
      </c>
      <c r="R324" s="36">
        <v>16586667</v>
      </c>
      <c r="S324" s="36">
        <v>0</v>
      </c>
      <c r="T324" s="36">
        <v>1600000</v>
      </c>
      <c r="U324" s="36">
        <v>0</v>
      </c>
      <c r="V324" s="36">
        <v>0</v>
      </c>
      <c r="W324" s="36">
        <f t="shared" si="9"/>
        <v>137520000</v>
      </c>
      <c r="X324" s="36" t="s">
        <v>43</v>
      </c>
      <c r="Y324" s="49"/>
    </row>
    <row r="325" spans="2:26" x14ac:dyDescent="0.2">
      <c r="B325" s="32" t="s">
        <v>53</v>
      </c>
      <c r="C325" s="33" t="s">
        <v>111</v>
      </c>
      <c r="D325" s="34" t="s">
        <v>1317</v>
      </c>
      <c r="E325" s="53" t="s">
        <v>730</v>
      </c>
      <c r="F325" s="35" t="s">
        <v>1318</v>
      </c>
      <c r="G325" s="36">
        <v>93600000</v>
      </c>
      <c r="H325" s="50">
        <f t="shared" si="8"/>
        <v>1</v>
      </c>
      <c r="I325" s="36">
        <v>63648000</v>
      </c>
      <c r="J325" s="36">
        <f>VLOOKUP(E325,[1]FLUJO!D$6:AS$1355,42,0)</f>
        <v>29952000</v>
      </c>
      <c r="K325" s="36">
        <v>0</v>
      </c>
      <c r="L325" s="36">
        <v>0</v>
      </c>
      <c r="M325" s="36">
        <v>0</v>
      </c>
      <c r="N325" s="36">
        <v>0</v>
      </c>
      <c r="O325" s="36">
        <v>0</v>
      </c>
      <c r="P325" s="36">
        <v>0</v>
      </c>
      <c r="Q325" s="36">
        <v>0</v>
      </c>
      <c r="R325" s="36">
        <v>0</v>
      </c>
      <c r="S325" s="36">
        <v>63648000</v>
      </c>
      <c r="T325" s="36">
        <v>0</v>
      </c>
      <c r="U325" s="36">
        <v>0</v>
      </c>
      <c r="V325" s="36">
        <v>0</v>
      </c>
      <c r="W325" s="36">
        <f t="shared" si="9"/>
        <v>63648000</v>
      </c>
      <c r="X325" s="36" t="s">
        <v>43</v>
      </c>
      <c r="Y325" s="49"/>
    </row>
    <row r="326" spans="2:26" x14ac:dyDescent="0.2">
      <c r="B326" s="32" t="s">
        <v>53</v>
      </c>
      <c r="C326" s="33" t="s">
        <v>111</v>
      </c>
      <c r="D326" s="34" t="s">
        <v>1317</v>
      </c>
      <c r="E326" s="53" t="s">
        <v>712</v>
      </c>
      <c r="F326" s="35" t="s">
        <v>1319</v>
      </c>
      <c r="G326" s="36">
        <v>206400000</v>
      </c>
      <c r="H326" s="50">
        <f t="shared" si="8"/>
        <v>1</v>
      </c>
      <c r="I326" s="36">
        <v>123840000</v>
      </c>
      <c r="J326" s="36">
        <f>VLOOKUP(E326,[1]FLUJO!D$6:AS$1355,42,0)</f>
        <v>82560000</v>
      </c>
      <c r="K326" s="36">
        <v>0</v>
      </c>
      <c r="L326" s="36">
        <v>0</v>
      </c>
      <c r="M326" s="36">
        <v>0</v>
      </c>
      <c r="N326" s="36">
        <v>0</v>
      </c>
      <c r="O326" s="36">
        <v>0</v>
      </c>
      <c r="P326" s="36">
        <v>0</v>
      </c>
      <c r="Q326" s="36">
        <v>99072000</v>
      </c>
      <c r="R326" s="36">
        <v>0</v>
      </c>
      <c r="S326" s="36">
        <v>24768000</v>
      </c>
      <c r="T326" s="36">
        <v>0</v>
      </c>
      <c r="U326" s="36">
        <v>0</v>
      </c>
      <c r="V326" s="36">
        <v>0</v>
      </c>
      <c r="W326" s="36">
        <f t="shared" si="9"/>
        <v>123840000</v>
      </c>
      <c r="X326" s="36" t="s">
        <v>43</v>
      </c>
      <c r="Y326" s="49"/>
    </row>
    <row r="327" spans="2:26" x14ac:dyDescent="0.2">
      <c r="B327" s="32" t="s">
        <v>212</v>
      </c>
      <c r="C327" s="33">
        <v>5</v>
      </c>
      <c r="D327" s="34" t="s">
        <v>115</v>
      </c>
      <c r="E327" s="53" t="s">
        <v>52</v>
      </c>
      <c r="F327" s="35" t="s">
        <v>158</v>
      </c>
      <c r="G327" s="36">
        <v>35153046</v>
      </c>
      <c r="H327" s="50">
        <f t="shared" si="8"/>
        <v>1</v>
      </c>
      <c r="I327" s="36">
        <v>35153046</v>
      </c>
      <c r="J327" s="36">
        <v>0</v>
      </c>
      <c r="K327" s="36">
        <v>35153046</v>
      </c>
      <c r="L327" s="36">
        <v>0</v>
      </c>
      <c r="M327" s="36">
        <v>0</v>
      </c>
      <c r="N327" s="36">
        <v>0</v>
      </c>
      <c r="O327" s="36">
        <v>0</v>
      </c>
      <c r="P327" s="36">
        <v>0</v>
      </c>
      <c r="Q327" s="36">
        <v>0</v>
      </c>
      <c r="R327" s="36">
        <v>0</v>
      </c>
      <c r="S327" s="36">
        <v>0</v>
      </c>
      <c r="T327" s="36">
        <v>0</v>
      </c>
      <c r="U327" s="36">
        <v>0</v>
      </c>
      <c r="V327" s="36">
        <v>0</v>
      </c>
      <c r="W327" s="36">
        <f t="shared" si="9"/>
        <v>35153046</v>
      </c>
      <c r="X327" s="36" t="s">
        <v>43</v>
      </c>
      <c r="Y327" s="49"/>
      <c r="Z327" s="49"/>
    </row>
    <row r="328" spans="2:26" x14ac:dyDescent="0.2">
      <c r="B328" s="32" t="s">
        <v>212</v>
      </c>
      <c r="C328" s="33">
        <v>8</v>
      </c>
      <c r="D328" s="34" t="s">
        <v>127</v>
      </c>
      <c r="E328" s="53" t="s">
        <v>65</v>
      </c>
      <c r="F328" s="35" t="s">
        <v>160</v>
      </c>
      <c r="G328" s="36">
        <v>49800000</v>
      </c>
      <c r="H328" s="50">
        <f t="shared" si="8"/>
        <v>1</v>
      </c>
      <c r="I328" s="36">
        <v>49800000</v>
      </c>
      <c r="J328" s="36">
        <v>0</v>
      </c>
      <c r="K328" s="36">
        <v>0</v>
      </c>
      <c r="L328" s="36">
        <v>20750000</v>
      </c>
      <c r="M328" s="36">
        <v>0</v>
      </c>
      <c r="N328" s="36">
        <v>0</v>
      </c>
      <c r="O328" s="36">
        <v>0</v>
      </c>
      <c r="P328" s="36">
        <v>0</v>
      </c>
      <c r="Q328" s="36">
        <v>24066666</v>
      </c>
      <c r="R328" s="36">
        <v>0</v>
      </c>
      <c r="S328" s="36">
        <v>0</v>
      </c>
      <c r="T328" s="36">
        <v>4983334</v>
      </c>
      <c r="U328" s="36">
        <v>0</v>
      </c>
      <c r="V328" s="36">
        <v>0</v>
      </c>
      <c r="W328" s="36">
        <f t="shared" si="9"/>
        <v>49800000</v>
      </c>
      <c r="X328" s="36" t="s">
        <v>43</v>
      </c>
      <c r="Y328" s="49"/>
    </row>
    <row r="329" spans="2:26" x14ac:dyDescent="0.2">
      <c r="B329" s="32" t="s">
        <v>212</v>
      </c>
      <c r="C329" s="33">
        <v>3</v>
      </c>
      <c r="D329" s="34" t="s">
        <v>128</v>
      </c>
      <c r="E329" s="53" t="s">
        <v>66</v>
      </c>
      <c r="F329" s="35" t="s">
        <v>161</v>
      </c>
      <c r="G329" s="36">
        <v>34800000</v>
      </c>
      <c r="H329" s="50">
        <f t="shared" si="8"/>
        <v>1</v>
      </c>
      <c r="I329" s="36">
        <v>34800000</v>
      </c>
      <c r="J329" s="36">
        <v>0</v>
      </c>
      <c r="K329" s="36">
        <v>0</v>
      </c>
      <c r="L329" s="36">
        <v>34800000</v>
      </c>
      <c r="M329" s="36">
        <v>0</v>
      </c>
      <c r="N329" s="36">
        <v>0</v>
      </c>
      <c r="O329" s="36">
        <v>0</v>
      </c>
      <c r="P329" s="36">
        <v>0</v>
      </c>
      <c r="Q329" s="36">
        <v>0</v>
      </c>
      <c r="R329" s="36">
        <v>0</v>
      </c>
      <c r="S329" s="36">
        <v>0</v>
      </c>
      <c r="T329" s="36">
        <v>0</v>
      </c>
      <c r="U329" s="36">
        <v>0</v>
      </c>
      <c r="V329" s="36">
        <v>0</v>
      </c>
      <c r="W329" s="36">
        <f t="shared" si="9"/>
        <v>34800000</v>
      </c>
      <c r="X329" s="36" t="s">
        <v>43</v>
      </c>
      <c r="Y329" s="49"/>
    </row>
    <row r="330" spans="2:26" x14ac:dyDescent="0.2">
      <c r="B330" s="32" t="s">
        <v>212</v>
      </c>
      <c r="C330" s="33">
        <v>10</v>
      </c>
      <c r="D330" s="34" t="s">
        <v>147</v>
      </c>
      <c r="E330" s="53" t="s">
        <v>88</v>
      </c>
      <c r="F330" s="35" t="s">
        <v>172</v>
      </c>
      <c r="G330" s="36">
        <v>64800000</v>
      </c>
      <c r="H330" s="50">
        <f t="shared" si="8"/>
        <v>1</v>
      </c>
      <c r="I330" s="36">
        <v>64800000</v>
      </c>
      <c r="J330" s="36">
        <v>0</v>
      </c>
      <c r="K330" s="36">
        <v>0</v>
      </c>
      <c r="L330" s="36">
        <v>0</v>
      </c>
      <c r="M330" s="36">
        <v>32400000</v>
      </c>
      <c r="N330" s="36">
        <v>0</v>
      </c>
      <c r="O330" s="36">
        <v>0</v>
      </c>
      <c r="P330" s="36">
        <v>0</v>
      </c>
      <c r="Q330" s="36">
        <v>0</v>
      </c>
      <c r="R330" s="36">
        <v>0</v>
      </c>
      <c r="S330" s="36">
        <v>32400000</v>
      </c>
      <c r="T330" s="36">
        <v>0</v>
      </c>
      <c r="U330" s="36">
        <v>0</v>
      </c>
      <c r="V330" s="36">
        <v>0</v>
      </c>
      <c r="W330" s="36">
        <f t="shared" si="9"/>
        <v>64800000</v>
      </c>
      <c r="X330" s="36" t="s">
        <v>43</v>
      </c>
      <c r="Y330" s="49"/>
    </row>
    <row r="331" spans="2:26" x14ac:dyDescent="0.2">
      <c r="B331" s="32" t="s">
        <v>212</v>
      </c>
      <c r="C331" s="33">
        <v>8</v>
      </c>
      <c r="D331" s="34" t="s">
        <v>148</v>
      </c>
      <c r="E331" s="53" t="s">
        <v>89</v>
      </c>
      <c r="F331" s="35" t="s">
        <v>173</v>
      </c>
      <c r="G331" s="36">
        <v>90000000</v>
      </c>
      <c r="H331" s="50">
        <f t="shared" si="8"/>
        <v>1</v>
      </c>
      <c r="I331" s="36">
        <v>90000000</v>
      </c>
      <c r="J331" s="36">
        <v>0</v>
      </c>
      <c r="K331" s="36">
        <v>0</v>
      </c>
      <c r="L331" s="36">
        <v>0</v>
      </c>
      <c r="M331" s="36">
        <v>45000000</v>
      </c>
      <c r="N331" s="36">
        <v>0</v>
      </c>
      <c r="O331" s="36">
        <v>0</v>
      </c>
      <c r="P331" s="36">
        <v>0</v>
      </c>
      <c r="Q331" s="36">
        <v>0</v>
      </c>
      <c r="R331" s="36">
        <v>0</v>
      </c>
      <c r="S331" s="36">
        <v>26700000</v>
      </c>
      <c r="T331" s="36">
        <v>0</v>
      </c>
      <c r="U331" s="36">
        <v>0</v>
      </c>
      <c r="V331" s="36">
        <v>18300000</v>
      </c>
      <c r="W331" s="36">
        <f t="shared" si="9"/>
        <v>90000000</v>
      </c>
      <c r="X331" s="36" t="s">
        <v>43</v>
      </c>
      <c r="Y331" s="49"/>
    </row>
    <row r="332" spans="2:26" x14ac:dyDescent="0.2">
      <c r="B332" s="32" t="s">
        <v>212</v>
      </c>
      <c r="C332" s="33">
        <v>11</v>
      </c>
      <c r="D332" s="34" t="s">
        <v>112</v>
      </c>
      <c r="E332" s="53" t="s">
        <v>90</v>
      </c>
      <c r="F332" s="35" t="s">
        <v>174</v>
      </c>
      <c r="G332" s="36">
        <v>231000000</v>
      </c>
      <c r="H332" s="50">
        <f t="shared" si="8"/>
        <v>1</v>
      </c>
      <c r="I332" s="36">
        <v>231000000</v>
      </c>
      <c r="J332" s="36">
        <v>0</v>
      </c>
      <c r="K332" s="36">
        <v>0</v>
      </c>
      <c r="L332" s="36">
        <v>0</v>
      </c>
      <c r="M332" s="36">
        <v>231000000</v>
      </c>
      <c r="N332" s="36">
        <v>0</v>
      </c>
      <c r="O332" s="36">
        <v>0</v>
      </c>
      <c r="P332" s="36">
        <v>0</v>
      </c>
      <c r="Q332" s="36">
        <v>0</v>
      </c>
      <c r="R332" s="36">
        <v>0</v>
      </c>
      <c r="S332" s="36">
        <v>0</v>
      </c>
      <c r="T332" s="36">
        <v>0</v>
      </c>
      <c r="U332" s="36">
        <v>0</v>
      </c>
      <c r="V332" s="36">
        <v>0</v>
      </c>
      <c r="W332" s="36">
        <f t="shared" si="9"/>
        <v>231000000</v>
      </c>
      <c r="X332" s="36" t="s">
        <v>43</v>
      </c>
      <c r="Y332" s="49"/>
    </row>
    <row r="333" spans="2:26" x14ac:dyDescent="0.2">
      <c r="B333" s="32" t="s">
        <v>212</v>
      </c>
      <c r="C333" s="33">
        <v>9</v>
      </c>
      <c r="D333" s="34" t="s">
        <v>421</v>
      </c>
      <c r="E333" s="53">
        <v>9112140719</v>
      </c>
      <c r="F333" s="35" t="s">
        <v>622</v>
      </c>
      <c r="G333" s="36">
        <v>49231304</v>
      </c>
      <c r="H333" s="50">
        <f t="shared" si="8"/>
        <v>1</v>
      </c>
      <c r="I333" s="36">
        <v>49231304</v>
      </c>
      <c r="J333" s="36">
        <v>0</v>
      </c>
      <c r="K333" s="36">
        <v>0</v>
      </c>
      <c r="L333" s="36">
        <v>0</v>
      </c>
      <c r="M333" s="36">
        <v>0</v>
      </c>
      <c r="N333" s="36">
        <v>0</v>
      </c>
      <c r="O333" s="36">
        <v>0</v>
      </c>
      <c r="P333" s="36">
        <v>0</v>
      </c>
      <c r="Q333" s="36">
        <v>0</v>
      </c>
      <c r="R333" s="36">
        <v>0</v>
      </c>
      <c r="S333" s="36">
        <v>0</v>
      </c>
      <c r="T333" s="36">
        <v>0</v>
      </c>
      <c r="U333" s="36">
        <v>0</v>
      </c>
      <c r="V333" s="36">
        <v>49231304</v>
      </c>
      <c r="W333" s="36">
        <f t="shared" si="9"/>
        <v>49231304</v>
      </c>
      <c r="X333" s="36" t="s">
        <v>43</v>
      </c>
      <c r="Y333" s="49"/>
      <c r="Z333" s="49"/>
    </row>
    <row r="334" spans="2:26" x14ac:dyDescent="0.2">
      <c r="B334" s="32" t="s">
        <v>212</v>
      </c>
      <c r="C334" s="33">
        <v>7</v>
      </c>
      <c r="D334" s="34" t="s">
        <v>140</v>
      </c>
      <c r="E334" s="53" t="s">
        <v>1346</v>
      </c>
      <c r="F334" s="35" t="s">
        <v>229</v>
      </c>
      <c r="G334" s="36">
        <v>6280000</v>
      </c>
      <c r="H334" s="50">
        <f t="shared" si="8"/>
        <v>1</v>
      </c>
      <c r="I334" s="36">
        <v>6280000</v>
      </c>
      <c r="J334" s="36">
        <v>0</v>
      </c>
      <c r="K334" s="36">
        <v>0</v>
      </c>
      <c r="L334" s="36">
        <v>0</v>
      </c>
      <c r="M334" s="36">
        <v>0</v>
      </c>
      <c r="N334" s="36">
        <v>0</v>
      </c>
      <c r="O334" s="36">
        <v>0</v>
      </c>
      <c r="P334" s="36">
        <v>6280000</v>
      </c>
      <c r="Q334" s="36">
        <v>0</v>
      </c>
      <c r="R334" s="36">
        <v>0</v>
      </c>
      <c r="S334" s="36">
        <v>0</v>
      </c>
      <c r="T334" s="36">
        <v>0</v>
      </c>
      <c r="U334" s="36">
        <v>0</v>
      </c>
      <c r="V334" s="36">
        <v>0</v>
      </c>
      <c r="W334" s="36">
        <f t="shared" si="9"/>
        <v>6280000</v>
      </c>
      <c r="X334" s="36" t="s">
        <v>43</v>
      </c>
      <c r="Y334" s="49"/>
    </row>
    <row r="335" spans="2:26" x14ac:dyDescent="0.2">
      <c r="B335" s="32" t="s">
        <v>212</v>
      </c>
      <c r="C335" s="33">
        <v>16</v>
      </c>
      <c r="D335" s="34" t="s">
        <v>213</v>
      </c>
      <c r="E335" s="53" t="s">
        <v>187</v>
      </c>
      <c r="F335" s="35" t="s">
        <v>230</v>
      </c>
      <c r="G335" s="36">
        <f>162718415-61</f>
        <v>162718354</v>
      </c>
      <c r="H335" s="50">
        <f t="shared" si="8"/>
        <v>1</v>
      </c>
      <c r="I335" s="36">
        <v>162718354</v>
      </c>
      <c r="J335" s="36">
        <v>0</v>
      </c>
      <c r="K335" s="36">
        <v>0</v>
      </c>
      <c r="L335" s="36">
        <v>0</v>
      </c>
      <c r="M335" s="36">
        <v>0</v>
      </c>
      <c r="N335" s="36">
        <v>0</v>
      </c>
      <c r="O335" s="36">
        <v>0</v>
      </c>
      <c r="P335" s="36">
        <v>0</v>
      </c>
      <c r="Q335" s="36">
        <v>162718354</v>
      </c>
      <c r="R335" s="36">
        <v>0</v>
      </c>
      <c r="S335" s="36">
        <v>0</v>
      </c>
      <c r="T335" s="36">
        <v>0</v>
      </c>
      <c r="U335" s="36">
        <v>0</v>
      </c>
      <c r="V335" s="36">
        <v>0</v>
      </c>
      <c r="W335" s="36">
        <f t="shared" si="9"/>
        <v>162718354</v>
      </c>
      <c r="X335" s="36" t="s">
        <v>43</v>
      </c>
      <c r="Y335" s="49"/>
    </row>
    <row r="336" spans="2:26" x14ac:dyDescent="0.2">
      <c r="B336" s="32" t="s">
        <v>212</v>
      </c>
      <c r="C336" s="33">
        <v>8</v>
      </c>
      <c r="D336" s="34" t="s">
        <v>288</v>
      </c>
      <c r="E336" s="53" t="s">
        <v>287</v>
      </c>
      <c r="F336" s="35" t="s">
        <v>289</v>
      </c>
      <c r="G336" s="36">
        <v>652000000</v>
      </c>
      <c r="H336" s="50">
        <f t="shared" si="8"/>
        <v>0.99812883435582822</v>
      </c>
      <c r="I336" s="36">
        <v>650780000</v>
      </c>
      <c r="J336" s="36">
        <v>0</v>
      </c>
      <c r="K336" s="36">
        <v>0</v>
      </c>
      <c r="L336" s="36">
        <v>0</v>
      </c>
      <c r="M336" s="36">
        <v>0</v>
      </c>
      <c r="N336" s="36">
        <v>652000000</v>
      </c>
      <c r="O336" s="36">
        <v>0</v>
      </c>
      <c r="P336" s="36">
        <v>0</v>
      </c>
      <c r="Q336" s="36">
        <v>0</v>
      </c>
      <c r="R336" s="36">
        <v>0</v>
      </c>
      <c r="S336" s="36">
        <v>-1220000</v>
      </c>
      <c r="T336" s="36">
        <v>0</v>
      </c>
      <c r="U336" s="36">
        <v>0</v>
      </c>
      <c r="V336" s="36">
        <v>0</v>
      </c>
      <c r="W336" s="36">
        <f t="shared" si="9"/>
        <v>650780000</v>
      </c>
      <c r="X336" s="36" t="s">
        <v>43</v>
      </c>
      <c r="Y336" s="49"/>
    </row>
    <row r="337" spans="2:26" x14ac:dyDescent="0.2">
      <c r="B337" s="32" t="s">
        <v>212</v>
      </c>
      <c r="C337" s="33">
        <v>2</v>
      </c>
      <c r="D337" s="34" t="s">
        <v>149</v>
      </c>
      <c r="E337" s="53" t="s">
        <v>91</v>
      </c>
      <c r="F337" s="35" t="s">
        <v>175</v>
      </c>
      <c r="G337" s="36">
        <v>5551865</v>
      </c>
      <c r="H337" s="50">
        <f t="shared" si="8"/>
        <v>1</v>
      </c>
      <c r="I337" s="36">
        <v>5551865</v>
      </c>
      <c r="J337" s="36">
        <v>0</v>
      </c>
      <c r="K337" s="36">
        <v>0</v>
      </c>
      <c r="L337" s="36">
        <v>0</v>
      </c>
      <c r="M337" s="36">
        <v>5551865</v>
      </c>
      <c r="N337" s="36">
        <v>0</v>
      </c>
      <c r="O337" s="36">
        <v>0</v>
      </c>
      <c r="P337" s="36">
        <v>0</v>
      </c>
      <c r="Q337" s="36">
        <v>0</v>
      </c>
      <c r="R337" s="36">
        <v>0</v>
      </c>
      <c r="S337" s="36">
        <v>0</v>
      </c>
      <c r="T337" s="36">
        <v>0</v>
      </c>
      <c r="U337" s="36">
        <v>0</v>
      </c>
      <c r="V337" s="36">
        <v>0</v>
      </c>
      <c r="W337" s="36">
        <f t="shared" si="9"/>
        <v>5551865</v>
      </c>
      <c r="X337" s="36" t="s">
        <v>43</v>
      </c>
      <c r="Y337" s="49"/>
    </row>
    <row r="338" spans="2:26" x14ac:dyDescent="0.2">
      <c r="B338" s="32" t="s">
        <v>212</v>
      </c>
      <c r="C338" s="33">
        <v>2</v>
      </c>
      <c r="D338" s="34" t="s">
        <v>149</v>
      </c>
      <c r="E338" s="53" t="s">
        <v>92</v>
      </c>
      <c r="F338" s="35" t="s">
        <v>176</v>
      </c>
      <c r="G338" s="36">
        <v>54919472</v>
      </c>
      <c r="H338" s="50">
        <f t="shared" si="8"/>
        <v>0.80000000728339127</v>
      </c>
      <c r="I338" s="36">
        <v>43935578</v>
      </c>
      <c r="J338" s="36">
        <v>0</v>
      </c>
      <c r="K338" s="36">
        <v>0</v>
      </c>
      <c r="L338" s="36">
        <v>0</v>
      </c>
      <c r="M338" s="36">
        <v>43935578</v>
      </c>
      <c r="N338" s="36">
        <v>0</v>
      </c>
      <c r="O338" s="36">
        <v>0</v>
      </c>
      <c r="P338" s="36">
        <v>0</v>
      </c>
      <c r="Q338" s="36">
        <v>0</v>
      </c>
      <c r="R338" s="36">
        <v>0</v>
      </c>
      <c r="S338" s="36">
        <v>0</v>
      </c>
      <c r="T338" s="36">
        <v>0</v>
      </c>
      <c r="U338" s="36">
        <v>0</v>
      </c>
      <c r="V338" s="36">
        <v>0</v>
      </c>
      <c r="W338" s="36">
        <f t="shared" si="9"/>
        <v>43935578</v>
      </c>
      <c r="X338" s="36" t="s">
        <v>43</v>
      </c>
      <c r="Y338" s="49"/>
    </row>
    <row r="339" spans="2:26" x14ac:dyDescent="0.2">
      <c r="B339" s="32" t="s">
        <v>212</v>
      </c>
      <c r="C339" s="33">
        <v>5</v>
      </c>
      <c r="D339" s="34" t="s">
        <v>150</v>
      </c>
      <c r="E339" s="53" t="s">
        <v>93</v>
      </c>
      <c r="F339" s="35" t="s">
        <v>177</v>
      </c>
      <c r="G339" s="36">
        <v>230798120</v>
      </c>
      <c r="H339" s="50">
        <f t="shared" si="8"/>
        <v>0.7</v>
      </c>
      <c r="I339" s="36">
        <v>161558684</v>
      </c>
      <c r="J339" s="36">
        <v>0</v>
      </c>
      <c r="K339" s="36">
        <v>0</v>
      </c>
      <c r="L339" s="36">
        <v>0</v>
      </c>
      <c r="M339" s="36">
        <v>161558684</v>
      </c>
      <c r="N339" s="36">
        <v>0</v>
      </c>
      <c r="O339" s="36">
        <v>0</v>
      </c>
      <c r="P339" s="36">
        <v>0</v>
      </c>
      <c r="Q339" s="36">
        <v>0</v>
      </c>
      <c r="R339" s="36">
        <v>0</v>
      </c>
      <c r="S339" s="36">
        <v>0</v>
      </c>
      <c r="T339" s="36">
        <v>0</v>
      </c>
      <c r="U339" s="36">
        <v>0</v>
      </c>
      <c r="V339" s="36">
        <v>0</v>
      </c>
      <c r="W339" s="36">
        <f t="shared" si="9"/>
        <v>161558684</v>
      </c>
      <c r="X339" s="36" t="s">
        <v>43</v>
      </c>
      <c r="Y339" s="49"/>
    </row>
    <row r="340" spans="2:26" x14ac:dyDescent="0.2">
      <c r="B340" s="32" t="s">
        <v>212</v>
      </c>
      <c r="C340" s="33">
        <v>9</v>
      </c>
      <c r="D340" s="34" t="s">
        <v>214</v>
      </c>
      <c r="E340" s="53">
        <v>9102140401</v>
      </c>
      <c r="F340" s="35" t="s">
        <v>231</v>
      </c>
      <c r="G340" s="36">
        <v>21230000</v>
      </c>
      <c r="H340" s="50">
        <f t="shared" si="8"/>
        <v>1</v>
      </c>
      <c r="I340" s="36">
        <v>21230000</v>
      </c>
      <c r="J340" s="36">
        <v>0</v>
      </c>
      <c r="K340" s="36">
        <v>0</v>
      </c>
      <c r="L340" s="36">
        <v>0</v>
      </c>
      <c r="M340" s="36">
        <v>0</v>
      </c>
      <c r="N340" s="36">
        <v>0</v>
      </c>
      <c r="O340" s="36">
        <v>0</v>
      </c>
      <c r="P340" s="36">
        <v>0</v>
      </c>
      <c r="Q340" s="36">
        <v>0</v>
      </c>
      <c r="R340" s="36">
        <v>0</v>
      </c>
      <c r="S340" s="36">
        <v>0</v>
      </c>
      <c r="T340" s="36">
        <v>21230000</v>
      </c>
      <c r="U340" s="36">
        <v>0</v>
      </c>
      <c r="V340" s="36">
        <v>0</v>
      </c>
      <c r="W340" s="36">
        <f t="shared" si="9"/>
        <v>21230000</v>
      </c>
      <c r="X340" s="36" t="s">
        <v>43</v>
      </c>
      <c r="Y340" s="49"/>
    </row>
    <row r="341" spans="2:26" x14ac:dyDescent="0.2">
      <c r="B341" s="32" t="s">
        <v>212</v>
      </c>
      <c r="C341" s="33">
        <v>12</v>
      </c>
      <c r="D341" s="34" t="s">
        <v>215</v>
      </c>
      <c r="E341" s="53" t="s">
        <v>188</v>
      </c>
      <c r="F341" s="35" t="s">
        <v>232</v>
      </c>
      <c r="G341" s="36">
        <v>194974867</v>
      </c>
      <c r="H341" s="50">
        <f t="shared" si="8"/>
        <v>0.94528696357566944</v>
      </c>
      <c r="I341" s="36">
        <v>184307200</v>
      </c>
      <c r="J341" s="36">
        <v>0</v>
      </c>
      <c r="K341" s="36">
        <v>0</v>
      </c>
      <c r="L341" s="36">
        <v>0</v>
      </c>
      <c r="M341" s="36">
        <v>0</v>
      </c>
      <c r="N341" s="36">
        <v>0</v>
      </c>
      <c r="O341" s="36">
        <v>0</v>
      </c>
      <c r="P341" s="36">
        <v>0</v>
      </c>
      <c r="Q341" s="36">
        <v>0</v>
      </c>
      <c r="R341" s="36">
        <v>0</v>
      </c>
      <c r="S341" s="36">
        <v>0</v>
      </c>
      <c r="T341" s="36">
        <v>184307200</v>
      </c>
      <c r="U341" s="36">
        <v>0</v>
      </c>
      <c r="V341" s="36">
        <v>0</v>
      </c>
      <c r="W341" s="36">
        <f t="shared" si="9"/>
        <v>184307200</v>
      </c>
      <c r="X341" s="36" t="s">
        <v>43</v>
      </c>
      <c r="Y341" s="49"/>
      <c r="Z341" s="49"/>
    </row>
    <row r="342" spans="2:26" x14ac:dyDescent="0.2">
      <c r="B342" s="32" t="s">
        <v>212</v>
      </c>
      <c r="C342" s="33">
        <v>12</v>
      </c>
      <c r="D342" s="34" t="s">
        <v>216</v>
      </c>
      <c r="E342" s="53" t="s">
        <v>189</v>
      </c>
      <c r="F342" s="35" t="s">
        <v>233</v>
      </c>
      <c r="G342" s="36">
        <v>98900000</v>
      </c>
      <c r="H342" s="50">
        <f t="shared" si="8"/>
        <v>0.99606673407482305</v>
      </c>
      <c r="I342" s="36">
        <v>98511000</v>
      </c>
      <c r="J342" s="36">
        <v>0</v>
      </c>
      <c r="K342" s="36">
        <v>0</v>
      </c>
      <c r="L342" s="36">
        <v>0</v>
      </c>
      <c r="M342" s="36">
        <v>0</v>
      </c>
      <c r="N342" s="36">
        <v>0</v>
      </c>
      <c r="O342" s="36">
        <v>39404400</v>
      </c>
      <c r="P342" s="36">
        <v>0</v>
      </c>
      <c r="Q342" s="36">
        <v>0</v>
      </c>
      <c r="R342" s="36">
        <v>18470812</v>
      </c>
      <c r="S342" s="36">
        <v>0</v>
      </c>
      <c r="T342" s="36">
        <v>40635788</v>
      </c>
      <c r="U342" s="36">
        <v>0</v>
      </c>
      <c r="V342" s="36">
        <v>0</v>
      </c>
      <c r="W342" s="36">
        <f t="shared" si="9"/>
        <v>98511000</v>
      </c>
      <c r="X342" s="36" t="s">
        <v>43</v>
      </c>
      <c r="Y342" s="49"/>
      <c r="Z342" s="49"/>
    </row>
    <row r="343" spans="2:26" x14ac:dyDescent="0.2">
      <c r="B343" s="32" t="s">
        <v>212</v>
      </c>
      <c r="C343" s="33">
        <v>2</v>
      </c>
      <c r="D343" s="34" t="s">
        <v>731</v>
      </c>
      <c r="E343" s="53" t="s">
        <v>190</v>
      </c>
      <c r="F343" s="35" t="s">
        <v>234</v>
      </c>
      <c r="G343" s="36">
        <v>178691620</v>
      </c>
      <c r="H343" s="50">
        <f t="shared" si="8"/>
        <v>1</v>
      </c>
      <c r="I343" s="36">
        <v>178691620</v>
      </c>
      <c r="J343" s="36">
        <v>0</v>
      </c>
      <c r="K343" s="36">
        <v>0</v>
      </c>
      <c r="L343" s="36">
        <v>0</v>
      </c>
      <c r="M343" s="36">
        <v>0</v>
      </c>
      <c r="N343" s="36">
        <v>142953296</v>
      </c>
      <c r="O343" s="36">
        <v>0</v>
      </c>
      <c r="P343" s="36">
        <v>0</v>
      </c>
      <c r="Q343" s="36">
        <v>35738324</v>
      </c>
      <c r="R343" s="36">
        <v>0</v>
      </c>
      <c r="S343" s="36">
        <v>0</v>
      </c>
      <c r="T343" s="36">
        <v>0</v>
      </c>
      <c r="U343" s="36">
        <v>0</v>
      </c>
      <c r="V343" s="36">
        <v>0</v>
      </c>
      <c r="W343" s="36">
        <f t="shared" si="9"/>
        <v>178691620</v>
      </c>
      <c r="X343" s="36" t="s">
        <v>43</v>
      </c>
      <c r="Y343" s="49"/>
      <c r="Z343" s="49"/>
    </row>
    <row r="344" spans="2:26" x14ac:dyDescent="0.2">
      <c r="B344" s="32" t="s">
        <v>212</v>
      </c>
      <c r="C344" s="33">
        <v>8</v>
      </c>
      <c r="D344" s="34" t="s">
        <v>142</v>
      </c>
      <c r="E344" s="53" t="s">
        <v>94</v>
      </c>
      <c r="F344" s="35" t="s">
        <v>178</v>
      </c>
      <c r="G344" s="36">
        <v>60000000</v>
      </c>
      <c r="H344" s="50">
        <f t="shared" si="8"/>
        <v>1</v>
      </c>
      <c r="I344" s="36">
        <v>60000000</v>
      </c>
      <c r="J344" s="36">
        <v>0</v>
      </c>
      <c r="K344" s="36">
        <v>0</v>
      </c>
      <c r="L344" s="36">
        <v>0</v>
      </c>
      <c r="M344" s="36">
        <v>48000000</v>
      </c>
      <c r="N344" s="36">
        <v>0</v>
      </c>
      <c r="O344" s="36">
        <v>0</v>
      </c>
      <c r="P344" s="36">
        <v>0</v>
      </c>
      <c r="Q344" s="36">
        <v>0</v>
      </c>
      <c r="R344" s="36">
        <v>0</v>
      </c>
      <c r="S344" s="36">
        <v>12000000</v>
      </c>
      <c r="T344" s="36">
        <v>0</v>
      </c>
      <c r="U344" s="36">
        <v>0</v>
      </c>
      <c r="V344" s="36">
        <v>0</v>
      </c>
      <c r="W344" s="36">
        <f t="shared" si="9"/>
        <v>60000000</v>
      </c>
      <c r="X344" s="36" t="s">
        <v>43</v>
      </c>
      <c r="Y344" s="49"/>
    </row>
    <row r="345" spans="2:26" x14ac:dyDescent="0.2">
      <c r="B345" s="32" t="s">
        <v>212</v>
      </c>
      <c r="C345" s="33">
        <v>7</v>
      </c>
      <c r="D345" s="34" t="s">
        <v>217</v>
      </c>
      <c r="E345" s="53" t="s">
        <v>191</v>
      </c>
      <c r="F345" s="35" t="s">
        <v>235</v>
      </c>
      <c r="G345" s="36">
        <v>44004000</v>
      </c>
      <c r="H345" s="50">
        <f t="shared" si="8"/>
        <v>0.8</v>
      </c>
      <c r="I345" s="36">
        <v>35203200</v>
      </c>
      <c r="J345" s="36">
        <v>0</v>
      </c>
      <c r="K345" s="36">
        <v>0</v>
      </c>
      <c r="L345" s="36">
        <v>0</v>
      </c>
      <c r="M345" s="36">
        <v>0</v>
      </c>
      <c r="N345" s="36">
        <v>0</v>
      </c>
      <c r="O345" s="36">
        <v>35203200</v>
      </c>
      <c r="P345" s="36">
        <v>0</v>
      </c>
      <c r="Q345" s="36">
        <v>0</v>
      </c>
      <c r="R345" s="36">
        <v>0</v>
      </c>
      <c r="S345" s="36">
        <v>0</v>
      </c>
      <c r="T345" s="36">
        <v>0</v>
      </c>
      <c r="U345" s="36">
        <v>0</v>
      </c>
      <c r="V345" s="36">
        <v>0</v>
      </c>
      <c r="W345" s="36">
        <f t="shared" si="9"/>
        <v>35203200</v>
      </c>
      <c r="X345" s="36" t="s">
        <v>43</v>
      </c>
      <c r="Y345" s="49"/>
    </row>
    <row r="346" spans="2:26" x14ac:dyDescent="0.2">
      <c r="B346" s="32" t="s">
        <v>212</v>
      </c>
      <c r="C346" s="33">
        <v>13</v>
      </c>
      <c r="D346" s="34" t="s">
        <v>121</v>
      </c>
      <c r="E346" s="53" t="s">
        <v>192</v>
      </c>
      <c r="F346" s="35" t="s">
        <v>236</v>
      </c>
      <c r="G346" s="36">
        <v>59400000</v>
      </c>
      <c r="H346" s="50">
        <f t="shared" si="8"/>
        <v>0.8</v>
      </c>
      <c r="I346" s="36">
        <v>47520000</v>
      </c>
      <c r="J346" s="36">
        <v>0</v>
      </c>
      <c r="K346" s="36">
        <v>0</v>
      </c>
      <c r="L346" s="36">
        <v>0</v>
      </c>
      <c r="M346" s="36">
        <v>0</v>
      </c>
      <c r="N346" s="36">
        <v>47520000</v>
      </c>
      <c r="O346" s="36">
        <v>0</v>
      </c>
      <c r="P346" s="36">
        <v>0</v>
      </c>
      <c r="Q346" s="36">
        <v>0</v>
      </c>
      <c r="R346" s="36">
        <v>0</v>
      </c>
      <c r="S346" s="36">
        <v>0</v>
      </c>
      <c r="T346" s="36">
        <v>0</v>
      </c>
      <c r="U346" s="36">
        <v>0</v>
      </c>
      <c r="V346" s="36">
        <v>0</v>
      </c>
      <c r="W346" s="36">
        <f t="shared" si="9"/>
        <v>47520000</v>
      </c>
      <c r="X346" s="36" t="s">
        <v>43</v>
      </c>
      <c r="Y346" s="49"/>
      <c r="Z346" s="49"/>
    </row>
    <row r="347" spans="2:26" x14ac:dyDescent="0.2">
      <c r="B347" s="32" t="s">
        <v>212</v>
      </c>
      <c r="C347" s="33">
        <v>8</v>
      </c>
      <c r="D347" s="34" t="s">
        <v>118</v>
      </c>
      <c r="E347" s="53" t="s">
        <v>95</v>
      </c>
      <c r="F347" s="35" t="s">
        <v>179</v>
      </c>
      <c r="G347" s="36">
        <v>36000000</v>
      </c>
      <c r="H347" s="50">
        <f t="shared" si="8"/>
        <v>0.8</v>
      </c>
      <c r="I347" s="36">
        <v>28800000</v>
      </c>
      <c r="J347" s="36">
        <v>0</v>
      </c>
      <c r="K347" s="36">
        <v>0</v>
      </c>
      <c r="L347" s="36">
        <v>0</v>
      </c>
      <c r="M347" s="36">
        <v>28800000</v>
      </c>
      <c r="N347" s="36">
        <v>0</v>
      </c>
      <c r="O347" s="36">
        <v>0</v>
      </c>
      <c r="P347" s="36">
        <v>0</v>
      </c>
      <c r="Q347" s="36">
        <v>0</v>
      </c>
      <c r="R347" s="36">
        <v>0</v>
      </c>
      <c r="S347" s="36">
        <v>0</v>
      </c>
      <c r="T347" s="36">
        <v>0</v>
      </c>
      <c r="U347" s="36">
        <v>0</v>
      </c>
      <c r="V347" s="36">
        <v>0</v>
      </c>
      <c r="W347" s="36">
        <f t="shared" si="9"/>
        <v>28800000</v>
      </c>
      <c r="X347" s="36" t="s">
        <v>43</v>
      </c>
      <c r="Y347" s="49"/>
    </row>
    <row r="348" spans="2:26" x14ac:dyDescent="0.2">
      <c r="B348" s="32" t="s">
        <v>212</v>
      </c>
      <c r="C348" s="33">
        <v>8</v>
      </c>
      <c r="D348" s="34" t="s">
        <v>732</v>
      </c>
      <c r="E348" s="53" t="s">
        <v>193</v>
      </c>
      <c r="F348" s="35" t="s">
        <v>237</v>
      </c>
      <c r="G348" s="36">
        <v>181532321</v>
      </c>
      <c r="H348" s="50">
        <f t="shared" ref="H348:H411" si="10">(J348+W348)/G348</f>
        <v>0.70000000165259824</v>
      </c>
      <c r="I348" s="36">
        <v>127072625</v>
      </c>
      <c r="J348" s="36">
        <v>0</v>
      </c>
      <c r="K348" s="36">
        <v>0</v>
      </c>
      <c r="L348" s="36">
        <v>0</v>
      </c>
      <c r="M348" s="36">
        <v>0</v>
      </c>
      <c r="N348" s="36">
        <v>127072625</v>
      </c>
      <c r="O348" s="36">
        <v>0</v>
      </c>
      <c r="P348" s="36">
        <v>0</v>
      </c>
      <c r="Q348" s="36">
        <v>0</v>
      </c>
      <c r="R348" s="36">
        <v>0</v>
      </c>
      <c r="S348" s="36">
        <v>0</v>
      </c>
      <c r="T348" s="36">
        <v>0</v>
      </c>
      <c r="U348" s="36">
        <v>0</v>
      </c>
      <c r="V348" s="36">
        <v>0</v>
      </c>
      <c r="W348" s="36">
        <f t="shared" ref="W348:W411" si="11">SUM(K348:V348)</f>
        <v>127072625</v>
      </c>
      <c r="X348" s="36" t="s">
        <v>43</v>
      </c>
      <c r="Y348" s="49"/>
    </row>
    <row r="349" spans="2:26" x14ac:dyDescent="0.2">
      <c r="B349" s="32" t="s">
        <v>212</v>
      </c>
      <c r="C349" s="33">
        <v>8</v>
      </c>
      <c r="D349" s="34" t="s">
        <v>151</v>
      </c>
      <c r="E349" s="53" t="s">
        <v>96</v>
      </c>
      <c r="F349" s="35" t="s">
        <v>180</v>
      </c>
      <c r="G349" s="36">
        <v>32800000</v>
      </c>
      <c r="H349" s="50">
        <f t="shared" si="10"/>
        <v>0.8</v>
      </c>
      <c r="I349" s="36">
        <v>26240000</v>
      </c>
      <c r="J349" s="36">
        <v>0</v>
      </c>
      <c r="K349" s="36">
        <v>0</v>
      </c>
      <c r="L349" s="36">
        <v>0</v>
      </c>
      <c r="M349" s="36">
        <v>26240000</v>
      </c>
      <c r="N349" s="36">
        <v>0</v>
      </c>
      <c r="O349" s="36">
        <v>0</v>
      </c>
      <c r="P349" s="36">
        <v>0</v>
      </c>
      <c r="Q349" s="36">
        <v>0</v>
      </c>
      <c r="R349" s="36">
        <v>0</v>
      </c>
      <c r="S349" s="36">
        <v>0</v>
      </c>
      <c r="T349" s="36">
        <v>0</v>
      </c>
      <c r="U349" s="36">
        <v>0</v>
      </c>
      <c r="V349" s="36">
        <v>0</v>
      </c>
      <c r="W349" s="36">
        <f t="shared" si="11"/>
        <v>26240000</v>
      </c>
      <c r="X349" s="36" t="s">
        <v>43</v>
      </c>
      <c r="Y349" s="49"/>
    </row>
    <row r="350" spans="2:26" x14ac:dyDescent="0.2">
      <c r="B350" s="32" t="s">
        <v>212</v>
      </c>
      <c r="C350" s="33">
        <v>13</v>
      </c>
      <c r="D350" s="34" t="s">
        <v>733</v>
      </c>
      <c r="E350" s="53" t="s">
        <v>194</v>
      </c>
      <c r="F350" s="35" t="s">
        <v>238</v>
      </c>
      <c r="G350" s="36">
        <v>92565500</v>
      </c>
      <c r="H350" s="50">
        <f t="shared" si="10"/>
        <v>0.6</v>
      </c>
      <c r="I350" s="36">
        <v>55539300</v>
      </c>
      <c r="J350" s="36">
        <v>0</v>
      </c>
      <c r="K350" s="36">
        <v>0</v>
      </c>
      <c r="L350" s="36">
        <v>0</v>
      </c>
      <c r="M350" s="36">
        <v>0</v>
      </c>
      <c r="N350" s="36">
        <v>0</v>
      </c>
      <c r="O350" s="36">
        <v>55539300</v>
      </c>
      <c r="P350" s="36">
        <v>0</v>
      </c>
      <c r="Q350" s="36">
        <v>0</v>
      </c>
      <c r="R350" s="36">
        <v>0</v>
      </c>
      <c r="S350" s="36">
        <v>0</v>
      </c>
      <c r="T350" s="36">
        <v>0</v>
      </c>
      <c r="U350" s="36">
        <v>0</v>
      </c>
      <c r="V350" s="36">
        <v>0</v>
      </c>
      <c r="W350" s="36">
        <f t="shared" si="11"/>
        <v>55539300</v>
      </c>
      <c r="X350" s="36" t="s">
        <v>43</v>
      </c>
      <c r="Y350" s="49"/>
    </row>
    <row r="351" spans="2:26" x14ac:dyDescent="0.2">
      <c r="B351" s="32" t="s">
        <v>212</v>
      </c>
      <c r="C351" s="33">
        <v>8</v>
      </c>
      <c r="D351" s="34" t="s">
        <v>218</v>
      </c>
      <c r="E351" s="53" t="s">
        <v>195</v>
      </c>
      <c r="F351" s="35" t="s">
        <v>239</v>
      </c>
      <c r="G351" s="36">
        <v>229665787</v>
      </c>
      <c r="H351" s="50">
        <f t="shared" si="10"/>
        <v>0.70000000043541533</v>
      </c>
      <c r="I351" s="36">
        <v>160766051</v>
      </c>
      <c r="J351" s="36">
        <v>0</v>
      </c>
      <c r="K351" s="36">
        <v>0</v>
      </c>
      <c r="L351" s="36">
        <v>0</v>
      </c>
      <c r="M351" s="36">
        <v>0</v>
      </c>
      <c r="N351" s="36">
        <v>0</v>
      </c>
      <c r="O351" s="36">
        <v>160766051</v>
      </c>
      <c r="P351" s="36">
        <v>0</v>
      </c>
      <c r="Q351" s="36">
        <v>0</v>
      </c>
      <c r="R351" s="36">
        <v>0</v>
      </c>
      <c r="S351" s="36">
        <v>0</v>
      </c>
      <c r="T351" s="36">
        <v>0</v>
      </c>
      <c r="U351" s="36">
        <v>0</v>
      </c>
      <c r="V351" s="36">
        <v>0</v>
      </c>
      <c r="W351" s="36">
        <f t="shared" si="11"/>
        <v>160766051</v>
      </c>
      <c r="X351" s="36" t="s">
        <v>43</v>
      </c>
      <c r="Y351" s="49"/>
    </row>
    <row r="352" spans="2:26" x14ac:dyDescent="0.2">
      <c r="B352" s="32" t="s">
        <v>212</v>
      </c>
      <c r="C352" s="33">
        <v>9</v>
      </c>
      <c r="D352" s="34" t="s">
        <v>219</v>
      </c>
      <c r="E352" s="53" t="s">
        <v>196</v>
      </c>
      <c r="F352" s="35" t="s">
        <v>240</v>
      </c>
      <c r="G352" s="36">
        <v>56400000</v>
      </c>
      <c r="H352" s="50">
        <f t="shared" si="10"/>
        <v>0.8</v>
      </c>
      <c r="I352" s="36">
        <v>45120000</v>
      </c>
      <c r="J352" s="36">
        <v>0</v>
      </c>
      <c r="K352" s="36">
        <v>0</v>
      </c>
      <c r="L352" s="36">
        <v>0</v>
      </c>
      <c r="M352" s="36">
        <v>0</v>
      </c>
      <c r="N352" s="36">
        <v>0</v>
      </c>
      <c r="O352" s="36">
        <v>45120000</v>
      </c>
      <c r="P352" s="36">
        <v>0</v>
      </c>
      <c r="Q352" s="36">
        <v>0</v>
      </c>
      <c r="R352" s="36">
        <v>0</v>
      </c>
      <c r="S352" s="36">
        <v>0</v>
      </c>
      <c r="T352" s="36">
        <v>0</v>
      </c>
      <c r="U352" s="36">
        <v>0</v>
      </c>
      <c r="V352" s="36">
        <v>0</v>
      </c>
      <c r="W352" s="36">
        <f t="shared" si="11"/>
        <v>45120000</v>
      </c>
      <c r="X352" s="36" t="s">
        <v>43</v>
      </c>
      <c r="Y352" s="49"/>
    </row>
    <row r="353" spans="2:26" x14ac:dyDescent="0.2">
      <c r="B353" s="32" t="s">
        <v>212</v>
      </c>
      <c r="C353" s="33">
        <v>7</v>
      </c>
      <c r="D353" s="34" t="s">
        <v>220</v>
      </c>
      <c r="E353" s="53" t="s">
        <v>197</v>
      </c>
      <c r="F353" s="35" t="s">
        <v>241</v>
      </c>
      <c r="G353" s="36">
        <v>36000000</v>
      </c>
      <c r="H353" s="50">
        <f t="shared" si="10"/>
        <v>0.8</v>
      </c>
      <c r="I353" s="36">
        <v>28800000</v>
      </c>
      <c r="J353" s="36">
        <v>0</v>
      </c>
      <c r="K353" s="36">
        <v>0</v>
      </c>
      <c r="L353" s="36">
        <v>0</v>
      </c>
      <c r="M353" s="36">
        <v>0</v>
      </c>
      <c r="N353" s="36">
        <v>0</v>
      </c>
      <c r="O353" s="36">
        <v>28800000</v>
      </c>
      <c r="P353" s="36">
        <v>0</v>
      </c>
      <c r="Q353" s="36">
        <v>0</v>
      </c>
      <c r="R353" s="36">
        <v>0</v>
      </c>
      <c r="S353" s="36">
        <v>0</v>
      </c>
      <c r="T353" s="36">
        <v>0</v>
      </c>
      <c r="U353" s="36">
        <v>0</v>
      </c>
      <c r="V353" s="36">
        <v>0</v>
      </c>
      <c r="W353" s="36">
        <f t="shared" si="11"/>
        <v>28800000</v>
      </c>
      <c r="X353" s="36" t="s">
        <v>43</v>
      </c>
      <c r="Y353" s="49"/>
    </row>
    <row r="354" spans="2:26" x14ac:dyDescent="0.2">
      <c r="B354" s="32" t="s">
        <v>212</v>
      </c>
      <c r="C354" s="33">
        <v>10</v>
      </c>
      <c r="D354" s="34" t="s">
        <v>152</v>
      </c>
      <c r="E354" s="53" t="s">
        <v>290</v>
      </c>
      <c r="F354" s="35" t="s">
        <v>291</v>
      </c>
      <c r="G354" s="36">
        <v>50000000</v>
      </c>
      <c r="H354" s="50">
        <f t="shared" si="10"/>
        <v>0.8</v>
      </c>
      <c r="I354" s="36">
        <v>40000000</v>
      </c>
      <c r="J354" s="36">
        <v>0</v>
      </c>
      <c r="K354" s="36">
        <v>0</v>
      </c>
      <c r="L354" s="36">
        <v>0</v>
      </c>
      <c r="M354" s="36">
        <v>0</v>
      </c>
      <c r="N354" s="36">
        <v>20000000</v>
      </c>
      <c r="O354" s="36">
        <v>0</v>
      </c>
      <c r="P354" s="36">
        <v>0</v>
      </c>
      <c r="Q354" s="36">
        <v>0</v>
      </c>
      <c r="R354" s="36">
        <v>0</v>
      </c>
      <c r="S354" s="36">
        <v>0</v>
      </c>
      <c r="T354" s="36">
        <v>11833336</v>
      </c>
      <c r="U354" s="36">
        <v>8166664</v>
      </c>
      <c r="V354" s="36">
        <v>0</v>
      </c>
      <c r="W354" s="36">
        <f t="shared" si="11"/>
        <v>40000000</v>
      </c>
      <c r="X354" s="36" t="s">
        <v>43</v>
      </c>
      <c r="Y354" s="49"/>
    </row>
    <row r="355" spans="2:26" x14ac:dyDescent="0.2">
      <c r="B355" s="32" t="s">
        <v>212</v>
      </c>
      <c r="C355" s="33">
        <v>10</v>
      </c>
      <c r="D355" s="34" t="s">
        <v>152</v>
      </c>
      <c r="E355" s="53" t="s">
        <v>97</v>
      </c>
      <c r="F355" s="35" t="s">
        <v>181</v>
      </c>
      <c r="G355" s="36">
        <v>48106069</v>
      </c>
      <c r="H355" s="50">
        <f t="shared" si="10"/>
        <v>0.79999999584252046</v>
      </c>
      <c r="I355" s="36">
        <v>38484855</v>
      </c>
      <c r="J355" s="36">
        <v>0</v>
      </c>
      <c r="K355" s="36">
        <v>0</v>
      </c>
      <c r="L355" s="36">
        <v>0</v>
      </c>
      <c r="M355" s="36">
        <v>19242428</v>
      </c>
      <c r="N355" s="36">
        <v>0</v>
      </c>
      <c r="O355" s="36">
        <v>0</v>
      </c>
      <c r="P355" s="36">
        <v>0</v>
      </c>
      <c r="Q355" s="36">
        <v>0</v>
      </c>
      <c r="R355" s="36">
        <v>0</v>
      </c>
      <c r="S355" s="36">
        <v>0</v>
      </c>
      <c r="T355" s="36">
        <v>0</v>
      </c>
      <c r="U355" s="36">
        <v>0</v>
      </c>
      <c r="V355" s="36">
        <v>19242427</v>
      </c>
      <c r="W355" s="36">
        <f t="shared" si="11"/>
        <v>38484855</v>
      </c>
      <c r="X355" s="36" t="s">
        <v>43</v>
      </c>
      <c r="Y355" s="49"/>
    </row>
    <row r="356" spans="2:26" x14ac:dyDescent="0.2">
      <c r="B356" s="32" t="s">
        <v>212</v>
      </c>
      <c r="C356" s="33">
        <v>9</v>
      </c>
      <c r="D356" s="34" t="s">
        <v>293</v>
      </c>
      <c r="E356" s="53" t="s">
        <v>292</v>
      </c>
      <c r="F356" s="35" t="s">
        <v>294</v>
      </c>
      <c r="G356" s="36">
        <v>136268659</v>
      </c>
      <c r="H356" s="50">
        <f t="shared" si="10"/>
        <v>0.69999999779846667</v>
      </c>
      <c r="I356" s="36">
        <v>95388061</v>
      </c>
      <c r="J356" s="36">
        <v>0</v>
      </c>
      <c r="K356" s="36">
        <v>0</v>
      </c>
      <c r="L356" s="36">
        <v>0</v>
      </c>
      <c r="M356" s="36">
        <v>0</v>
      </c>
      <c r="N356" s="36">
        <v>0</v>
      </c>
      <c r="O356" s="36">
        <v>0</v>
      </c>
      <c r="P356" s="36">
        <v>95388061</v>
      </c>
      <c r="Q356" s="36">
        <v>0</v>
      </c>
      <c r="R356" s="36">
        <v>0</v>
      </c>
      <c r="S356" s="36">
        <v>0</v>
      </c>
      <c r="T356" s="36">
        <v>0</v>
      </c>
      <c r="U356" s="36">
        <v>0</v>
      </c>
      <c r="V356" s="36">
        <v>0</v>
      </c>
      <c r="W356" s="36">
        <f t="shared" si="11"/>
        <v>95388061</v>
      </c>
      <c r="X356" s="36" t="s">
        <v>43</v>
      </c>
      <c r="Y356" s="49"/>
    </row>
    <row r="357" spans="2:26" x14ac:dyDescent="0.2">
      <c r="B357" s="32" t="s">
        <v>212</v>
      </c>
      <c r="C357" s="33">
        <v>9</v>
      </c>
      <c r="D357" s="34" t="s">
        <v>421</v>
      </c>
      <c r="E357" s="53" t="s">
        <v>387</v>
      </c>
      <c r="F357" s="35" t="s">
        <v>541</v>
      </c>
      <c r="G357" s="36">
        <v>115556191</v>
      </c>
      <c r="H357" s="50">
        <f t="shared" si="10"/>
        <v>0.70000000259613959</v>
      </c>
      <c r="I357" s="36">
        <v>80889334</v>
      </c>
      <c r="J357" s="36">
        <v>0</v>
      </c>
      <c r="K357" s="36">
        <v>0</v>
      </c>
      <c r="L357" s="36">
        <v>0</v>
      </c>
      <c r="M357" s="36">
        <v>0</v>
      </c>
      <c r="N357" s="36">
        <v>0</v>
      </c>
      <c r="O357" s="36">
        <v>0</v>
      </c>
      <c r="P357" s="36">
        <v>80889334</v>
      </c>
      <c r="Q357" s="36">
        <v>0</v>
      </c>
      <c r="R357" s="36">
        <v>0</v>
      </c>
      <c r="S357" s="36">
        <v>0</v>
      </c>
      <c r="T357" s="36">
        <v>0</v>
      </c>
      <c r="U357" s="36">
        <v>0</v>
      </c>
      <c r="V357" s="36">
        <v>0</v>
      </c>
      <c r="W357" s="36">
        <f t="shared" si="11"/>
        <v>80889334</v>
      </c>
      <c r="X357" s="36" t="s">
        <v>43</v>
      </c>
      <c r="Y357" s="49"/>
    </row>
    <row r="358" spans="2:26" x14ac:dyDescent="0.2">
      <c r="B358" s="32" t="s">
        <v>212</v>
      </c>
      <c r="C358" s="33">
        <v>8</v>
      </c>
      <c r="D358" s="34" t="s">
        <v>144</v>
      </c>
      <c r="E358" s="53" t="s">
        <v>198</v>
      </c>
      <c r="F358" s="35" t="s">
        <v>242</v>
      </c>
      <c r="G358" s="36">
        <v>54513950</v>
      </c>
      <c r="H358" s="50">
        <f t="shared" si="10"/>
        <v>0.93483548706340303</v>
      </c>
      <c r="I358" s="36">
        <v>54513950</v>
      </c>
      <c r="J358" s="36">
        <v>0</v>
      </c>
      <c r="K358" s="36">
        <v>0</v>
      </c>
      <c r="L358" s="36">
        <v>0</v>
      </c>
      <c r="M358" s="36">
        <v>0</v>
      </c>
      <c r="N358" s="36">
        <v>27256975</v>
      </c>
      <c r="O358" s="36">
        <v>0</v>
      </c>
      <c r="P358" s="36">
        <v>0</v>
      </c>
      <c r="Q358" s="36">
        <v>0</v>
      </c>
      <c r="R358" s="36">
        <v>0</v>
      </c>
      <c r="S358" s="36">
        <v>0</v>
      </c>
      <c r="T358" s="36">
        <v>21179298</v>
      </c>
      <c r="U358" s="36">
        <v>0</v>
      </c>
      <c r="V358" s="36">
        <v>2525302</v>
      </c>
      <c r="W358" s="36">
        <f t="shared" si="11"/>
        <v>50961575</v>
      </c>
      <c r="X358" s="36" t="s">
        <v>43</v>
      </c>
      <c r="Y358" s="49"/>
    </row>
    <row r="359" spans="2:26" x14ac:dyDescent="0.2">
      <c r="B359" s="32" t="s">
        <v>212</v>
      </c>
      <c r="C359" s="33">
        <v>7</v>
      </c>
      <c r="D359" s="34" t="s">
        <v>221</v>
      </c>
      <c r="E359" s="53" t="s">
        <v>199</v>
      </c>
      <c r="F359" s="35" t="s">
        <v>243</v>
      </c>
      <c r="G359" s="36">
        <v>32452407</v>
      </c>
      <c r="H359" s="50">
        <f t="shared" si="10"/>
        <v>1</v>
      </c>
      <c r="I359" s="36">
        <v>32452407</v>
      </c>
      <c r="J359" s="36">
        <v>0</v>
      </c>
      <c r="K359" s="36">
        <v>0</v>
      </c>
      <c r="L359" s="36">
        <v>0</v>
      </c>
      <c r="M359" s="36">
        <v>0</v>
      </c>
      <c r="N359" s="36">
        <v>0</v>
      </c>
      <c r="O359" s="36">
        <v>32452407</v>
      </c>
      <c r="P359" s="36">
        <v>0</v>
      </c>
      <c r="Q359" s="36">
        <v>0</v>
      </c>
      <c r="R359" s="36">
        <v>0</v>
      </c>
      <c r="S359" s="36">
        <v>0</v>
      </c>
      <c r="T359" s="36">
        <v>0</v>
      </c>
      <c r="U359" s="36">
        <v>0</v>
      </c>
      <c r="V359" s="36">
        <v>0</v>
      </c>
      <c r="W359" s="36">
        <f t="shared" si="11"/>
        <v>32452407</v>
      </c>
      <c r="X359" s="36" t="s">
        <v>43</v>
      </c>
      <c r="Y359" s="49"/>
    </row>
    <row r="360" spans="2:26" x14ac:dyDescent="0.2">
      <c r="B360" s="32" t="s">
        <v>212</v>
      </c>
      <c r="C360" s="33">
        <v>3</v>
      </c>
      <c r="D360" s="34" t="s">
        <v>108</v>
      </c>
      <c r="E360" s="53" t="s">
        <v>98</v>
      </c>
      <c r="F360" s="35" t="s">
        <v>156</v>
      </c>
      <c r="G360" s="36">
        <v>54000000</v>
      </c>
      <c r="H360" s="50">
        <f t="shared" si="10"/>
        <v>0.8</v>
      </c>
      <c r="I360" s="36">
        <v>43200000</v>
      </c>
      <c r="J360" s="36">
        <v>0</v>
      </c>
      <c r="K360" s="36">
        <v>0</v>
      </c>
      <c r="L360" s="36">
        <v>0</v>
      </c>
      <c r="M360" s="36">
        <v>43200000</v>
      </c>
      <c r="N360" s="36">
        <v>0</v>
      </c>
      <c r="O360" s="36">
        <v>0</v>
      </c>
      <c r="P360" s="36">
        <v>0</v>
      </c>
      <c r="Q360" s="36">
        <v>0</v>
      </c>
      <c r="R360" s="36">
        <v>0</v>
      </c>
      <c r="S360" s="36">
        <v>0</v>
      </c>
      <c r="T360" s="36">
        <v>0</v>
      </c>
      <c r="U360" s="36">
        <v>0</v>
      </c>
      <c r="V360" s="36">
        <v>0</v>
      </c>
      <c r="W360" s="36">
        <f t="shared" si="11"/>
        <v>43200000</v>
      </c>
      <c r="X360" s="36" t="s">
        <v>43</v>
      </c>
      <c r="Y360" s="49"/>
      <c r="Z360" s="49"/>
    </row>
    <row r="361" spans="2:26" x14ac:dyDescent="0.2">
      <c r="B361" s="32" t="s">
        <v>212</v>
      </c>
      <c r="C361" s="33">
        <v>7</v>
      </c>
      <c r="D361" s="34" t="s">
        <v>110</v>
      </c>
      <c r="E361" s="53" t="s">
        <v>99</v>
      </c>
      <c r="F361" s="35" t="s">
        <v>182</v>
      </c>
      <c r="G361" s="36">
        <v>59880000</v>
      </c>
      <c r="H361" s="50">
        <f t="shared" si="10"/>
        <v>0.8</v>
      </c>
      <c r="I361" s="36">
        <v>47904000</v>
      </c>
      <c r="J361" s="36">
        <v>0</v>
      </c>
      <c r="K361" s="36">
        <v>0</v>
      </c>
      <c r="L361" s="36">
        <v>0</v>
      </c>
      <c r="M361" s="36">
        <v>47904000</v>
      </c>
      <c r="N361" s="36">
        <v>0</v>
      </c>
      <c r="O361" s="36">
        <v>0</v>
      </c>
      <c r="P361" s="36">
        <v>0</v>
      </c>
      <c r="Q361" s="36">
        <v>0</v>
      </c>
      <c r="R361" s="36">
        <v>0</v>
      </c>
      <c r="S361" s="36">
        <v>0</v>
      </c>
      <c r="T361" s="36">
        <v>0</v>
      </c>
      <c r="U361" s="36">
        <v>0</v>
      </c>
      <c r="V361" s="36">
        <v>0</v>
      </c>
      <c r="W361" s="36">
        <f t="shared" si="11"/>
        <v>47904000</v>
      </c>
      <c r="X361" s="36" t="s">
        <v>43</v>
      </c>
      <c r="Y361" s="49"/>
    </row>
    <row r="362" spans="2:26" x14ac:dyDescent="0.2">
      <c r="B362" s="32" t="s">
        <v>212</v>
      </c>
      <c r="C362" s="33">
        <v>7</v>
      </c>
      <c r="D362" s="34" t="s">
        <v>734</v>
      </c>
      <c r="E362" s="53" t="s">
        <v>346</v>
      </c>
      <c r="F362" s="35" t="s">
        <v>510</v>
      </c>
      <c r="G362" s="36">
        <v>30353995</v>
      </c>
      <c r="H362" s="50">
        <f t="shared" si="10"/>
        <v>0.69999998352770365</v>
      </c>
      <c r="I362" s="36">
        <v>21247796</v>
      </c>
      <c r="J362" s="36">
        <v>0</v>
      </c>
      <c r="K362" s="36">
        <v>0</v>
      </c>
      <c r="L362" s="36">
        <v>0</v>
      </c>
      <c r="M362" s="36">
        <v>0</v>
      </c>
      <c r="N362" s="36">
        <v>0</v>
      </c>
      <c r="O362" s="36">
        <v>21247796</v>
      </c>
      <c r="P362" s="36">
        <v>0</v>
      </c>
      <c r="Q362" s="36">
        <v>0</v>
      </c>
      <c r="R362" s="36">
        <v>0</v>
      </c>
      <c r="S362" s="36">
        <v>0</v>
      </c>
      <c r="T362" s="36">
        <v>0</v>
      </c>
      <c r="U362" s="36">
        <v>0</v>
      </c>
      <c r="V362" s="36">
        <v>0</v>
      </c>
      <c r="W362" s="36">
        <f t="shared" si="11"/>
        <v>21247796</v>
      </c>
      <c r="X362" s="36" t="s">
        <v>43</v>
      </c>
      <c r="Y362" s="49"/>
    </row>
    <row r="363" spans="2:26" x14ac:dyDescent="0.2">
      <c r="B363" s="32" t="s">
        <v>212</v>
      </c>
      <c r="C363" s="33">
        <v>7</v>
      </c>
      <c r="D363" s="34" t="s">
        <v>734</v>
      </c>
      <c r="E363" s="53" t="s">
        <v>200</v>
      </c>
      <c r="F363" s="35" t="s">
        <v>244</v>
      </c>
      <c r="G363" s="36">
        <v>39600000</v>
      </c>
      <c r="H363" s="50">
        <f t="shared" si="10"/>
        <v>0.8</v>
      </c>
      <c r="I363" s="36">
        <v>31680000</v>
      </c>
      <c r="J363" s="36">
        <v>0</v>
      </c>
      <c r="K363" s="36">
        <v>0</v>
      </c>
      <c r="L363" s="36">
        <v>0</v>
      </c>
      <c r="M363" s="36">
        <v>0</v>
      </c>
      <c r="N363" s="36">
        <v>31680000</v>
      </c>
      <c r="O363" s="36">
        <v>0</v>
      </c>
      <c r="P363" s="36">
        <v>0</v>
      </c>
      <c r="Q363" s="36">
        <v>0</v>
      </c>
      <c r="R363" s="36">
        <v>0</v>
      </c>
      <c r="S363" s="36">
        <v>0</v>
      </c>
      <c r="T363" s="36">
        <v>0</v>
      </c>
      <c r="U363" s="36">
        <v>0</v>
      </c>
      <c r="V363" s="36">
        <v>0</v>
      </c>
      <c r="W363" s="36">
        <f t="shared" si="11"/>
        <v>31680000</v>
      </c>
      <c r="X363" s="36" t="s">
        <v>43</v>
      </c>
      <c r="Y363" s="49"/>
    </row>
    <row r="364" spans="2:26" x14ac:dyDescent="0.2">
      <c r="B364" s="32" t="s">
        <v>212</v>
      </c>
      <c r="C364" s="33">
        <v>5</v>
      </c>
      <c r="D364" s="34" t="s">
        <v>735</v>
      </c>
      <c r="E364" s="53" t="s">
        <v>201</v>
      </c>
      <c r="F364" s="35" t="s">
        <v>245</v>
      </c>
      <c r="G364" s="36">
        <v>106708470</v>
      </c>
      <c r="H364" s="50">
        <f t="shared" si="10"/>
        <v>0.7</v>
      </c>
      <c r="I364" s="36">
        <v>74695929</v>
      </c>
      <c r="J364" s="36">
        <v>0</v>
      </c>
      <c r="K364" s="36">
        <v>0</v>
      </c>
      <c r="L364" s="36">
        <v>0</v>
      </c>
      <c r="M364" s="36">
        <v>0</v>
      </c>
      <c r="N364" s="36">
        <v>74695929</v>
      </c>
      <c r="O364" s="36">
        <v>0</v>
      </c>
      <c r="P364" s="36">
        <v>0</v>
      </c>
      <c r="Q364" s="36">
        <v>0</v>
      </c>
      <c r="R364" s="36">
        <v>0</v>
      </c>
      <c r="S364" s="36">
        <v>0</v>
      </c>
      <c r="T364" s="36">
        <v>0</v>
      </c>
      <c r="U364" s="36">
        <v>0</v>
      </c>
      <c r="V364" s="36">
        <v>0</v>
      </c>
      <c r="W364" s="36">
        <f t="shared" si="11"/>
        <v>74695929</v>
      </c>
      <c r="X364" s="36" t="s">
        <v>43</v>
      </c>
      <c r="Y364" s="49"/>
    </row>
    <row r="365" spans="2:26" x14ac:dyDescent="0.2">
      <c r="B365" s="32" t="s">
        <v>212</v>
      </c>
      <c r="C365" s="33">
        <v>6</v>
      </c>
      <c r="D365" s="34" t="s">
        <v>222</v>
      </c>
      <c r="E365" s="53" t="s">
        <v>202</v>
      </c>
      <c r="F365" s="35" t="s">
        <v>246</v>
      </c>
      <c r="G365" s="36">
        <v>18000000</v>
      </c>
      <c r="H365" s="50">
        <f t="shared" si="10"/>
        <v>0.8</v>
      </c>
      <c r="I365" s="36">
        <v>14400000</v>
      </c>
      <c r="J365" s="36">
        <v>0</v>
      </c>
      <c r="K365" s="36">
        <v>0</v>
      </c>
      <c r="L365" s="36">
        <v>0</v>
      </c>
      <c r="M365" s="36">
        <v>0</v>
      </c>
      <c r="N365" s="36">
        <v>14400000</v>
      </c>
      <c r="O365" s="36">
        <v>0</v>
      </c>
      <c r="P365" s="36">
        <v>0</v>
      </c>
      <c r="Q365" s="36">
        <v>0</v>
      </c>
      <c r="R365" s="36">
        <v>0</v>
      </c>
      <c r="S365" s="36">
        <v>0</v>
      </c>
      <c r="T365" s="36">
        <v>0</v>
      </c>
      <c r="U365" s="36">
        <v>0</v>
      </c>
      <c r="V365" s="36">
        <v>0</v>
      </c>
      <c r="W365" s="36">
        <f t="shared" si="11"/>
        <v>14400000</v>
      </c>
      <c r="X365" s="36" t="s">
        <v>43</v>
      </c>
      <c r="Y365" s="49"/>
    </row>
    <row r="366" spans="2:26" x14ac:dyDescent="0.2">
      <c r="B366" s="32" t="s">
        <v>212</v>
      </c>
      <c r="C366" s="33">
        <v>10</v>
      </c>
      <c r="D366" s="34" t="s">
        <v>123</v>
      </c>
      <c r="E366" s="53" t="s">
        <v>322</v>
      </c>
      <c r="F366" s="35" t="s">
        <v>489</v>
      </c>
      <c r="G366" s="36">
        <v>45000000</v>
      </c>
      <c r="H366" s="50">
        <f t="shared" si="10"/>
        <v>0.8</v>
      </c>
      <c r="I366" s="36">
        <v>36000000</v>
      </c>
      <c r="J366" s="36">
        <v>0</v>
      </c>
      <c r="K366" s="36">
        <v>0</v>
      </c>
      <c r="L366" s="36">
        <v>0</v>
      </c>
      <c r="M366" s="36">
        <v>0</v>
      </c>
      <c r="N366" s="36">
        <v>36000000</v>
      </c>
      <c r="O366" s="36">
        <v>0</v>
      </c>
      <c r="P366" s="36">
        <v>0</v>
      </c>
      <c r="Q366" s="36">
        <v>0</v>
      </c>
      <c r="R366" s="36">
        <v>0</v>
      </c>
      <c r="S366" s="36">
        <v>0</v>
      </c>
      <c r="T366" s="36">
        <v>0</v>
      </c>
      <c r="U366" s="36">
        <v>0</v>
      </c>
      <c r="V366" s="36">
        <v>0</v>
      </c>
      <c r="W366" s="36">
        <f t="shared" si="11"/>
        <v>36000000</v>
      </c>
      <c r="X366" s="36" t="s">
        <v>43</v>
      </c>
      <c r="Y366" s="49"/>
    </row>
    <row r="367" spans="2:26" x14ac:dyDescent="0.2">
      <c r="B367" s="32" t="s">
        <v>212</v>
      </c>
      <c r="C367" s="33">
        <v>9</v>
      </c>
      <c r="D367" s="34" t="s">
        <v>296</v>
      </c>
      <c r="E367" s="53" t="s">
        <v>295</v>
      </c>
      <c r="F367" s="35" t="s">
        <v>297</v>
      </c>
      <c r="G367" s="36">
        <v>31200000</v>
      </c>
      <c r="H367" s="50">
        <f t="shared" si="10"/>
        <v>0.8</v>
      </c>
      <c r="I367" s="36">
        <v>24960000</v>
      </c>
      <c r="J367" s="36">
        <v>0</v>
      </c>
      <c r="K367" s="36">
        <v>0</v>
      </c>
      <c r="L367" s="36">
        <v>0</v>
      </c>
      <c r="M367" s="36">
        <v>0</v>
      </c>
      <c r="N367" s="36">
        <v>24960000</v>
      </c>
      <c r="O367" s="36">
        <v>0</v>
      </c>
      <c r="P367" s="36">
        <v>0</v>
      </c>
      <c r="Q367" s="36">
        <v>0</v>
      </c>
      <c r="R367" s="36">
        <v>0</v>
      </c>
      <c r="S367" s="36">
        <v>0</v>
      </c>
      <c r="T367" s="36">
        <v>0</v>
      </c>
      <c r="U367" s="36">
        <v>0</v>
      </c>
      <c r="V367" s="36">
        <v>0</v>
      </c>
      <c r="W367" s="36">
        <f t="shared" si="11"/>
        <v>24960000</v>
      </c>
      <c r="X367" s="36" t="s">
        <v>43</v>
      </c>
      <c r="Y367" s="49"/>
    </row>
    <row r="368" spans="2:26" x14ac:dyDescent="0.2">
      <c r="B368" s="32" t="s">
        <v>212</v>
      </c>
      <c r="C368" s="33">
        <v>16</v>
      </c>
      <c r="D368" s="34" t="s">
        <v>223</v>
      </c>
      <c r="E368" s="53" t="s">
        <v>203</v>
      </c>
      <c r="F368" s="35" t="s">
        <v>247</v>
      </c>
      <c r="G368" s="36">
        <v>72000000</v>
      </c>
      <c r="H368" s="50">
        <f t="shared" si="10"/>
        <v>0.63749999999999996</v>
      </c>
      <c r="I368" s="36">
        <v>45900000</v>
      </c>
      <c r="J368" s="36">
        <v>0</v>
      </c>
      <c r="K368" s="36">
        <v>0</v>
      </c>
      <c r="L368" s="36">
        <v>0</v>
      </c>
      <c r="M368" s="36">
        <v>0</v>
      </c>
      <c r="N368" s="36">
        <v>0</v>
      </c>
      <c r="O368" s="36">
        <v>0</v>
      </c>
      <c r="P368" s="36">
        <v>0</v>
      </c>
      <c r="Q368" s="36">
        <v>0</v>
      </c>
      <c r="R368" s="36">
        <v>45900000</v>
      </c>
      <c r="S368" s="36">
        <v>0</v>
      </c>
      <c r="T368" s="36">
        <v>0</v>
      </c>
      <c r="U368" s="36">
        <v>0</v>
      </c>
      <c r="V368" s="36">
        <v>0</v>
      </c>
      <c r="W368" s="36">
        <f t="shared" si="11"/>
        <v>45900000</v>
      </c>
      <c r="X368" s="36" t="s">
        <v>43</v>
      </c>
      <c r="Y368" s="49"/>
    </row>
    <row r="369" spans="2:25" x14ac:dyDescent="0.2">
      <c r="B369" s="32" t="s">
        <v>212</v>
      </c>
      <c r="C369" s="33">
        <v>5</v>
      </c>
      <c r="D369" s="34" t="s">
        <v>424</v>
      </c>
      <c r="E369" s="53" t="s">
        <v>323</v>
      </c>
      <c r="F369" s="35" t="s">
        <v>490</v>
      </c>
      <c r="G369" s="36">
        <v>20000000</v>
      </c>
      <c r="H369" s="50">
        <f t="shared" si="10"/>
        <v>1</v>
      </c>
      <c r="I369" s="36">
        <v>20000000</v>
      </c>
      <c r="J369" s="36">
        <v>0</v>
      </c>
      <c r="K369" s="36">
        <v>0</v>
      </c>
      <c r="L369" s="36">
        <v>0</v>
      </c>
      <c r="M369" s="36">
        <v>0</v>
      </c>
      <c r="N369" s="36">
        <v>20000000</v>
      </c>
      <c r="O369" s="36">
        <v>0</v>
      </c>
      <c r="P369" s="36">
        <v>0</v>
      </c>
      <c r="Q369" s="36">
        <v>0</v>
      </c>
      <c r="R369" s="36">
        <v>0</v>
      </c>
      <c r="S369" s="36">
        <v>0</v>
      </c>
      <c r="T369" s="36">
        <v>0</v>
      </c>
      <c r="U369" s="36">
        <v>0</v>
      </c>
      <c r="V369" s="36">
        <v>0</v>
      </c>
      <c r="W369" s="36">
        <f t="shared" si="11"/>
        <v>20000000</v>
      </c>
      <c r="X369" s="36" t="s">
        <v>43</v>
      </c>
      <c r="Y369" s="49"/>
    </row>
    <row r="370" spans="2:25" x14ac:dyDescent="0.2">
      <c r="B370" s="32" t="s">
        <v>212</v>
      </c>
      <c r="C370" s="33">
        <v>11</v>
      </c>
      <c r="D370" s="34" t="s">
        <v>153</v>
      </c>
      <c r="E370" s="53" t="s">
        <v>100</v>
      </c>
      <c r="F370" s="35" t="s">
        <v>183</v>
      </c>
      <c r="G370" s="36">
        <v>15696000</v>
      </c>
      <c r="H370" s="50">
        <f t="shared" si="10"/>
        <v>0.8</v>
      </c>
      <c r="I370" s="36">
        <v>12556800</v>
      </c>
      <c r="J370" s="36">
        <v>0</v>
      </c>
      <c r="K370" s="36">
        <v>0</v>
      </c>
      <c r="L370" s="36">
        <v>0</v>
      </c>
      <c r="M370" s="36">
        <v>12556800</v>
      </c>
      <c r="N370" s="36">
        <v>0</v>
      </c>
      <c r="O370" s="36">
        <v>0</v>
      </c>
      <c r="P370" s="36">
        <v>0</v>
      </c>
      <c r="Q370" s="36">
        <v>0</v>
      </c>
      <c r="R370" s="36">
        <v>0</v>
      </c>
      <c r="S370" s="36">
        <v>0</v>
      </c>
      <c r="T370" s="36">
        <v>0</v>
      </c>
      <c r="U370" s="36">
        <v>0</v>
      </c>
      <c r="V370" s="36">
        <v>0</v>
      </c>
      <c r="W370" s="36">
        <f t="shared" si="11"/>
        <v>12556800</v>
      </c>
      <c r="X370" s="36" t="s">
        <v>43</v>
      </c>
      <c r="Y370" s="49"/>
    </row>
    <row r="371" spans="2:25" x14ac:dyDescent="0.2">
      <c r="B371" s="32" t="s">
        <v>212</v>
      </c>
      <c r="C371" s="33">
        <v>5</v>
      </c>
      <c r="D371" s="34" t="s">
        <v>154</v>
      </c>
      <c r="E371" s="53" t="s">
        <v>101</v>
      </c>
      <c r="F371" s="35" t="s">
        <v>184</v>
      </c>
      <c r="G371" s="36">
        <v>58392000</v>
      </c>
      <c r="H371" s="50">
        <f t="shared" si="10"/>
        <v>0.8</v>
      </c>
      <c r="I371" s="36">
        <v>46713600</v>
      </c>
      <c r="J371" s="36">
        <v>0</v>
      </c>
      <c r="K371" s="36">
        <v>0</v>
      </c>
      <c r="L371" s="36">
        <v>0</v>
      </c>
      <c r="M371" s="36">
        <v>46713600</v>
      </c>
      <c r="N371" s="36">
        <v>0</v>
      </c>
      <c r="O371" s="36">
        <v>0</v>
      </c>
      <c r="P371" s="36">
        <v>0</v>
      </c>
      <c r="Q371" s="36">
        <v>0</v>
      </c>
      <c r="R371" s="36">
        <v>0</v>
      </c>
      <c r="S371" s="36">
        <v>0</v>
      </c>
      <c r="T371" s="36">
        <v>0</v>
      </c>
      <c r="U371" s="36">
        <v>0</v>
      </c>
      <c r="V371" s="36">
        <v>0</v>
      </c>
      <c r="W371" s="36">
        <f t="shared" si="11"/>
        <v>46713600</v>
      </c>
      <c r="X371" s="36" t="s">
        <v>43</v>
      </c>
      <c r="Y371" s="49"/>
    </row>
    <row r="372" spans="2:25" x14ac:dyDescent="0.2">
      <c r="B372" s="32" t="s">
        <v>212</v>
      </c>
      <c r="C372" s="33">
        <v>10</v>
      </c>
      <c r="D372" s="34" t="s">
        <v>224</v>
      </c>
      <c r="E372" s="53" t="s">
        <v>204</v>
      </c>
      <c r="F372" s="35" t="s">
        <v>248</v>
      </c>
      <c r="G372" s="36">
        <v>54000000</v>
      </c>
      <c r="H372" s="50">
        <f t="shared" si="10"/>
        <v>0.8</v>
      </c>
      <c r="I372" s="36">
        <v>43200000</v>
      </c>
      <c r="J372" s="36">
        <v>0</v>
      </c>
      <c r="K372" s="36">
        <v>0</v>
      </c>
      <c r="L372" s="36">
        <v>0</v>
      </c>
      <c r="M372" s="36">
        <v>0</v>
      </c>
      <c r="N372" s="36">
        <v>43200000</v>
      </c>
      <c r="O372" s="36">
        <v>0</v>
      </c>
      <c r="P372" s="36">
        <v>0</v>
      </c>
      <c r="Q372" s="36">
        <v>0</v>
      </c>
      <c r="R372" s="36">
        <v>0</v>
      </c>
      <c r="S372" s="36">
        <v>0</v>
      </c>
      <c r="T372" s="36">
        <v>0</v>
      </c>
      <c r="U372" s="36">
        <v>0</v>
      </c>
      <c r="V372" s="36">
        <v>0</v>
      </c>
      <c r="W372" s="36">
        <f t="shared" si="11"/>
        <v>43200000</v>
      </c>
      <c r="X372" s="36" t="s">
        <v>43</v>
      </c>
      <c r="Y372" s="49"/>
    </row>
    <row r="373" spans="2:25" x14ac:dyDescent="0.2">
      <c r="B373" s="32" t="s">
        <v>212</v>
      </c>
      <c r="C373" s="33">
        <v>3</v>
      </c>
      <c r="D373" s="34" t="s">
        <v>225</v>
      </c>
      <c r="E373" s="53" t="s">
        <v>205</v>
      </c>
      <c r="F373" s="35" t="s">
        <v>249</v>
      </c>
      <c r="G373" s="36">
        <v>46200000</v>
      </c>
      <c r="H373" s="50">
        <f t="shared" si="10"/>
        <v>0.8</v>
      </c>
      <c r="I373" s="36">
        <v>36960000</v>
      </c>
      <c r="J373" s="36">
        <v>0</v>
      </c>
      <c r="K373" s="36">
        <v>0</v>
      </c>
      <c r="L373" s="36">
        <v>0</v>
      </c>
      <c r="M373" s="36">
        <v>0</v>
      </c>
      <c r="N373" s="36">
        <v>36960000</v>
      </c>
      <c r="O373" s="36">
        <v>0</v>
      </c>
      <c r="P373" s="36">
        <v>0</v>
      </c>
      <c r="Q373" s="36">
        <v>0</v>
      </c>
      <c r="R373" s="36">
        <v>0</v>
      </c>
      <c r="S373" s="36">
        <v>0</v>
      </c>
      <c r="T373" s="36">
        <v>0</v>
      </c>
      <c r="U373" s="36">
        <v>0</v>
      </c>
      <c r="V373" s="36">
        <v>0</v>
      </c>
      <c r="W373" s="36">
        <f t="shared" si="11"/>
        <v>36960000</v>
      </c>
      <c r="X373" s="36" t="s">
        <v>43</v>
      </c>
      <c r="Y373" s="49"/>
    </row>
    <row r="374" spans="2:25" x14ac:dyDescent="0.2">
      <c r="B374" s="32" t="s">
        <v>212</v>
      </c>
      <c r="C374" s="33">
        <v>9</v>
      </c>
      <c r="D374" s="34" t="s">
        <v>116</v>
      </c>
      <c r="E374" s="53" t="s">
        <v>102</v>
      </c>
      <c r="F374" s="35" t="s">
        <v>185</v>
      </c>
      <c r="G374" s="36">
        <v>49980000</v>
      </c>
      <c r="H374" s="50">
        <f t="shared" si="10"/>
        <v>0.8</v>
      </c>
      <c r="I374" s="36">
        <v>39984000</v>
      </c>
      <c r="J374" s="36">
        <v>0</v>
      </c>
      <c r="K374" s="36">
        <v>0</v>
      </c>
      <c r="L374" s="36">
        <v>0</v>
      </c>
      <c r="M374" s="36">
        <v>39984000</v>
      </c>
      <c r="N374" s="36">
        <v>0</v>
      </c>
      <c r="O374" s="36">
        <v>0</v>
      </c>
      <c r="P374" s="36">
        <v>0</v>
      </c>
      <c r="Q374" s="36">
        <v>0</v>
      </c>
      <c r="R374" s="36">
        <v>0</v>
      </c>
      <c r="S374" s="36">
        <v>0</v>
      </c>
      <c r="T374" s="36">
        <v>0</v>
      </c>
      <c r="U374" s="36">
        <v>0</v>
      </c>
      <c r="V374" s="36">
        <v>0</v>
      </c>
      <c r="W374" s="36">
        <f t="shared" si="11"/>
        <v>39984000</v>
      </c>
      <c r="X374" s="36" t="s">
        <v>43</v>
      </c>
      <c r="Y374" s="49"/>
    </row>
    <row r="375" spans="2:25" x14ac:dyDescent="0.2">
      <c r="B375" s="32" t="s">
        <v>212</v>
      </c>
      <c r="C375" s="33">
        <v>10</v>
      </c>
      <c r="D375" s="34" t="s">
        <v>226</v>
      </c>
      <c r="E375" s="53" t="s">
        <v>206</v>
      </c>
      <c r="F375" s="35" t="s">
        <v>250</v>
      </c>
      <c r="G375" s="36">
        <v>38400000</v>
      </c>
      <c r="H375" s="50">
        <f t="shared" si="10"/>
        <v>0.8</v>
      </c>
      <c r="I375" s="36">
        <v>30720000</v>
      </c>
      <c r="J375" s="36">
        <v>0</v>
      </c>
      <c r="K375" s="36">
        <v>0</v>
      </c>
      <c r="L375" s="36">
        <v>0</v>
      </c>
      <c r="M375" s="36">
        <v>0</v>
      </c>
      <c r="N375" s="36">
        <v>30720000</v>
      </c>
      <c r="O375" s="36">
        <v>0</v>
      </c>
      <c r="P375" s="36">
        <v>0</v>
      </c>
      <c r="Q375" s="36">
        <v>0</v>
      </c>
      <c r="R375" s="36">
        <v>0</v>
      </c>
      <c r="S375" s="36">
        <v>0</v>
      </c>
      <c r="T375" s="36">
        <v>0</v>
      </c>
      <c r="U375" s="36">
        <v>0</v>
      </c>
      <c r="V375" s="36">
        <v>0</v>
      </c>
      <c r="W375" s="36">
        <f t="shared" si="11"/>
        <v>30720000</v>
      </c>
      <c r="X375" s="36" t="s">
        <v>43</v>
      </c>
      <c r="Y375" s="49"/>
    </row>
    <row r="376" spans="2:25" x14ac:dyDescent="0.2">
      <c r="B376" s="32" t="s">
        <v>212</v>
      </c>
      <c r="C376" s="33">
        <v>11</v>
      </c>
      <c r="D376" s="34" t="s">
        <v>736</v>
      </c>
      <c r="E376" s="53" t="s">
        <v>207</v>
      </c>
      <c r="F376" s="35" t="s">
        <v>251</v>
      </c>
      <c r="G376" s="36">
        <v>46200000</v>
      </c>
      <c r="H376" s="50">
        <f t="shared" si="10"/>
        <v>0.8</v>
      </c>
      <c r="I376" s="36">
        <v>36960000</v>
      </c>
      <c r="J376" s="36">
        <v>0</v>
      </c>
      <c r="K376" s="36">
        <v>0</v>
      </c>
      <c r="L376" s="36">
        <v>0</v>
      </c>
      <c r="M376" s="36">
        <v>0</v>
      </c>
      <c r="N376" s="36">
        <v>36960000</v>
      </c>
      <c r="O376" s="36">
        <v>0</v>
      </c>
      <c r="P376" s="36">
        <v>0</v>
      </c>
      <c r="Q376" s="36">
        <v>0</v>
      </c>
      <c r="R376" s="36">
        <v>0</v>
      </c>
      <c r="S376" s="36">
        <v>0</v>
      </c>
      <c r="T376" s="36">
        <v>0</v>
      </c>
      <c r="U376" s="36">
        <v>0</v>
      </c>
      <c r="V376" s="36">
        <v>0</v>
      </c>
      <c r="W376" s="36">
        <f t="shared" si="11"/>
        <v>36960000</v>
      </c>
      <c r="X376" s="36" t="s">
        <v>43</v>
      </c>
      <c r="Y376" s="49"/>
    </row>
    <row r="377" spans="2:25" x14ac:dyDescent="0.2">
      <c r="B377" s="32" t="s">
        <v>212</v>
      </c>
      <c r="C377" s="33">
        <v>10</v>
      </c>
      <c r="D377" s="34" t="s">
        <v>737</v>
      </c>
      <c r="E377" s="53" t="s">
        <v>208</v>
      </c>
      <c r="F377" s="35" t="s">
        <v>252</v>
      </c>
      <c r="G377" s="36">
        <v>41520000</v>
      </c>
      <c r="H377" s="50">
        <f t="shared" si="10"/>
        <v>0.8</v>
      </c>
      <c r="I377" s="36">
        <v>33216000</v>
      </c>
      <c r="J377" s="36">
        <v>0</v>
      </c>
      <c r="K377" s="36">
        <v>0</v>
      </c>
      <c r="L377" s="36">
        <v>0</v>
      </c>
      <c r="M377" s="36">
        <v>0</v>
      </c>
      <c r="N377" s="36">
        <v>33216000</v>
      </c>
      <c r="O377" s="36">
        <v>0</v>
      </c>
      <c r="P377" s="36">
        <v>0</v>
      </c>
      <c r="Q377" s="36">
        <v>0</v>
      </c>
      <c r="R377" s="36">
        <v>0</v>
      </c>
      <c r="S377" s="36">
        <v>0</v>
      </c>
      <c r="T377" s="36">
        <v>0</v>
      </c>
      <c r="U377" s="36">
        <v>0</v>
      </c>
      <c r="V377" s="36">
        <v>0</v>
      </c>
      <c r="W377" s="36">
        <f t="shared" si="11"/>
        <v>33216000</v>
      </c>
      <c r="X377" s="36" t="s">
        <v>43</v>
      </c>
      <c r="Y377" s="49"/>
    </row>
    <row r="378" spans="2:25" x14ac:dyDescent="0.2">
      <c r="B378" s="32" t="s">
        <v>212</v>
      </c>
      <c r="C378" s="33">
        <v>6</v>
      </c>
      <c r="D378" s="34" t="s">
        <v>227</v>
      </c>
      <c r="E378" s="53" t="s">
        <v>209</v>
      </c>
      <c r="F378" s="35" t="s">
        <v>253</v>
      </c>
      <c r="G378" s="36">
        <v>150000000</v>
      </c>
      <c r="H378" s="50">
        <f t="shared" si="10"/>
        <v>0.7</v>
      </c>
      <c r="I378" s="36">
        <v>105000000</v>
      </c>
      <c r="J378" s="36">
        <v>0</v>
      </c>
      <c r="K378" s="36">
        <v>0</v>
      </c>
      <c r="L378" s="36">
        <v>0</v>
      </c>
      <c r="M378" s="36">
        <v>0</v>
      </c>
      <c r="N378" s="36">
        <v>0</v>
      </c>
      <c r="O378" s="36">
        <v>0</v>
      </c>
      <c r="P378" s="36">
        <v>0</v>
      </c>
      <c r="Q378" s="36">
        <v>0</v>
      </c>
      <c r="R378" s="36">
        <v>0</v>
      </c>
      <c r="S378" s="36">
        <v>0</v>
      </c>
      <c r="T378" s="36">
        <v>105000000</v>
      </c>
      <c r="U378" s="36">
        <v>0</v>
      </c>
      <c r="V378" s="36">
        <v>0</v>
      </c>
      <c r="W378" s="36">
        <f t="shared" si="11"/>
        <v>105000000</v>
      </c>
      <c r="X378" s="36" t="s">
        <v>43</v>
      </c>
      <c r="Y378" s="49"/>
    </row>
    <row r="379" spans="2:25" x14ac:dyDescent="0.2">
      <c r="B379" s="32" t="s">
        <v>212</v>
      </c>
      <c r="C379" s="33">
        <v>10</v>
      </c>
      <c r="D379" s="34" t="s">
        <v>738</v>
      </c>
      <c r="E379" s="53" t="s">
        <v>210</v>
      </c>
      <c r="F379" s="35" t="s">
        <v>254</v>
      </c>
      <c r="G379" s="36">
        <v>25000000</v>
      </c>
      <c r="H379" s="50">
        <f t="shared" si="10"/>
        <v>1</v>
      </c>
      <c r="I379" s="36">
        <v>25000000</v>
      </c>
      <c r="J379" s="36">
        <v>0</v>
      </c>
      <c r="K379" s="36">
        <v>0</v>
      </c>
      <c r="L379" s="36">
        <v>0</v>
      </c>
      <c r="M379" s="36">
        <v>0</v>
      </c>
      <c r="N379" s="36">
        <v>25000000</v>
      </c>
      <c r="O379" s="36">
        <v>0</v>
      </c>
      <c r="P379" s="36">
        <v>0</v>
      </c>
      <c r="Q379" s="36">
        <v>0</v>
      </c>
      <c r="R379" s="36">
        <v>0</v>
      </c>
      <c r="S379" s="36">
        <v>0</v>
      </c>
      <c r="T379" s="36">
        <v>0</v>
      </c>
      <c r="U379" s="36">
        <v>0</v>
      </c>
      <c r="V379" s="36">
        <v>0</v>
      </c>
      <c r="W379" s="36">
        <f t="shared" si="11"/>
        <v>25000000</v>
      </c>
      <c r="X379" s="36" t="s">
        <v>43</v>
      </c>
      <c r="Y379" s="49"/>
    </row>
    <row r="380" spans="2:25" x14ac:dyDescent="0.2">
      <c r="B380" s="32" t="s">
        <v>212</v>
      </c>
      <c r="C380" s="33">
        <v>11</v>
      </c>
      <c r="D380" s="34" t="s">
        <v>155</v>
      </c>
      <c r="E380" s="53" t="s">
        <v>103</v>
      </c>
      <c r="F380" s="35" t="s">
        <v>186</v>
      </c>
      <c r="G380" s="36">
        <v>150777000</v>
      </c>
      <c r="H380" s="50">
        <f t="shared" si="10"/>
        <v>1</v>
      </c>
      <c r="I380" s="36">
        <v>150777000</v>
      </c>
      <c r="J380" s="36">
        <v>0</v>
      </c>
      <c r="K380" s="36">
        <v>0</v>
      </c>
      <c r="L380" s="36">
        <v>0</v>
      </c>
      <c r="M380" s="36">
        <v>150777000</v>
      </c>
      <c r="N380" s="36">
        <v>0</v>
      </c>
      <c r="O380" s="36">
        <v>0</v>
      </c>
      <c r="P380" s="36">
        <v>0</v>
      </c>
      <c r="Q380" s="36">
        <v>0</v>
      </c>
      <c r="R380" s="36">
        <v>0</v>
      </c>
      <c r="S380" s="36">
        <v>0</v>
      </c>
      <c r="T380" s="36">
        <v>0</v>
      </c>
      <c r="U380" s="36">
        <v>0</v>
      </c>
      <c r="V380" s="36">
        <v>0</v>
      </c>
      <c r="W380" s="36">
        <f t="shared" si="11"/>
        <v>150777000</v>
      </c>
      <c r="X380" s="36" t="s">
        <v>43</v>
      </c>
      <c r="Y380" s="49"/>
    </row>
    <row r="381" spans="2:25" x14ac:dyDescent="0.2">
      <c r="B381" s="32" t="s">
        <v>212</v>
      </c>
      <c r="C381" s="33">
        <v>8</v>
      </c>
      <c r="D381" s="34" t="s">
        <v>120</v>
      </c>
      <c r="E381" s="53" t="s">
        <v>211</v>
      </c>
      <c r="F381" s="35" t="s">
        <v>255</v>
      </c>
      <c r="G381" s="36">
        <v>200376383</v>
      </c>
      <c r="H381" s="50">
        <f t="shared" si="10"/>
        <v>0.69999999950093916</v>
      </c>
      <c r="I381" s="36">
        <v>140263468</v>
      </c>
      <c r="J381" s="36">
        <v>0</v>
      </c>
      <c r="K381" s="36">
        <v>0</v>
      </c>
      <c r="L381" s="36">
        <v>0</v>
      </c>
      <c r="M381" s="36">
        <v>0</v>
      </c>
      <c r="N381" s="36">
        <v>140263468</v>
      </c>
      <c r="O381" s="36">
        <v>0</v>
      </c>
      <c r="P381" s="36">
        <v>0</v>
      </c>
      <c r="Q381" s="36">
        <v>0</v>
      </c>
      <c r="R381" s="36">
        <v>0</v>
      </c>
      <c r="S381" s="36">
        <v>0</v>
      </c>
      <c r="T381" s="36">
        <v>0</v>
      </c>
      <c r="U381" s="36">
        <v>0</v>
      </c>
      <c r="V381" s="36">
        <v>0</v>
      </c>
      <c r="W381" s="36">
        <f t="shared" si="11"/>
        <v>140263468</v>
      </c>
      <c r="X381" s="36" t="s">
        <v>43</v>
      </c>
      <c r="Y381" s="49"/>
    </row>
    <row r="382" spans="2:25" x14ac:dyDescent="0.2">
      <c r="B382" s="32" t="s">
        <v>212</v>
      </c>
      <c r="C382" s="33">
        <v>9</v>
      </c>
      <c r="D382" s="34" t="s">
        <v>228</v>
      </c>
      <c r="E382" s="53">
        <v>9118140706</v>
      </c>
      <c r="F382" s="35" t="s">
        <v>256</v>
      </c>
      <c r="G382" s="36">
        <v>6969298</v>
      </c>
      <c r="H382" s="50">
        <f t="shared" si="10"/>
        <v>1</v>
      </c>
      <c r="I382" s="36">
        <v>6969298</v>
      </c>
      <c r="J382" s="36">
        <v>0</v>
      </c>
      <c r="K382" s="36">
        <v>0</v>
      </c>
      <c r="L382" s="36">
        <v>0</v>
      </c>
      <c r="M382" s="36">
        <v>0</v>
      </c>
      <c r="N382" s="36">
        <v>0</v>
      </c>
      <c r="O382" s="36">
        <v>0</v>
      </c>
      <c r="P382" s="36">
        <v>0</v>
      </c>
      <c r="Q382" s="36">
        <v>0</v>
      </c>
      <c r="R382" s="36">
        <v>6969298</v>
      </c>
      <c r="S382" s="36">
        <v>0</v>
      </c>
      <c r="T382" s="36">
        <v>0</v>
      </c>
      <c r="U382" s="36">
        <v>0</v>
      </c>
      <c r="V382" s="36">
        <v>0</v>
      </c>
      <c r="W382" s="36">
        <f t="shared" si="11"/>
        <v>6969298</v>
      </c>
      <c r="X382" s="36" t="s">
        <v>43</v>
      </c>
      <c r="Y382" s="49"/>
    </row>
    <row r="383" spans="2:25" x14ac:dyDescent="0.2">
      <c r="B383" s="32" t="s">
        <v>212</v>
      </c>
      <c r="C383" s="33">
        <v>8</v>
      </c>
      <c r="D383" s="34" t="s">
        <v>218</v>
      </c>
      <c r="E383" s="53" t="s">
        <v>388</v>
      </c>
      <c r="F383" s="35" t="s">
        <v>542</v>
      </c>
      <c r="G383" s="36">
        <v>229968988</v>
      </c>
      <c r="H383" s="50">
        <f t="shared" si="10"/>
        <v>0.99998382825426879</v>
      </c>
      <c r="I383" s="36">
        <v>229968988</v>
      </c>
      <c r="J383" s="36">
        <v>0</v>
      </c>
      <c r="K383" s="36">
        <v>0</v>
      </c>
      <c r="L383" s="36">
        <v>0</v>
      </c>
      <c r="M383" s="36">
        <v>0</v>
      </c>
      <c r="N383" s="36">
        <v>0</v>
      </c>
      <c r="O383" s="36">
        <v>0</v>
      </c>
      <c r="P383" s="36">
        <v>160766051</v>
      </c>
      <c r="Q383" s="36">
        <v>0</v>
      </c>
      <c r="R383" s="36">
        <v>0</v>
      </c>
      <c r="S383" s="36">
        <v>0</v>
      </c>
      <c r="T383" s="36">
        <v>0</v>
      </c>
      <c r="U383" s="36">
        <v>0</v>
      </c>
      <c r="V383" s="36">
        <v>69199218</v>
      </c>
      <c r="W383" s="36">
        <f t="shared" si="11"/>
        <v>229965269</v>
      </c>
      <c r="X383" s="36" t="s">
        <v>43</v>
      </c>
      <c r="Y383" s="49"/>
    </row>
    <row r="384" spans="2:25" x14ac:dyDescent="0.2">
      <c r="B384" s="32" t="s">
        <v>212</v>
      </c>
      <c r="C384" s="33">
        <v>3</v>
      </c>
      <c r="D384" s="34" t="s">
        <v>739</v>
      </c>
      <c r="E384" s="53" t="s">
        <v>324</v>
      </c>
      <c r="F384" s="35" t="s">
        <v>491</v>
      </c>
      <c r="G384" s="36">
        <v>99639519</v>
      </c>
      <c r="H384" s="50">
        <f t="shared" si="10"/>
        <v>1</v>
      </c>
      <c r="I384" s="36">
        <v>99639519</v>
      </c>
      <c r="J384" s="36">
        <v>0</v>
      </c>
      <c r="K384" s="36">
        <v>0</v>
      </c>
      <c r="L384" s="36">
        <v>0</v>
      </c>
      <c r="M384" s="36">
        <v>0</v>
      </c>
      <c r="N384" s="36">
        <v>99639519</v>
      </c>
      <c r="O384" s="36">
        <v>0</v>
      </c>
      <c r="P384" s="36">
        <v>0</v>
      </c>
      <c r="Q384" s="36">
        <v>0</v>
      </c>
      <c r="R384" s="36">
        <v>0</v>
      </c>
      <c r="S384" s="36">
        <v>0</v>
      </c>
      <c r="T384" s="36">
        <v>0</v>
      </c>
      <c r="U384" s="36">
        <v>0</v>
      </c>
      <c r="V384" s="36">
        <v>0</v>
      </c>
      <c r="W384" s="36">
        <f t="shared" si="11"/>
        <v>99639519</v>
      </c>
      <c r="X384" s="36" t="s">
        <v>43</v>
      </c>
      <c r="Y384" s="49"/>
    </row>
    <row r="385" spans="2:25" x14ac:dyDescent="0.2">
      <c r="B385" s="32" t="s">
        <v>212</v>
      </c>
      <c r="C385" s="33">
        <v>8</v>
      </c>
      <c r="D385" s="34" t="s">
        <v>417</v>
      </c>
      <c r="E385" s="53" t="s">
        <v>347</v>
      </c>
      <c r="F385" s="35" t="s">
        <v>511</v>
      </c>
      <c r="G385" s="36">
        <v>122347714</v>
      </c>
      <c r="H385" s="50">
        <f t="shared" si="10"/>
        <v>1</v>
      </c>
      <c r="I385" s="36">
        <v>122347714</v>
      </c>
      <c r="J385" s="36">
        <v>0</v>
      </c>
      <c r="K385" s="36">
        <v>0</v>
      </c>
      <c r="L385" s="36">
        <v>0</v>
      </c>
      <c r="M385" s="36">
        <v>0</v>
      </c>
      <c r="N385" s="36">
        <v>0</v>
      </c>
      <c r="O385" s="36">
        <v>122347714</v>
      </c>
      <c r="P385" s="36">
        <v>0</v>
      </c>
      <c r="Q385" s="36">
        <v>0</v>
      </c>
      <c r="R385" s="36">
        <v>0</v>
      </c>
      <c r="S385" s="36">
        <v>0</v>
      </c>
      <c r="T385" s="36">
        <v>0</v>
      </c>
      <c r="U385" s="36">
        <v>0</v>
      </c>
      <c r="V385" s="36">
        <v>0</v>
      </c>
      <c r="W385" s="36">
        <f t="shared" si="11"/>
        <v>122347714</v>
      </c>
      <c r="X385" s="36" t="s">
        <v>43</v>
      </c>
      <c r="Y385" s="49"/>
    </row>
    <row r="386" spans="2:25" x14ac:dyDescent="0.2">
      <c r="B386" s="32" t="s">
        <v>212</v>
      </c>
      <c r="C386" s="33">
        <v>5</v>
      </c>
      <c r="D386" s="34" t="s">
        <v>150</v>
      </c>
      <c r="E386" s="53" t="s">
        <v>325</v>
      </c>
      <c r="F386" s="35" t="s">
        <v>492</v>
      </c>
      <c r="G386" s="36">
        <v>224998000</v>
      </c>
      <c r="H386" s="50">
        <f t="shared" si="10"/>
        <v>0.7</v>
      </c>
      <c r="I386" s="36">
        <v>157498600</v>
      </c>
      <c r="J386" s="36">
        <v>0</v>
      </c>
      <c r="K386" s="36">
        <v>0</v>
      </c>
      <c r="L386" s="36">
        <v>0</v>
      </c>
      <c r="M386" s="36">
        <v>0</v>
      </c>
      <c r="N386" s="36">
        <v>157498600</v>
      </c>
      <c r="O386" s="36">
        <v>0</v>
      </c>
      <c r="P386" s="36">
        <v>0</v>
      </c>
      <c r="Q386" s="36">
        <v>0</v>
      </c>
      <c r="R386" s="36">
        <v>0</v>
      </c>
      <c r="S386" s="36">
        <v>0</v>
      </c>
      <c r="T386" s="36">
        <v>0</v>
      </c>
      <c r="U386" s="36">
        <v>0</v>
      </c>
      <c r="V386" s="36">
        <v>0</v>
      </c>
      <c r="W386" s="36">
        <f t="shared" si="11"/>
        <v>157498600</v>
      </c>
      <c r="X386" s="36" t="s">
        <v>43</v>
      </c>
      <c r="Y386" s="49"/>
    </row>
    <row r="387" spans="2:25" x14ac:dyDescent="0.2">
      <c r="B387" s="32" t="s">
        <v>212</v>
      </c>
      <c r="C387" s="33">
        <v>5</v>
      </c>
      <c r="D387" s="34" t="s">
        <v>443</v>
      </c>
      <c r="E387" s="53" t="s">
        <v>348</v>
      </c>
      <c r="F387" s="35" t="s">
        <v>512</v>
      </c>
      <c r="G387" s="36">
        <v>20512272</v>
      </c>
      <c r="H387" s="50">
        <f t="shared" si="10"/>
        <v>1</v>
      </c>
      <c r="I387" s="36">
        <v>20512272</v>
      </c>
      <c r="J387" s="36">
        <v>0</v>
      </c>
      <c r="K387" s="36">
        <v>0</v>
      </c>
      <c r="L387" s="36">
        <v>0</v>
      </c>
      <c r="M387" s="36">
        <v>0</v>
      </c>
      <c r="N387" s="36">
        <v>0</v>
      </c>
      <c r="O387" s="36">
        <v>20512272</v>
      </c>
      <c r="P387" s="36">
        <v>0</v>
      </c>
      <c r="Q387" s="36">
        <v>0</v>
      </c>
      <c r="R387" s="36">
        <v>0</v>
      </c>
      <c r="S387" s="36">
        <v>0</v>
      </c>
      <c r="T387" s="36">
        <v>0</v>
      </c>
      <c r="U387" s="36">
        <v>0</v>
      </c>
      <c r="V387" s="36">
        <v>0</v>
      </c>
      <c r="W387" s="36">
        <f t="shared" si="11"/>
        <v>20512272</v>
      </c>
      <c r="X387" s="36" t="s">
        <v>43</v>
      </c>
      <c r="Y387" s="49"/>
    </row>
    <row r="388" spans="2:25" x14ac:dyDescent="0.2">
      <c r="B388" s="32" t="s">
        <v>212</v>
      </c>
      <c r="C388" s="33">
        <v>15</v>
      </c>
      <c r="D388" s="34" t="s">
        <v>601</v>
      </c>
      <c r="E388" s="53" t="s">
        <v>561</v>
      </c>
      <c r="F388" s="35" t="s">
        <v>623</v>
      </c>
      <c r="G388" s="36">
        <v>74104500</v>
      </c>
      <c r="H388" s="50">
        <f t="shared" si="10"/>
        <v>1</v>
      </c>
      <c r="I388" s="36">
        <v>74104500</v>
      </c>
      <c r="J388" s="36">
        <v>0</v>
      </c>
      <c r="K388" s="36">
        <v>0</v>
      </c>
      <c r="L388" s="36">
        <v>0</v>
      </c>
      <c r="M388" s="36">
        <v>0</v>
      </c>
      <c r="N388" s="36">
        <v>0</v>
      </c>
      <c r="O388" s="36">
        <v>0</v>
      </c>
      <c r="P388" s="36">
        <v>0</v>
      </c>
      <c r="Q388" s="36">
        <v>0</v>
      </c>
      <c r="R388" s="36">
        <v>0</v>
      </c>
      <c r="S388" s="36">
        <v>0</v>
      </c>
      <c r="T388" s="36">
        <v>74104500</v>
      </c>
      <c r="U388" s="36">
        <v>0</v>
      </c>
      <c r="V388" s="36">
        <v>0</v>
      </c>
      <c r="W388" s="36">
        <f t="shared" si="11"/>
        <v>74104500</v>
      </c>
      <c r="X388" s="36" t="s">
        <v>43</v>
      </c>
      <c r="Y388" s="49"/>
    </row>
    <row r="389" spans="2:25" x14ac:dyDescent="0.2">
      <c r="B389" s="32" t="s">
        <v>212</v>
      </c>
      <c r="C389" s="33">
        <v>15</v>
      </c>
      <c r="D389" s="34" t="s">
        <v>601</v>
      </c>
      <c r="E389" s="53" t="s">
        <v>562</v>
      </c>
      <c r="F389" s="35" t="s">
        <v>624</v>
      </c>
      <c r="G389" s="36">
        <v>223331465</v>
      </c>
      <c r="H389" s="50">
        <f t="shared" si="10"/>
        <v>0.70000000223882475</v>
      </c>
      <c r="I389" s="36">
        <v>156332026</v>
      </c>
      <c r="J389" s="36">
        <v>0</v>
      </c>
      <c r="K389" s="36">
        <v>0</v>
      </c>
      <c r="L389" s="36">
        <v>0</v>
      </c>
      <c r="M389" s="36">
        <v>0</v>
      </c>
      <c r="N389" s="36">
        <v>0</v>
      </c>
      <c r="O389" s="36">
        <v>0</v>
      </c>
      <c r="P389" s="36">
        <v>0</v>
      </c>
      <c r="Q389" s="36">
        <v>0</v>
      </c>
      <c r="R389" s="36">
        <v>156332026</v>
      </c>
      <c r="S389" s="36">
        <v>0</v>
      </c>
      <c r="T389" s="36">
        <v>0</v>
      </c>
      <c r="U389" s="36">
        <v>0</v>
      </c>
      <c r="V389" s="36">
        <v>0</v>
      </c>
      <c r="W389" s="36">
        <f t="shared" si="11"/>
        <v>156332026</v>
      </c>
      <c r="X389" s="36" t="s">
        <v>43</v>
      </c>
      <c r="Y389" s="49"/>
    </row>
    <row r="390" spans="2:25" x14ac:dyDescent="0.2">
      <c r="B390" s="32" t="s">
        <v>212</v>
      </c>
      <c r="C390" s="33">
        <v>7</v>
      </c>
      <c r="D390" s="34" t="s">
        <v>740</v>
      </c>
      <c r="E390" s="53" t="s">
        <v>349</v>
      </c>
      <c r="F390" s="35" t="s">
        <v>513</v>
      </c>
      <c r="G390" s="36">
        <v>63600000</v>
      </c>
      <c r="H390" s="50">
        <f t="shared" si="10"/>
        <v>0.8</v>
      </c>
      <c r="I390" s="36">
        <v>50880000</v>
      </c>
      <c r="J390" s="36">
        <v>0</v>
      </c>
      <c r="K390" s="36">
        <v>0</v>
      </c>
      <c r="L390" s="36">
        <v>0</v>
      </c>
      <c r="M390" s="36">
        <v>0</v>
      </c>
      <c r="N390" s="36">
        <v>0</v>
      </c>
      <c r="O390" s="36">
        <v>50880000</v>
      </c>
      <c r="P390" s="36">
        <v>0</v>
      </c>
      <c r="Q390" s="36">
        <v>0</v>
      </c>
      <c r="R390" s="36">
        <v>0</v>
      </c>
      <c r="S390" s="36">
        <v>0</v>
      </c>
      <c r="T390" s="36">
        <v>0</v>
      </c>
      <c r="U390" s="36">
        <v>0</v>
      </c>
      <c r="V390" s="36">
        <v>0</v>
      </c>
      <c r="W390" s="36">
        <f t="shared" si="11"/>
        <v>50880000</v>
      </c>
      <c r="X390" s="36" t="s">
        <v>43</v>
      </c>
      <c r="Y390" s="49"/>
    </row>
    <row r="391" spans="2:25" x14ac:dyDescent="0.2">
      <c r="B391" s="32" t="s">
        <v>212</v>
      </c>
      <c r="C391" s="33">
        <v>7</v>
      </c>
      <c r="D391" s="34" t="s">
        <v>140</v>
      </c>
      <c r="E391" s="53" t="s">
        <v>389</v>
      </c>
      <c r="F391" s="35" t="s">
        <v>543</v>
      </c>
      <c r="G391" s="36">
        <v>223092000</v>
      </c>
      <c r="H391" s="50">
        <f t="shared" si="10"/>
        <v>0.7</v>
      </c>
      <c r="I391" s="36">
        <v>156164400</v>
      </c>
      <c r="J391" s="36">
        <v>0</v>
      </c>
      <c r="K391" s="36">
        <v>0</v>
      </c>
      <c r="L391" s="36">
        <v>0</v>
      </c>
      <c r="M391" s="36">
        <v>0</v>
      </c>
      <c r="N391" s="36">
        <v>0</v>
      </c>
      <c r="O391" s="36">
        <v>0</v>
      </c>
      <c r="P391" s="36">
        <v>156164400</v>
      </c>
      <c r="Q391" s="36">
        <v>0</v>
      </c>
      <c r="R391" s="36">
        <v>0</v>
      </c>
      <c r="S391" s="36">
        <v>0</v>
      </c>
      <c r="T391" s="36">
        <v>0</v>
      </c>
      <c r="U391" s="36">
        <v>0</v>
      </c>
      <c r="V391" s="36">
        <v>0</v>
      </c>
      <c r="W391" s="36">
        <f t="shared" si="11"/>
        <v>156164400</v>
      </c>
      <c r="X391" s="36" t="s">
        <v>43</v>
      </c>
      <c r="Y391" s="49"/>
    </row>
    <row r="392" spans="2:25" x14ac:dyDescent="0.2">
      <c r="B392" s="32" t="s">
        <v>212</v>
      </c>
      <c r="C392" s="33">
        <v>7</v>
      </c>
      <c r="D392" s="34" t="s">
        <v>465</v>
      </c>
      <c r="E392" s="53" t="s">
        <v>390</v>
      </c>
      <c r="F392" s="35" t="s">
        <v>544</v>
      </c>
      <c r="G392" s="36">
        <v>232771312</v>
      </c>
      <c r="H392" s="50">
        <f t="shared" si="10"/>
        <v>0.69999999828157522</v>
      </c>
      <c r="I392" s="36">
        <v>162939918</v>
      </c>
      <c r="J392" s="36">
        <v>0</v>
      </c>
      <c r="K392" s="36">
        <v>0</v>
      </c>
      <c r="L392" s="36">
        <v>0</v>
      </c>
      <c r="M392" s="36">
        <v>0</v>
      </c>
      <c r="N392" s="36">
        <v>0</v>
      </c>
      <c r="O392" s="36">
        <v>0</v>
      </c>
      <c r="P392" s="36">
        <v>162939918</v>
      </c>
      <c r="Q392" s="36">
        <v>0</v>
      </c>
      <c r="R392" s="36">
        <v>0</v>
      </c>
      <c r="S392" s="36">
        <v>0</v>
      </c>
      <c r="T392" s="36">
        <v>0</v>
      </c>
      <c r="U392" s="36">
        <v>0</v>
      </c>
      <c r="V392" s="36">
        <v>0</v>
      </c>
      <c r="W392" s="36">
        <f t="shared" si="11"/>
        <v>162939918</v>
      </c>
      <c r="X392" s="36" t="s">
        <v>43</v>
      </c>
      <c r="Y392" s="49"/>
    </row>
    <row r="393" spans="2:25" x14ac:dyDescent="0.2">
      <c r="B393" s="32" t="s">
        <v>212</v>
      </c>
      <c r="C393" s="33">
        <v>1</v>
      </c>
      <c r="D393" s="34" t="s">
        <v>124</v>
      </c>
      <c r="E393" s="53" t="s">
        <v>350</v>
      </c>
      <c r="F393" s="35" t="s">
        <v>514</v>
      </c>
      <c r="G393" s="36">
        <v>144790680</v>
      </c>
      <c r="H393" s="50">
        <f t="shared" si="10"/>
        <v>0.49726967232973834</v>
      </c>
      <c r="I393" s="36">
        <v>72395340</v>
      </c>
      <c r="J393" s="36">
        <v>0</v>
      </c>
      <c r="K393" s="36">
        <v>0</v>
      </c>
      <c r="L393" s="36">
        <v>0</v>
      </c>
      <c r="M393" s="36">
        <v>0</v>
      </c>
      <c r="N393" s="36">
        <v>0</v>
      </c>
      <c r="O393" s="36">
        <v>57916272</v>
      </c>
      <c r="P393" s="36">
        <v>0</v>
      </c>
      <c r="Q393" s="36">
        <v>0</v>
      </c>
      <c r="R393" s="36">
        <v>0</v>
      </c>
      <c r="S393" s="36">
        <v>0</v>
      </c>
      <c r="T393" s="36">
        <v>0</v>
      </c>
      <c r="U393" s="36">
        <v>0</v>
      </c>
      <c r="V393" s="36">
        <v>14083742</v>
      </c>
      <c r="W393" s="36">
        <f t="shared" si="11"/>
        <v>72000014</v>
      </c>
      <c r="X393" s="36" t="s">
        <v>43</v>
      </c>
      <c r="Y393" s="49"/>
    </row>
    <row r="394" spans="2:25" x14ac:dyDescent="0.2">
      <c r="B394" s="32" t="s">
        <v>212</v>
      </c>
      <c r="C394" s="33">
        <v>9</v>
      </c>
      <c r="D394" s="34" t="s">
        <v>421</v>
      </c>
      <c r="E394" s="53" t="s">
        <v>741</v>
      </c>
      <c r="F394" s="35" t="s">
        <v>742</v>
      </c>
      <c r="G394" s="36">
        <v>602450000</v>
      </c>
      <c r="H394" s="50">
        <f t="shared" si="10"/>
        <v>1</v>
      </c>
      <c r="I394" s="36">
        <v>602450000</v>
      </c>
      <c r="J394" s="36">
        <v>0</v>
      </c>
      <c r="K394" s="36">
        <v>0</v>
      </c>
      <c r="L394" s="36">
        <v>0</v>
      </c>
      <c r="M394" s="36">
        <v>0</v>
      </c>
      <c r="N394" s="36">
        <v>0</v>
      </c>
      <c r="O394" s="36">
        <v>0</v>
      </c>
      <c r="P394" s="36">
        <v>0</v>
      </c>
      <c r="Q394" s="36">
        <v>602450000</v>
      </c>
      <c r="R394" s="36">
        <v>0</v>
      </c>
      <c r="S394" s="36">
        <v>0</v>
      </c>
      <c r="T394" s="36">
        <v>0</v>
      </c>
      <c r="U394" s="36">
        <v>0</v>
      </c>
      <c r="V394" s="36">
        <v>0</v>
      </c>
      <c r="W394" s="36">
        <f t="shared" si="11"/>
        <v>602450000</v>
      </c>
      <c r="X394" s="36" t="s">
        <v>43</v>
      </c>
      <c r="Y394" s="49"/>
    </row>
    <row r="395" spans="2:25" x14ac:dyDescent="0.2">
      <c r="B395" s="32" t="s">
        <v>212</v>
      </c>
      <c r="C395" s="33">
        <v>5</v>
      </c>
      <c r="D395" s="34" t="s">
        <v>444</v>
      </c>
      <c r="E395" s="53" t="s">
        <v>351</v>
      </c>
      <c r="F395" s="35" t="s">
        <v>515</v>
      </c>
      <c r="G395" s="36">
        <v>214334206</v>
      </c>
      <c r="H395" s="50">
        <f t="shared" si="10"/>
        <v>1</v>
      </c>
      <c r="I395" s="36">
        <v>214334206</v>
      </c>
      <c r="J395" s="36">
        <v>0</v>
      </c>
      <c r="K395" s="36">
        <v>0</v>
      </c>
      <c r="L395" s="36">
        <v>0</v>
      </c>
      <c r="M395" s="36">
        <v>0</v>
      </c>
      <c r="N395" s="36">
        <v>0</v>
      </c>
      <c r="O395" s="36">
        <v>214334206</v>
      </c>
      <c r="P395" s="36">
        <v>0</v>
      </c>
      <c r="Q395" s="36">
        <v>0</v>
      </c>
      <c r="R395" s="36">
        <v>0</v>
      </c>
      <c r="S395" s="36">
        <v>0</v>
      </c>
      <c r="T395" s="36">
        <v>0</v>
      </c>
      <c r="U395" s="36">
        <v>0</v>
      </c>
      <c r="V395" s="36">
        <v>0</v>
      </c>
      <c r="W395" s="36">
        <f t="shared" si="11"/>
        <v>214334206</v>
      </c>
      <c r="X395" s="36" t="s">
        <v>43</v>
      </c>
      <c r="Y395" s="49"/>
    </row>
    <row r="396" spans="2:25" x14ac:dyDescent="0.2">
      <c r="B396" s="32" t="s">
        <v>212</v>
      </c>
      <c r="C396" s="33">
        <v>13</v>
      </c>
      <c r="D396" s="34" t="s">
        <v>602</v>
      </c>
      <c r="E396" s="53" t="s">
        <v>563</v>
      </c>
      <c r="F396" s="35" t="s">
        <v>625</v>
      </c>
      <c r="G396" s="36">
        <v>117496017</v>
      </c>
      <c r="H396" s="50">
        <f t="shared" si="10"/>
        <v>0.49999999574453657</v>
      </c>
      <c r="I396" s="36">
        <v>58748008</v>
      </c>
      <c r="J396" s="36">
        <v>0</v>
      </c>
      <c r="K396" s="36">
        <v>0</v>
      </c>
      <c r="L396" s="36">
        <v>0</v>
      </c>
      <c r="M396" s="36">
        <v>0</v>
      </c>
      <c r="N396" s="36">
        <v>0</v>
      </c>
      <c r="O396" s="36">
        <v>0</v>
      </c>
      <c r="P396" s="36">
        <v>0</v>
      </c>
      <c r="Q396" s="36">
        <v>0</v>
      </c>
      <c r="R396" s="36">
        <v>0</v>
      </c>
      <c r="S396" s="36">
        <v>58748008</v>
      </c>
      <c r="T396" s="36">
        <v>0</v>
      </c>
      <c r="U396" s="36">
        <v>0</v>
      </c>
      <c r="V396" s="36">
        <v>0</v>
      </c>
      <c r="W396" s="36">
        <f t="shared" si="11"/>
        <v>58748008</v>
      </c>
      <c r="X396" s="36" t="s">
        <v>43</v>
      </c>
      <c r="Y396" s="49"/>
    </row>
    <row r="397" spans="2:25" x14ac:dyDescent="0.2">
      <c r="B397" s="32" t="s">
        <v>212</v>
      </c>
      <c r="C397" s="33">
        <v>6</v>
      </c>
      <c r="D397" s="34" t="s">
        <v>466</v>
      </c>
      <c r="E397" s="53" t="s">
        <v>391</v>
      </c>
      <c r="F397" s="35" t="s">
        <v>545</v>
      </c>
      <c r="G397" s="36">
        <v>234991680</v>
      </c>
      <c r="H397" s="50">
        <f t="shared" si="10"/>
        <v>0.6</v>
      </c>
      <c r="I397" s="36">
        <v>140995008</v>
      </c>
      <c r="J397" s="36">
        <v>0</v>
      </c>
      <c r="K397" s="36">
        <v>0</v>
      </c>
      <c r="L397" s="36">
        <v>0</v>
      </c>
      <c r="M397" s="36">
        <v>0</v>
      </c>
      <c r="N397" s="36">
        <v>0</v>
      </c>
      <c r="O397" s="36">
        <v>0</v>
      </c>
      <c r="P397" s="36">
        <v>140995008</v>
      </c>
      <c r="Q397" s="36">
        <v>0</v>
      </c>
      <c r="R397" s="36">
        <v>0</v>
      </c>
      <c r="S397" s="36">
        <v>0</v>
      </c>
      <c r="T397" s="36">
        <v>0</v>
      </c>
      <c r="U397" s="36">
        <v>0</v>
      </c>
      <c r="V397" s="36">
        <v>0</v>
      </c>
      <c r="W397" s="36">
        <f t="shared" si="11"/>
        <v>140995008</v>
      </c>
      <c r="X397" s="36" t="s">
        <v>43</v>
      </c>
      <c r="Y397" s="49"/>
    </row>
    <row r="398" spans="2:25" x14ac:dyDescent="0.2">
      <c r="B398" s="32" t="s">
        <v>212</v>
      </c>
      <c r="C398" s="33">
        <v>11</v>
      </c>
      <c r="D398" s="34" t="s">
        <v>619</v>
      </c>
      <c r="E398" s="53" t="s">
        <v>392</v>
      </c>
      <c r="F398" s="35" t="s">
        <v>546</v>
      </c>
      <c r="G398" s="36">
        <v>62335000</v>
      </c>
      <c r="H398" s="50">
        <f t="shared" si="10"/>
        <v>1</v>
      </c>
      <c r="I398" s="36">
        <v>62335000</v>
      </c>
      <c r="J398" s="36">
        <v>0</v>
      </c>
      <c r="K398" s="36">
        <v>0</v>
      </c>
      <c r="L398" s="36">
        <v>0</v>
      </c>
      <c r="M398" s="36">
        <v>0</v>
      </c>
      <c r="N398" s="36">
        <v>0</v>
      </c>
      <c r="O398" s="36">
        <v>0</v>
      </c>
      <c r="P398" s="36">
        <v>62335000</v>
      </c>
      <c r="Q398" s="36">
        <v>0</v>
      </c>
      <c r="R398" s="36">
        <v>0</v>
      </c>
      <c r="S398" s="36">
        <v>0</v>
      </c>
      <c r="T398" s="36">
        <v>0</v>
      </c>
      <c r="U398" s="36">
        <v>0</v>
      </c>
      <c r="V398" s="36">
        <v>0</v>
      </c>
      <c r="W398" s="36">
        <f t="shared" si="11"/>
        <v>62335000</v>
      </c>
      <c r="X398" s="36" t="s">
        <v>43</v>
      </c>
      <c r="Y398" s="49"/>
    </row>
    <row r="399" spans="2:25" x14ac:dyDescent="0.2">
      <c r="B399" s="32" t="s">
        <v>212</v>
      </c>
      <c r="C399" s="33">
        <v>8</v>
      </c>
      <c r="D399" s="34" t="s">
        <v>743</v>
      </c>
      <c r="E399" s="53" t="s">
        <v>393</v>
      </c>
      <c r="F399" s="35" t="s">
        <v>547</v>
      </c>
      <c r="G399" s="36">
        <v>42293665</v>
      </c>
      <c r="H399" s="50">
        <f t="shared" si="10"/>
        <v>0.49999998817789854</v>
      </c>
      <c r="I399" s="36">
        <v>21146832</v>
      </c>
      <c r="J399" s="36">
        <v>0</v>
      </c>
      <c r="K399" s="36">
        <v>0</v>
      </c>
      <c r="L399" s="36">
        <v>0</v>
      </c>
      <c r="M399" s="36">
        <v>0</v>
      </c>
      <c r="N399" s="36">
        <v>0</v>
      </c>
      <c r="O399" s="36">
        <v>0</v>
      </c>
      <c r="P399" s="36">
        <v>21146832</v>
      </c>
      <c r="Q399" s="36">
        <v>0</v>
      </c>
      <c r="R399" s="36">
        <v>0</v>
      </c>
      <c r="S399" s="36">
        <v>0</v>
      </c>
      <c r="T399" s="36">
        <v>0</v>
      </c>
      <c r="U399" s="36">
        <v>0</v>
      </c>
      <c r="V399" s="36">
        <v>0</v>
      </c>
      <c r="W399" s="36">
        <f t="shared" si="11"/>
        <v>21146832</v>
      </c>
      <c r="X399" s="36" t="s">
        <v>43</v>
      </c>
      <c r="Y399" s="49"/>
    </row>
    <row r="400" spans="2:25" x14ac:dyDescent="0.2">
      <c r="B400" s="32" t="s">
        <v>212</v>
      </c>
      <c r="C400" s="33">
        <v>3</v>
      </c>
      <c r="D400" s="34" t="s">
        <v>108</v>
      </c>
      <c r="E400" s="53" t="s">
        <v>352</v>
      </c>
      <c r="F400" s="35" t="s">
        <v>516</v>
      </c>
      <c r="G400" s="36">
        <v>198478746</v>
      </c>
      <c r="H400" s="50">
        <f t="shared" si="10"/>
        <v>0.99995327459394567</v>
      </c>
      <c r="I400" s="36">
        <v>198478746</v>
      </c>
      <c r="J400" s="36">
        <v>0</v>
      </c>
      <c r="K400" s="36">
        <v>0</v>
      </c>
      <c r="L400" s="36">
        <v>0</v>
      </c>
      <c r="M400" s="36">
        <v>0</v>
      </c>
      <c r="N400" s="36">
        <v>0</v>
      </c>
      <c r="O400" s="36">
        <v>119087248</v>
      </c>
      <c r="P400" s="36">
        <v>0</v>
      </c>
      <c r="Q400" s="36">
        <v>0</v>
      </c>
      <c r="R400" s="36">
        <v>0</v>
      </c>
      <c r="S400" s="36">
        <v>0</v>
      </c>
      <c r="T400" s="36">
        <v>0</v>
      </c>
      <c r="U400" s="36">
        <v>0</v>
      </c>
      <c r="V400" s="36">
        <v>79382224</v>
      </c>
      <c r="W400" s="36">
        <f t="shared" si="11"/>
        <v>198469472</v>
      </c>
      <c r="X400" s="36" t="s">
        <v>43</v>
      </c>
      <c r="Y400" s="49"/>
    </row>
    <row r="401" spans="2:25" x14ac:dyDescent="0.2">
      <c r="B401" s="32" t="s">
        <v>212</v>
      </c>
      <c r="C401" s="33">
        <v>9</v>
      </c>
      <c r="D401" s="34" t="s">
        <v>467</v>
      </c>
      <c r="E401" s="53" t="s">
        <v>394</v>
      </c>
      <c r="F401" s="35" t="s">
        <v>548</v>
      </c>
      <c r="G401" s="36">
        <v>60000000</v>
      </c>
      <c r="H401" s="50">
        <f t="shared" si="10"/>
        <v>0.75</v>
      </c>
      <c r="I401" s="36">
        <v>45000000</v>
      </c>
      <c r="J401" s="36">
        <v>0</v>
      </c>
      <c r="K401" s="36">
        <v>0</v>
      </c>
      <c r="L401" s="36">
        <v>0</v>
      </c>
      <c r="M401" s="36">
        <v>0</v>
      </c>
      <c r="N401" s="36">
        <v>0</v>
      </c>
      <c r="O401" s="36">
        <v>0</v>
      </c>
      <c r="P401" s="36">
        <v>45000000</v>
      </c>
      <c r="Q401" s="36">
        <v>0</v>
      </c>
      <c r="R401" s="36">
        <v>0</v>
      </c>
      <c r="S401" s="36">
        <v>0</v>
      </c>
      <c r="T401" s="36">
        <v>0</v>
      </c>
      <c r="U401" s="36">
        <v>0</v>
      </c>
      <c r="V401" s="36">
        <v>0</v>
      </c>
      <c r="W401" s="36">
        <f t="shared" si="11"/>
        <v>45000000</v>
      </c>
      <c r="X401" s="36" t="s">
        <v>43</v>
      </c>
      <c r="Y401" s="49"/>
    </row>
    <row r="402" spans="2:25" x14ac:dyDescent="0.2">
      <c r="B402" s="32" t="s">
        <v>212</v>
      </c>
      <c r="C402" s="33">
        <v>7</v>
      </c>
      <c r="D402" s="34" t="s">
        <v>603</v>
      </c>
      <c r="E402" s="53" t="s">
        <v>564</v>
      </c>
      <c r="F402" s="35" t="s">
        <v>626</v>
      </c>
      <c r="G402" s="36">
        <v>44400000</v>
      </c>
      <c r="H402" s="50">
        <f t="shared" si="10"/>
        <v>0.75</v>
      </c>
      <c r="I402" s="36">
        <v>33300000</v>
      </c>
      <c r="J402" s="36">
        <v>0</v>
      </c>
      <c r="K402" s="36">
        <v>0</v>
      </c>
      <c r="L402" s="36">
        <v>0</v>
      </c>
      <c r="M402" s="36">
        <v>0</v>
      </c>
      <c r="N402" s="36">
        <v>0</v>
      </c>
      <c r="O402" s="36">
        <v>0</v>
      </c>
      <c r="P402" s="36">
        <v>0</v>
      </c>
      <c r="Q402" s="36">
        <v>0</v>
      </c>
      <c r="R402" s="36">
        <v>0</v>
      </c>
      <c r="S402" s="36">
        <v>33300000</v>
      </c>
      <c r="T402" s="36">
        <v>0</v>
      </c>
      <c r="U402" s="36">
        <v>0</v>
      </c>
      <c r="V402" s="36">
        <v>0</v>
      </c>
      <c r="W402" s="36">
        <f t="shared" si="11"/>
        <v>33300000</v>
      </c>
      <c r="X402" s="36" t="s">
        <v>43</v>
      </c>
      <c r="Y402" s="49"/>
    </row>
    <row r="403" spans="2:25" x14ac:dyDescent="0.2">
      <c r="B403" s="32" t="s">
        <v>212</v>
      </c>
      <c r="C403" s="33">
        <v>6</v>
      </c>
      <c r="D403" s="34" t="s">
        <v>604</v>
      </c>
      <c r="E403" s="53" t="s">
        <v>565</v>
      </c>
      <c r="F403" s="35" t="s">
        <v>627</v>
      </c>
      <c r="G403" s="36">
        <v>43200000</v>
      </c>
      <c r="H403" s="50">
        <f t="shared" si="10"/>
        <v>0.75</v>
      </c>
      <c r="I403" s="36">
        <v>32400000</v>
      </c>
      <c r="J403" s="36">
        <v>0</v>
      </c>
      <c r="K403" s="36">
        <v>0</v>
      </c>
      <c r="L403" s="36">
        <v>0</v>
      </c>
      <c r="M403" s="36">
        <v>0</v>
      </c>
      <c r="N403" s="36">
        <v>0</v>
      </c>
      <c r="O403" s="36">
        <v>0</v>
      </c>
      <c r="P403" s="36">
        <v>0</v>
      </c>
      <c r="Q403" s="36">
        <v>32400000</v>
      </c>
      <c r="R403" s="36">
        <v>0</v>
      </c>
      <c r="S403" s="36">
        <v>0</v>
      </c>
      <c r="T403" s="36">
        <v>0</v>
      </c>
      <c r="U403" s="36">
        <v>0</v>
      </c>
      <c r="V403" s="36">
        <v>0</v>
      </c>
      <c r="W403" s="36">
        <f t="shared" si="11"/>
        <v>32400000</v>
      </c>
      <c r="X403" s="36" t="s">
        <v>43</v>
      </c>
      <c r="Y403" s="49"/>
    </row>
    <row r="404" spans="2:25" x14ac:dyDescent="0.2">
      <c r="B404" s="32" t="s">
        <v>212</v>
      </c>
      <c r="C404" s="33">
        <v>14</v>
      </c>
      <c r="D404" s="34" t="s">
        <v>605</v>
      </c>
      <c r="E404" s="53" t="s">
        <v>566</v>
      </c>
      <c r="F404" s="35" t="s">
        <v>628</v>
      </c>
      <c r="G404" s="36">
        <v>69291600</v>
      </c>
      <c r="H404" s="50">
        <f t="shared" si="10"/>
        <v>0.75</v>
      </c>
      <c r="I404" s="36">
        <v>51968700</v>
      </c>
      <c r="J404" s="36">
        <v>0</v>
      </c>
      <c r="K404" s="36">
        <v>0</v>
      </c>
      <c r="L404" s="36">
        <v>0</v>
      </c>
      <c r="M404" s="36">
        <v>0</v>
      </c>
      <c r="N404" s="36">
        <v>0</v>
      </c>
      <c r="O404" s="36">
        <v>0</v>
      </c>
      <c r="P404" s="36">
        <v>0</v>
      </c>
      <c r="Q404" s="36">
        <v>51968700</v>
      </c>
      <c r="R404" s="36">
        <v>0</v>
      </c>
      <c r="S404" s="36">
        <v>0</v>
      </c>
      <c r="T404" s="36">
        <v>0</v>
      </c>
      <c r="U404" s="36">
        <v>0</v>
      </c>
      <c r="V404" s="36">
        <v>0</v>
      </c>
      <c r="W404" s="36">
        <f t="shared" si="11"/>
        <v>51968700</v>
      </c>
      <c r="X404" s="36" t="s">
        <v>43</v>
      </c>
      <c r="Y404" s="49"/>
    </row>
    <row r="405" spans="2:25" x14ac:dyDescent="0.2">
      <c r="B405" s="32" t="s">
        <v>212</v>
      </c>
      <c r="C405" s="33">
        <v>11</v>
      </c>
      <c r="D405" s="34" t="s">
        <v>112</v>
      </c>
      <c r="E405" s="53" t="s">
        <v>567</v>
      </c>
      <c r="F405" s="35" t="s">
        <v>629</v>
      </c>
      <c r="G405" s="36">
        <v>34165000</v>
      </c>
      <c r="H405" s="50">
        <f t="shared" si="10"/>
        <v>0.8</v>
      </c>
      <c r="I405" s="36">
        <v>27332000</v>
      </c>
      <c r="J405" s="36">
        <v>0</v>
      </c>
      <c r="K405" s="36">
        <v>0</v>
      </c>
      <c r="L405" s="36">
        <v>0</v>
      </c>
      <c r="M405" s="36">
        <v>0</v>
      </c>
      <c r="N405" s="36">
        <v>0</v>
      </c>
      <c r="O405" s="36">
        <v>0</v>
      </c>
      <c r="P405" s="36">
        <v>0</v>
      </c>
      <c r="Q405" s="36">
        <v>27332000</v>
      </c>
      <c r="R405" s="36">
        <v>0</v>
      </c>
      <c r="S405" s="36">
        <v>0</v>
      </c>
      <c r="T405" s="36">
        <v>0</v>
      </c>
      <c r="U405" s="36">
        <v>0</v>
      </c>
      <c r="V405" s="36">
        <v>0</v>
      </c>
      <c r="W405" s="36">
        <f t="shared" si="11"/>
        <v>27332000</v>
      </c>
      <c r="X405" s="36" t="s">
        <v>43</v>
      </c>
      <c r="Y405" s="49"/>
    </row>
    <row r="406" spans="2:25" x14ac:dyDescent="0.2">
      <c r="B406" s="32" t="s">
        <v>212</v>
      </c>
      <c r="C406" s="33">
        <v>10</v>
      </c>
      <c r="D406" s="34" t="s">
        <v>411</v>
      </c>
      <c r="E406" s="53" t="s">
        <v>353</v>
      </c>
      <c r="F406" s="35" t="s">
        <v>517</v>
      </c>
      <c r="G406" s="36">
        <v>59550132</v>
      </c>
      <c r="H406" s="50">
        <f t="shared" si="10"/>
        <v>0.40000000335851482</v>
      </c>
      <c r="I406" s="36">
        <v>23820053</v>
      </c>
      <c r="J406" s="36">
        <v>0</v>
      </c>
      <c r="K406" s="36">
        <v>0</v>
      </c>
      <c r="L406" s="36">
        <v>0</v>
      </c>
      <c r="M406" s="36">
        <v>0</v>
      </c>
      <c r="N406" s="36">
        <v>0</v>
      </c>
      <c r="O406" s="36">
        <v>23820053</v>
      </c>
      <c r="P406" s="36">
        <v>0</v>
      </c>
      <c r="Q406" s="36">
        <v>0</v>
      </c>
      <c r="R406" s="36">
        <v>0</v>
      </c>
      <c r="S406" s="36">
        <v>0</v>
      </c>
      <c r="T406" s="36">
        <v>0</v>
      </c>
      <c r="U406" s="36">
        <v>0</v>
      </c>
      <c r="V406" s="36">
        <v>0</v>
      </c>
      <c r="W406" s="36">
        <f t="shared" si="11"/>
        <v>23820053</v>
      </c>
      <c r="X406" s="36" t="s">
        <v>43</v>
      </c>
      <c r="Y406" s="49"/>
    </row>
    <row r="407" spans="2:25" x14ac:dyDescent="0.2">
      <c r="B407" s="32" t="s">
        <v>212</v>
      </c>
      <c r="C407" s="33">
        <v>10</v>
      </c>
      <c r="D407" s="34" t="s">
        <v>147</v>
      </c>
      <c r="E407" s="53" t="s">
        <v>395</v>
      </c>
      <c r="F407" s="35" t="s">
        <v>549</v>
      </c>
      <c r="G407" s="36">
        <v>84000000</v>
      </c>
      <c r="H407" s="50">
        <f t="shared" si="10"/>
        <v>0.4</v>
      </c>
      <c r="I407" s="36">
        <v>33600000</v>
      </c>
      <c r="J407" s="36">
        <v>0</v>
      </c>
      <c r="K407" s="36">
        <v>0</v>
      </c>
      <c r="L407" s="36">
        <v>0</v>
      </c>
      <c r="M407" s="36">
        <v>0</v>
      </c>
      <c r="N407" s="36">
        <v>0</v>
      </c>
      <c r="O407" s="36">
        <v>0</v>
      </c>
      <c r="P407" s="36">
        <v>33600000</v>
      </c>
      <c r="Q407" s="36">
        <v>0</v>
      </c>
      <c r="R407" s="36">
        <v>0</v>
      </c>
      <c r="S407" s="36">
        <v>0</v>
      </c>
      <c r="T407" s="36">
        <v>0</v>
      </c>
      <c r="U407" s="36">
        <v>0</v>
      </c>
      <c r="V407" s="36">
        <v>0</v>
      </c>
      <c r="W407" s="36">
        <f t="shared" si="11"/>
        <v>33600000</v>
      </c>
      <c r="X407" s="36" t="s">
        <v>43</v>
      </c>
      <c r="Y407" s="49"/>
    </row>
    <row r="408" spans="2:25" x14ac:dyDescent="0.2">
      <c r="B408" s="32" t="s">
        <v>212</v>
      </c>
      <c r="C408" s="33">
        <v>3</v>
      </c>
      <c r="D408" s="34" t="s">
        <v>606</v>
      </c>
      <c r="E408" s="53" t="s">
        <v>568</v>
      </c>
      <c r="F408" s="35" t="s">
        <v>630</v>
      </c>
      <c r="G408" s="36">
        <v>70029700</v>
      </c>
      <c r="H408" s="50">
        <f t="shared" si="10"/>
        <v>0.6</v>
      </c>
      <c r="I408" s="36">
        <v>42017820</v>
      </c>
      <c r="J408" s="36">
        <v>0</v>
      </c>
      <c r="K408" s="36">
        <v>0</v>
      </c>
      <c r="L408" s="36">
        <v>0</v>
      </c>
      <c r="M408" s="36">
        <v>0</v>
      </c>
      <c r="N408" s="36">
        <v>0</v>
      </c>
      <c r="O408" s="36">
        <v>0</v>
      </c>
      <c r="P408" s="36">
        <v>0</v>
      </c>
      <c r="Q408" s="36">
        <v>42017820</v>
      </c>
      <c r="R408" s="36">
        <v>0</v>
      </c>
      <c r="S408" s="36">
        <v>0</v>
      </c>
      <c r="T408" s="36">
        <v>0</v>
      </c>
      <c r="U408" s="36">
        <v>0</v>
      </c>
      <c r="V408" s="36">
        <v>0</v>
      </c>
      <c r="W408" s="36">
        <f t="shared" si="11"/>
        <v>42017820</v>
      </c>
      <c r="X408" s="36" t="s">
        <v>43</v>
      </c>
      <c r="Y408" s="49"/>
    </row>
    <row r="409" spans="2:25" x14ac:dyDescent="0.2">
      <c r="B409" s="32" t="s">
        <v>212</v>
      </c>
      <c r="C409" s="33">
        <v>7</v>
      </c>
      <c r="D409" s="34" t="s">
        <v>221</v>
      </c>
      <c r="E409" s="53" t="s">
        <v>396</v>
      </c>
      <c r="F409" s="35" t="s">
        <v>550</v>
      </c>
      <c r="G409" s="36">
        <v>44657318</v>
      </c>
      <c r="H409" s="50">
        <f t="shared" si="10"/>
        <v>0.39999999552145071</v>
      </c>
      <c r="I409" s="36">
        <v>17862927</v>
      </c>
      <c r="J409" s="36">
        <v>0</v>
      </c>
      <c r="K409" s="36">
        <v>0</v>
      </c>
      <c r="L409" s="36">
        <v>0</v>
      </c>
      <c r="M409" s="36">
        <v>0</v>
      </c>
      <c r="N409" s="36">
        <v>0</v>
      </c>
      <c r="O409" s="36">
        <v>0</v>
      </c>
      <c r="P409" s="36">
        <v>17862927</v>
      </c>
      <c r="Q409" s="36">
        <v>0</v>
      </c>
      <c r="R409" s="36">
        <v>0</v>
      </c>
      <c r="S409" s="36">
        <v>0</v>
      </c>
      <c r="T409" s="36">
        <v>0</v>
      </c>
      <c r="U409" s="36">
        <v>0</v>
      </c>
      <c r="V409" s="36">
        <v>0</v>
      </c>
      <c r="W409" s="36">
        <f t="shared" si="11"/>
        <v>17862927</v>
      </c>
      <c r="X409" s="36" t="s">
        <v>43</v>
      </c>
      <c r="Y409" s="49"/>
    </row>
    <row r="410" spans="2:25" x14ac:dyDescent="0.2">
      <c r="B410" s="32" t="s">
        <v>212</v>
      </c>
      <c r="C410" s="33">
        <v>8</v>
      </c>
      <c r="D410" s="34" t="s">
        <v>118</v>
      </c>
      <c r="E410" s="53" t="s">
        <v>354</v>
      </c>
      <c r="F410" s="35" t="s">
        <v>744</v>
      </c>
      <c r="G410" s="36">
        <v>107977625</v>
      </c>
      <c r="H410" s="50">
        <f t="shared" si="10"/>
        <v>0.4</v>
      </c>
      <c r="I410" s="36">
        <v>43191050</v>
      </c>
      <c r="J410" s="36">
        <v>0</v>
      </c>
      <c r="K410" s="36">
        <v>0</v>
      </c>
      <c r="L410" s="36">
        <v>0</v>
      </c>
      <c r="M410" s="36">
        <v>0</v>
      </c>
      <c r="N410" s="36">
        <v>0</v>
      </c>
      <c r="O410" s="36">
        <v>43191050</v>
      </c>
      <c r="P410" s="36">
        <v>0</v>
      </c>
      <c r="Q410" s="36">
        <v>0</v>
      </c>
      <c r="R410" s="36">
        <v>0</v>
      </c>
      <c r="S410" s="36">
        <v>0</v>
      </c>
      <c r="T410" s="36">
        <v>0</v>
      </c>
      <c r="U410" s="36">
        <v>0</v>
      </c>
      <c r="V410" s="36">
        <v>0</v>
      </c>
      <c r="W410" s="36">
        <f t="shared" si="11"/>
        <v>43191050</v>
      </c>
      <c r="X410" s="36" t="s">
        <v>43</v>
      </c>
      <c r="Y410" s="49"/>
    </row>
    <row r="411" spans="2:25" x14ac:dyDescent="0.2">
      <c r="B411" s="32" t="s">
        <v>212</v>
      </c>
      <c r="C411" s="33">
        <v>14</v>
      </c>
      <c r="D411" s="34" t="s">
        <v>134</v>
      </c>
      <c r="E411" s="53" t="s">
        <v>355</v>
      </c>
      <c r="F411" s="35" t="s">
        <v>518</v>
      </c>
      <c r="G411" s="36">
        <v>18000000</v>
      </c>
      <c r="H411" s="50">
        <f t="shared" si="10"/>
        <v>0.75</v>
      </c>
      <c r="I411" s="36">
        <v>13500000</v>
      </c>
      <c r="J411" s="36">
        <v>0</v>
      </c>
      <c r="K411" s="36">
        <v>0</v>
      </c>
      <c r="L411" s="36">
        <v>0</v>
      </c>
      <c r="M411" s="36">
        <v>0</v>
      </c>
      <c r="N411" s="36">
        <v>0</v>
      </c>
      <c r="O411" s="36">
        <v>13500000</v>
      </c>
      <c r="P411" s="36">
        <v>0</v>
      </c>
      <c r="Q411" s="36">
        <v>0</v>
      </c>
      <c r="R411" s="36">
        <v>0</v>
      </c>
      <c r="S411" s="36">
        <v>0</v>
      </c>
      <c r="T411" s="36">
        <v>0</v>
      </c>
      <c r="U411" s="36">
        <v>0</v>
      </c>
      <c r="V411" s="36">
        <v>0</v>
      </c>
      <c r="W411" s="36">
        <f t="shared" si="11"/>
        <v>13500000</v>
      </c>
      <c r="X411" s="36" t="s">
        <v>43</v>
      </c>
      <c r="Y411" s="49"/>
    </row>
    <row r="412" spans="2:25" x14ac:dyDescent="0.2">
      <c r="B412" s="32" t="s">
        <v>212</v>
      </c>
      <c r="C412" s="33">
        <v>10</v>
      </c>
      <c r="D412" s="34" t="s">
        <v>131</v>
      </c>
      <c r="E412" s="53" t="s">
        <v>745</v>
      </c>
      <c r="F412" s="35" t="s">
        <v>746</v>
      </c>
      <c r="G412" s="36">
        <v>1630000000</v>
      </c>
      <c r="H412" s="50">
        <f t="shared" ref="H412:H475" si="12">(J412+W412)/G412</f>
        <v>1</v>
      </c>
      <c r="I412" s="36">
        <v>1630000000</v>
      </c>
      <c r="J412" s="36">
        <v>0</v>
      </c>
      <c r="K412" s="36">
        <v>0</v>
      </c>
      <c r="L412" s="36">
        <v>0</v>
      </c>
      <c r="M412" s="36">
        <v>0</v>
      </c>
      <c r="N412" s="36">
        <v>0</v>
      </c>
      <c r="O412" s="36">
        <v>0</v>
      </c>
      <c r="P412" s="36">
        <v>0</v>
      </c>
      <c r="Q412" s="36">
        <v>0</v>
      </c>
      <c r="R412" s="36">
        <v>1630000000</v>
      </c>
      <c r="S412" s="36">
        <v>0</v>
      </c>
      <c r="T412" s="36">
        <v>0</v>
      </c>
      <c r="U412" s="36">
        <v>0</v>
      </c>
      <c r="V412" s="36">
        <v>0</v>
      </c>
      <c r="W412" s="36">
        <f t="shared" ref="W412:W475" si="13">SUM(K412:V412)</f>
        <v>1630000000</v>
      </c>
      <c r="X412" s="36" t="s">
        <v>43</v>
      </c>
      <c r="Y412" s="49"/>
    </row>
    <row r="413" spans="2:25" x14ac:dyDescent="0.2">
      <c r="B413" s="32" t="s">
        <v>212</v>
      </c>
      <c r="C413" s="33">
        <v>6</v>
      </c>
      <c r="D413" s="34" t="s">
        <v>607</v>
      </c>
      <c r="E413" s="53" t="s">
        <v>569</v>
      </c>
      <c r="F413" s="35" t="s">
        <v>631</v>
      </c>
      <c r="G413" s="36">
        <v>142904744</v>
      </c>
      <c r="H413" s="50">
        <f t="shared" si="12"/>
        <v>0</v>
      </c>
      <c r="I413" s="36">
        <v>0</v>
      </c>
      <c r="J413" s="36">
        <v>0</v>
      </c>
      <c r="K413" s="36">
        <v>0</v>
      </c>
      <c r="L413" s="36">
        <v>0</v>
      </c>
      <c r="M413" s="36">
        <v>0</v>
      </c>
      <c r="N413" s="36">
        <v>0</v>
      </c>
      <c r="O413" s="36">
        <v>0</v>
      </c>
      <c r="P413" s="36">
        <v>0</v>
      </c>
      <c r="Q413" s="36">
        <v>0</v>
      </c>
      <c r="R413" s="36">
        <v>0</v>
      </c>
      <c r="S413" s="36">
        <v>0</v>
      </c>
      <c r="T413" s="36">
        <v>0</v>
      </c>
      <c r="U413" s="36">
        <v>0</v>
      </c>
      <c r="V413" s="36">
        <v>0</v>
      </c>
      <c r="W413" s="36">
        <f t="shared" si="13"/>
        <v>0</v>
      </c>
      <c r="X413" s="36" t="s">
        <v>43</v>
      </c>
      <c r="Y413" s="49"/>
    </row>
    <row r="414" spans="2:25" x14ac:dyDescent="0.2">
      <c r="B414" s="32" t="s">
        <v>212</v>
      </c>
      <c r="C414" s="33">
        <v>14</v>
      </c>
      <c r="D414" s="34" t="s">
        <v>608</v>
      </c>
      <c r="E414" s="53" t="s">
        <v>570</v>
      </c>
      <c r="F414" s="35" t="s">
        <v>632</v>
      </c>
      <c r="G414" s="36">
        <v>148901143</v>
      </c>
      <c r="H414" s="50">
        <f t="shared" si="12"/>
        <v>0.3000000006715865</v>
      </c>
      <c r="I414" s="36">
        <v>44670343</v>
      </c>
      <c r="J414" s="36">
        <v>0</v>
      </c>
      <c r="K414" s="36">
        <v>0</v>
      </c>
      <c r="L414" s="36">
        <v>0</v>
      </c>
      <c r="M414" s="36">
        <v>0</v>
      </c>
      <c r="N414" s="36">
        <v>0</v>
      </c>
      <c r="O414" s="36">
        <v>0</v>
      </c>
      <c r="P414" s="36">
        <v>0</v>
      </c>
      <c r="Q414" s="36">
        <v>44670343</v>
      </c>
      <c r="R414" s="36">
        <v>0</v>
      </c>
      <c r="S414" s="36">
        <v>0</v>
      </c>
      <c r="T414" s="36">
        <v>0</v>
      </c>
      <c r="U414" s="36">
        <v>0</v>
      </c>
      <c r="V414" s="36">
        <v>0</v>
      </c>
      <c r="W414" s="36">
        <f t="shared" si="13"/>
        <v>44670343</v>
      </c>
      <c r="X414" s="36" t="s">
        <v>43</v>
      </c>
      <c r="Y414" s="49"/>
    </row>
    <row r="415" spans="2:25" x14ac:dyDescent="0.2">
      <c r="B415" s="32" t="s">
        <v>212</v>
      </c>
      <c r="C415" s="33">
        <v>14</v>
      </c>
      <c r="D415" s="34" t="s">
        <v>747</v>
      </c>
      <c r="E415" s="53" t="s">
        <v>397</v>
      </c>
      <c r="F415" s="35" t="s">
        <v>551</v>
      </c>
      <c r="G415" s="36">
        <v>40165079</v>
      </c>
      <c r="H415" s="50">
        <f t="shared" si="12"/>
        <v>0.49999998755137515</v>
      </c>
      <c r="I415" s="36">
        <v>20082539</v>
      </c>
      <c r="J415" s="36">
        <v>0</v>
      </c>
      <c r="K415" s="36">
        <v>0</v>
      </c>
      <c r="L415" s="36">
        <v>0</v>
      </c>
      <c r="M415" s="36">
        <v>0</v>
      </c>
      <c r="N415" s="36">
        <v>0</v>
      </c>
      <c r="O415" s="36">
        <v>0</v>
      </c>
      <c r="P415" s="36">
        <v>20082539</v>
      </c>
      <c r="Q415" s="36">
        <v>0</v>
      </c>
      <c r="R415" s="36">
        <v>0</v>
      </c>
      <c r="S415" s="36">
        <v>0</v>
      </c>
      <c r="T415" s="36">
        <v>0</v>
      </c>
      <c r="U415" s="36">
        <v>0</v>
      </c>
      <c r="V415" s="36">
        <v>0</v>
      </c>
      <c r="W415" s="36">
        <f t="shared" si="13"/>
        <v>20082539</v>
      </c>
      <c r="X415" s="36" t="s">
        <v>43</v>
      </c>
      <c r="Y415" s="49"/>
    </row>
    <row r="416" spans="2:25" x14ac:dyDescent="0.2">
      <c r="B416" s="32" t="s">
        <v>212</v>
      </c>
      <c r="C416" s="33">
        <v>10</v>
      </c>
      <c r="D416" s="34" t="s">
        <v>429</v>
      </c>
      <c r="E416" s="53" t="s">
        <v>1417</v>
      </c>
      <c r="F416" s="35" t="s">
        <v>633</v>
      </c>
      <c r="G416" s="36">
        <v>12998434</v>
      </c>
      <c r="H416" s="50">
        <f t="shared" si="12"/>
        <v>1</v>
      </c>
      <c r="I416" s="36">
        <v>12998434</v>
      </c>
      <c r="J416" s="36">
        <v>0</v>
      </c>
      <c r="K416" s="36">
        <v>0</v>
      </c>
      <c r="L416" s="36">
        <v>0</v>
      </c>
      <c r="M416" s="36">
        <v>0</v>
      </c>
      <c r="N416" s="36">
        <v>0</v>
      </c>
      <c r="O416" s="36">
        <v>0</v>
      </c>
      <c r="P416" s="36">
        <v>0</v>
      </c>
      <c r="Q416" s="36">
        <v>0</v>
      </c>
      <c r="R416" s="36">
        <v>0</v>
      </c>
      <c r="S416" s="36">
        <v>0</v>
      </c>
      <c r="T416" s="36">
        <v>0</v>
      </c>
      <c r="U416" s="36">
        <v>0</v>
      </c>
      <c r="V416" s="36">
        <v>12998434</v>
      </c>
      <c r="W416" s="36">
        <f t="shared" si="13"/>
        <v>12998434</v>
      </c>
      <c r="X416" s="36" t="s">
        <v>43</v>
      </c>
      <c r="Y416" s="49"/>
    </row>
    <row r="417" spans="2:25" x14ac:dyDescent="0.2">
      <c r="B417" s="32" t="s">
        <v>212</v>
      </c>
      <c r="C417" s="33">
        <v>4</v>
      </c>
      <c r="D417" s="34" t="s">
        <v>440</v>
      </c>
      <c r="E417" s="53" t="s">
        <v>1518</v>
      </c>
      <c r="F417" s="35" t="s">
        <v>634</v>
      </c>
      <c r="G417" s="36">
        <v>22002951</v>
      </c>
      <c r="H417" s="50">
        <f t="shared" si="12"/>
        <v>0</v>
      </c>
      <c r="I417" s="36">
        <v>22002951</v>
      </c>
      <c r="J417" s="36">
        <v>0</v>
      </c>
      <c r="K417" s="36">
        <v>0</v>
      </c>
      <c r="L417" s="36">
        <v>0</v>
      </c>
      <c r="M417" s="36">
        <v>0</v>
      </c>
      <c r="N417" s="36">
        <v>0</v>
      </c>
      <c r="O417" s="36">
        <v>0</v>
      </c>
      <c r="P417" s="36">
        <v>0</v>
      </c>
      <c r="Q417" s="36">
        <v>0</v>
      </c>
      <c r="R417" s="36">
        <v>0</v>
      </c>
      <c r="S417" s="36">
        <v>0</v>
      </c>
      <c r="T417" s="36">
        <v>0</v>
      </c>
      <c r="U417" s="36">
        <v>0</v>
      </c>
      <c r="V417" s="36">
        <v>0</v>
      </c>
      <c r="W417" s="36">
        <f t="shared" si="13"/>
        <v>0</v>
      </c>
      <c r="X417" s="36" t="s">
        <v>43</v>
      </c>
      <c r="Y417" s="49"/>
    </row>
    <row r="418" spans="2:25" x14ac:dyDescent="0.2">
      <c r="B418" s="32" t="s">
        <v>212</v>
      </c>
      <c r="C418" s="33">
        <v>5</v>
      </c>
      <c r="D418" s="34" t="s">
        <v>416</v>
      </c>
      <c r="E418" s="53" t="s">
        <v>356</v>
      </c>
      <c r="F418" s="35" t="s">
        <v>519</v>
      </c>
      <c r="G418" s="36">
        <v>82601594</v>
      </c>
      <c r="H418" s="50">
        <f t="shared" si="12"/>
        <v>1</v>
      </c>
      <c r="I418" s="36">
        <v>82601594</v>
      </c>
      <c r="J418" s="36">
        <v>0</v>
      </c>
      <c r="K418" s="36">
        <v>0</v>
      </c>
      <c r="L418" s="36">
        <v>0</v>
      </c>
      <c r="M418" s="36">
        <v>0</v>
      </c>
      <c r="N418" s="36">
        <v>0</v>
      </c>
      <c r="O418" s="36">
        <v>82601594</v>
      </c>
      <c r="P418" s="36">
        <v>0</v>
      </c>
      <c r="Q418" s="36">
        <v>0</v>
      </c>
      <c r="R418" s="36">
        <v>0</v>
      </c>
      <c r="S418" s="36">
        <v>0</v>
      </c>
      <c r="T418" s="36">
        <v>0</v>
      </c>
      <c r="U418" s="36">
        <v>0</v>
      </c>
      <c r="V418" s="36">
        <v>0</v>
      </c>
      <c r="W418" s="36">
        <f t="shared" si="13"/>
        <v>82601594</v>
      </c>
      <c r="X418" s="36" t="s">
        <v>43</v>
      </c>
      <c r="Y418" s="49"/>
    </row>
    <row r="419" spans="2:25" x14ac:dyDescent="0.2">
      <c r="B419" s="32" t="s">
        <v>212</v>
      </c>
      <c r="C419" s="33">
        <v>8</v>
      </c>
      <c r="D419" s="34" t="s">
        <v>148</v>
      </c>
      <c r="E419" s="53" t="s">
        <v>398</v>
      </c>
      <c r="F419" s="35" t="s">
        <v>552</v>
      </c>
      <c r="G419" s="36">
        <v>164575382</v>
      </c>
      <c r="H419" s="50">
        <f t="shared" si="12"/>
        <v>1</v>
      </c>
      <c r="I419" s="36">
        <v>164575382</v>
      </c>
      <c r="J419" s="36">
        <v>0</v>
      </c>
      <c r="K419" s="36">
        <v>0</v>
      </c>
      <c r="L419" s="36">
        <v>0</v>
      </c>
      <c r="M419" s="36">
        <v>0</v>
      </c>
      <c r="N419" s="36">
        <v>0</v>
      </c>
      <c r="O419" s="36">
        <v>0</v>
      </c>
      <c r="P419" s="36">
        <v>164575382</v>
      </c>
      <c r="Q419" s="36">
        <v>0</v>
      </c>
      <c r="R419" s="36">
        <v>0</v>
      </c>
      <c r="S419" s="36">
        <v>0</v>
      </c>
      <c r="T419" s="36">
        <v>0</v>
      </c>
      <c r="U419" s="36">
        <v>0</v>
      </c>
      <c r="V419" s="36">
        <v>0</v>
      </c>
      <c r="W419" s="36">
        <f t="shared" si="13"/>
        <v>164575382</v>
      </c>
      <c r="X419" s="36" t="s">
        <v>43</v>
      </c>
      <c r="Y419" s="49"/>
    </row>
    <row r="420" spans="2:25" x14ac:dyDescent="0.2">
      <c r="B420" s="32" t="s">
        <v>212</v>
      </c>
      <c r="C420" s="33">
        <v>8</v>
      </c>
      <c r="D420" s="34" t="s">
        <v>148</v>
      </c>
      <c r="E420" s="53" t="s">
        <v>399</v>
      </c>
      <c r="F420" s="35" t="s">
        <v>553</v>
      </c>
      <c r="G420" s="36">
        <v>156316779</v>
      </c>
      <c r="H420" s="50">
        <f t="shared" si="12"/>
        <v>1</v>
      </c>
      <c r="I420" s="36">
        <v>156316779</v>
      </c>
      <c r="J420" s="36">
        <v>0</v>
      </c>
      <c r="K420" s="36">
        <v>0</v>
      </c>
      <c r="L420" s="36">
        <v>0</v>
      </c>
      <c r="M420" s="36">
        <v>0</v>
      </c>
      <c r="N420" s="36">
        <v>0</v>
      </c>
      <c r="O420" s="36">
        <v>0</v>
      </c>
      <c r="P420" s="36">
        <v>156316779</v>
      </c>
      <c r="Q420" s="36">
        <v>0</v>
      </c>
      <c r="R420" s="36">
        <v>0</v>
      </c>
      <c r="S420" s="36">
        <v>0</v>
      </c>
      <c r="T420" s="36">
        <v>0</v>
      </c>
      <c r="U420" s="36">
        <v>0</v>
      </c>
      <c r="V420" s="36">
        <v>0</v>
      </c>
      <c r="W420" s="36">
        <f t="shared" si="13"/>
        <v>156316779</v>
      </c>
      <c r="X420" s="36" t="s">
        <v>43</v>
      </c>
      <c r="Y420" s="49"/>
    </row>
    <row r="421" spans="2:25" x14ac:dyDescent="0.2">
      <c r="B421" s="32" t="s">
        <v>212</v>
      </c>
      <c r="C421" s="33">
        <v>5</v>
      </c>
      <c r="D421" s="34" t="s">
        <v>443</v>
      </c>
      <c r="E421" s="53" t="s">
        <v>400</v>
      </c>
      <c r="F421" s="35" t="s">
        <v>554</v>
      </c>
      <c r="G421" s="36">
        <v>16900000</v>
      </c>
      <c r="H421" s="50">
        <f t="shared" si="12"/>
        <v>1</v>
      </c>
      <c r="I421" s="36">
        <v>16900000</v>
      </c>
      <c r="J421" s="36">
        <v>0</v>
      </c>
      <c r="K421" s="36">
        <v>0</v>
      </c>
      <c r="L421" s="36">
        <v>0</v>
      </c>
      <c r="M421" s="36">
        <v>0</v>
      </c>
      <c r="N421" s="36">
        <v>0</v>
      </c>
      <c r="O421" s="36">
        <v>0</v>
      </c>
      <c r="P421" s="36">
        <v>16900000</v>
      </c>
      <c r="Q421" s="36">
        <v>0</v>
      </c>
      <c r="R421" s="36">
        <v>0</v>
      </c>
      <c r="S421" s="36">
        <v>0</v>
      </c>
      <c r="T421" s="36">
        <v>0</v>
      </c>
      <c r="U421" s="36">
        <v>0</v>
      </c>
      <c r="V421" s="36">
        <v>0</v>
      </c>
      <c r="W421" s="36">
        <f t="shared" si="13"/>
        <v>16900000</v>
      </c>
      <c r="X421" s="36" t="s">
        <v>43</v>
      </c>
      <c r="Y421" s="49"/>
    </row>
    <row r="422" spans="2:25" x14ac:dyDescent="0.2">
      <c r="B422" s="32" t="s">
        <v>212</v>
      </c>
      <c r="C422" s="33">
        <v>5</v>
      </c>
      <c r="D422" s="34" t="s">
        <v>748</v>
      </c>
      <c r="E422" s="53" t="s">
        <v>401</v>
      </c>
      <c r="F422" s="35" t="s">
        <v>555</v>
      </c>
      <c r="G422" s="36">
        <v>34999142</v>
      </c>
      <c r="H422" s="50">
        <f t="shared" si="12"/>
        <v>1</v>
      </c>
      <c r="I422" s="36">
        <v>34999142</v>
      </c>
      <c r="J422" s="36">
        <v>0</v>
      </c>
      <c r="K422" s="36">
        <v>0</v>
      </c>
      <c r="L422" s="36">
        <v>0</v>
      </c>
      <c r="M422" s="36">
        <v>0</v>
      </c>
      <c r="N422" s="36">
        <v>0</v>
      </c>
      <c r="O422" s="36">
        <v>0</v>
      </c>
      <c r="P422" s="36">
        <v>34999142</v>
      </c>
      <c r="Q422" s="36">
        <v>0</v>
      </c>
      <c r="R422" s="36">
        <v>0</v>
      </c>
      <c r="S422" s="36">
        <v>0</v>
      </c>
      <c r="T422" s="36">
        <v>0</v>
      </c>
      <c r="U422" s="36">
        <v>0</v>
      </c>
      <c r="V422" s="36">
        <v>0</v>
      </c>
      <c r="W422" s="36">
        <f t="shared" si="13"/>
        <v>34999142</v>
      </c>
      <c r="X422" s="36" t="s">
        <v>43</v>
      </c>
      <c r="Y422" s="49"/>
    </row>
    <row r="423" spans="2:25" x14ac:dyDescent="0.2">
      <c r="B423" s="32" t="s">
        <v>212</v>
      </c>
      <c r="C423" s="33">
        <v>8</v>
      </c>
      <c r="D423" s="34" t="s">
        <v>609</v>
      </c>
      <c r="E423" s="53" t="s">
        <v>571</v>
      </c>
      <c r="F423" s="35" t="s">
        <v>635</v>
      </c>
      <c r="G423" s="36">
        <v>52950480</v>
      </c>
      <c r="H423" s="50">
        <f t="shared" si="12"/>
        <v>1</v>
      </c>
      <c r="I423" s="36">
        <v>52950480</v>
      </c>
      <c r="J423" s="36">
        <v>0</v>
      </c>
      <c r="K423" s="36">
        <v>0</v>
      </c>
      <c r="L423" s="36">
        <v>0</v>
      </c>
      <c r="M423" s="36">
        <v>0</v>
      </c>
      <c r="N423" s="36">
        <v>0</v>
      </c>
      <c r="O423" s="36">
        <v>0</v>
      </c>
      <c r="P423" s="36">
        <v>0</v>
      </c>
      <c r="Q423" s="36">
        <v>0</v>
      </c>
      <c r="R423" s="36">
        <v>0</v>
      </c>
      <c r="S423" s="36">
        <v>0</v>
      </c>
      <c r="T423" s="36">
        <v>52950480</v>
      </c>
      <c r="U423" s="36">
        <v>0</v>
      </c>
      <c r="V423" s="36">
        <v>0</v>
      </c>
      <c r="W423" s="36">
        <f t="shared" si="13"/>
        <v>52950480</v>
      </c>
      <c r="X423" s="36" t="s">
        <v>43</v>
      </c>
      <c r="Y423" s="49"/>
    </row>
    <row r="424" spans="2:25" x14ac:dyDescent="0.2">
      <c r="B424" s="32" t="s">
        <v>212</v>
      </c>
      <c r="C424" s="33">
        <v>10</v>
      </c>
      <c r="D424" s="34" t="s">
        <v>610</v>
      </c>
      <c r="E424" s="53" t="s">
        <v>572</v>
      </c>
      <c r="F424" s="35" t="s">
        <v>636</v>
      </c>
      <c r="G424" s="36">
        <v>19000000</v>
      </c>
      <c r="H424" s="50">
        <f t="shared" si="12"/>
        <v>1</v>
      </c>
      <c r="I424" s="36">
        <v>19000000</v>
      </c>
      <c r="J424" s="36">
        <v>0</v>
      </c>
      <c r="K424" s="36">
        <v>0</v>
      </c>
      <c r="L424" s="36">
        <v>0</v>
      </c>
      <c r="M424" s="36">
        <v>0</v>
      </c>
      <c r="N424" s="36">
        <v>0</v>
      </c>
      <c r="O424" s="36">
        <v>0</v>
      </c>
      <c r="P424" s="36">
        <v>0</v>
      </c>
      <c r="Q424" s="36">
        <v>19000000</v>
      </c>
      <c r="R424" s="36">
        <v>0</v>
      </c>
      <c r="S424" s="36">
        <v>0</v>
      </c>
      <c r="T424" s="36">
        <v>0</v>
      </c>
      <c r="U424" s="36">
        <v>0</v>
      </c>
      <c r="V424" s="36">
        <v>0</v>
      </c>
      <c r="W424" s="36">
        <f t="shared" si="13"/>
        <v>19000000</v>
      </c>
      <c r="X424" s="36" t="s">
        <v>43</v>
      </c>
      <c r="Y424" s="49"/>
    </row>
    <row r="425" spans="2:25" x14ac:dyDescent="0.2">
      <c r="B425" s="32" t="s">
        <v>212</v>
      </c>
      <c r="C425" s="33">
        <v>5</v>
      </c>
      <c r="D425" s="34" t="s">
        <v>129</v>
      </c>
      <c r="E425" s="53" t="s">
        <v>573</v>
      </c>
      <c r="F425" s="35" t="s">
        <v>637</v>
      </c>
      <c r="G425" s="36">
        <v>67802504</v>
      </c>
      <c r="H425" s="50">
        <f t="shared" si="12"/>
        <v>1</v>
      </c>
      <c r="I425" s="36">
        <v>67802504</v>
      </c>
      <c r="J425" s="36">
        <v>0</v>
      </c>
      <c r="K425" s="36">
        <v>0</v>
      </c>
      <c r="L425" s="36">
        <v>0</v>
      </c>
      <c r="M425" s="36">
        <v>0</v>
      </c>
      <c r="N425" s="36">
        <v>0</v>
      </c>
      <c r="O425" s="36">
        <v>0</v>
      </c>
      <c r="P425" s="36">
        <v>0</v>
      </c>
      <c r="Q425" s="36">
        <v>67802504</v>
      </c>
      <c r="R425" s="36">
        <v>0</v>
      </c>
      <c r="S425" s="36">
        <v>0</v>
      </c>
      <c r="T425" s="36">
        <v>0</v>
      </c>
      <c r="U425" s="36">
        <v>0</v>
      </c>
      <c r="V425" s="36">
        <v>0</v>
      </c>
      <c r="W425" s="36">
        <f t="shared" si="13"/>
        <v>67802504</v>
      </c>
      <c r="X425" s="36" t="s">
        <v>43</v>
      </c>
      <c r="Y425" s="49"/>
    </row>
    <row r="426" spans="2:25" x14ac:dyDescent="0.2">
      <c r="B426" s="32" t="s">
        <v>212</v>
      </c>
      <c r="C426" s="33">
        <v>16</v>
      </c>
      <c r="D426" s="34" t="s">
        <v>418</v>
      </c>
      <c r="E426" s="53" t="s">
        <v>402</v>
      </c>
      <c r="F426" s="35" t="s">
        <v>556</v>
      </c>
      <c r="G426" s="36">
        <v>229985053</v>
      </c>
      <c r="H426" s="50">
        <f t="shared" si="12"/>
        <v>0.6999999995651891</v>
      </c>
      <c r="I426" s="36">
        <v>160989537</v>
      </c>
      <c r="J426" s="36">
        <v>0</v>
      </c>
      <c r="K426" s="36">
        <v>0</v>
      </c>
      <c r="L426" s="36">
        <v>0</v>
      </c>
      <c r="M426" s="36">
        <v>0</v>
      </c>
      <c r="N426" s="36">
        <v>0</v>
      </c>
      <c r="O426" s="36">
        <v>0</v>
      </c>
      <c r="P426" s="36">
        <v>160989537</v>
      </c>
      <c r="Q426" s="36">
        <v>0</v>
      </c>
      <c r="R426" s="36">
        <v>0</v>
      </c>
      <c r="S426" s="36">
        <v>0</v>
      </c>
      <c r="T426" s="36">
        <v>0</v>
      </c>
      <c r="U426" s="36">
        <v>0</v>
      </c>
      <c r="V426" s="36">
        <v>0</v>
      </c>
      <c r="W426" s="36">
        <f t="shared" si="13"/>
        <v>160989537</v>
      </c>
      <c r="X426" s="36" t="s">
        <v>43</v>
      </c>
      <c r="Y426" s="49"/>
    </row>
    <row r="427" spans="2:25" x14ac:dyDescent="0.2">
      <c r="B427" s="32" t="s">
        <v>212</v>
      </c>
      <c r="C427" s="33">
        <v>16</v>
      </c>
      <c r="D427" s="34" t="s">
        <v>611</v>
      </c>
      <c r="E427" s="53" t="s">
        <v>574</v>
      </c>
      <c r="F427" s="35" t="s">
        <v>638</v>
      </c>
      <c r="G427" s="36">
        <v>199434399</v>
      </c>
      <c r="H427" s="50">
        <f t="shared" si="12"/>
        <v>0.69999999849574601</v>
      </c>
      <c r="I427" s="36">
        <v>139604079</v>
      </c>
      <c r="J427" s="36">
        <v>0</v>
      </c>
      <c r="K427" s="36">
        <v>0</v>
      </c>
      <c r="L427" s="36">
        <v>0</v>
      </c>
      <c r="M427" s="36">
        <v>0</v>
      </c>
      <c r="N427" s="36">
        <v>0</v>
      </c>
      <c r="O427" s="36">
        <v>0</v>
      </c>
      <c r="P427" s="36">
        <v>0</v>
      </c>
      <c r="Q427" s="36">
        <v>0</v>
      </c>
      <c r="R427" s="36">
        <v>139604079</v>
      </c>
      <c r="S427" s="36">
        <v>0</v>
      </c>
      <c r="T427" s="36">
        <v>0</v>
      </c>
      <c r="U427" s="36">
        <v>0</v>
      </c>
      <c r="V427" s="36">
        <v>0</v>
      </c>
      <c r="W427" s="36">
        <f t="shared" si="13"/>
        <v>139604079</v>
      </c>
      <c r="X427" s="36" t="s">
        <v>43</v>
      </c>
      <c r="Y427" s="49"/>
    </row>
    <row r="428" spans="2:25" x14ac:dyDescent="0.2">
      <c r="B428" s="32" t="s">
        <v>212</v>
      </c>
      <c r="C428" s="33">
        <v>16</v>
      </c>
      <c r="D428" s="34" t="s">
        <v>611</v>
      </c>
      <c r="E428" s="53" t="s">
        <v>575</v>
      </c>
      <c r="F428" s="35" t="s">
        <v>639</v>
      </c>
      <c r="G428" s="36">
        <v>215092340</v>
      </c>
      <c r="H428" s="50">
        <f t="shared" si="12"/>
        <v>0.7</v>
      </c>
      <c r="I428" s="36">
        <v>150564638</v>
      </c>
      <c r="J428" s="36">
        <v>0</v>
      </c>
      <c r="K428" s="36">
        <v>0</v>
      </c>
      <c r="L428" s="36">
        <v>0</v>
      </c>
      <c r="M428" s="36">
        <v>0</v>
      </c>
      <c r="N428" s="36">
        <v>0</v>
      </c>
      <c r="O428" s="36">
        <v>0</v>
      </c>
      <c r="P428" s="36">
        <v>0</v>
      </c>
      <c r="Q428" s="36">
        <v>0</v>
      </c>
      <c r="R428" s="36">
        <v>0</v>
      </c>
      <c r="S428" s="36">
        <v>150564638</v>
      </c>
      <c r="T428" s="36">
        <v>0</v>
      </c>
      <c r="U428" s="36">
        <v>0</v>
      </c>
      <c r="V428" s="36">
        <v>0</v>
      </c>
      <c r="W428" s="36">
        <f t="shared" si="13"/>
        <v>150564638</v>
      </c>
      <c r="X428" s="36" t="s">
        <v>43</v>
      </c>
      <c r="Y428" s="49"/>
    </row>
    <row r="429" spans="2:25" x14ac:dyDescent="0.2">
      <c r="B429" s="32" t="s">
        <v>212</v>
      </c>
      <c r="C429" s="33">
        <v>16</v>
      </c>
      <c r="D429" s="34" t="s">
        <v>418</v>
      </c>
      <c r="E429" s="53" t="s">
        <v>403</v>
      </c>
      <c r="F429" s="35" t="s">
        <v>557</v>
      </c>
      <c r="G429" s="36">
        <v>229985053</v>
      </c>
      <c r="H429" s="50">
        <f t="shared" si="12"/>
        <v>0.6999999995651891</v>
      </c>
      <c r="I429" s="36">
        <v>160989537</v>
      </c>
      <c r="J429" s="36">
        <v>0</v>
      </c>
      <c r="K429" s="36">
        <v>0</v>
      </c>
      <c r="L429" s="36">
        <v>0</v>
      </c>
      <c r="M429" s="36">
        <v>0</v>
      </c>
      <c r="N429" s="36">
        <v>0</v>
      </c>
      <c r="O429" s="36">
        <v>0</v>
      </c>
      <c r="P429" s="36">
        <v>160989537</v>
      </c>
      <c r="Q429" s="36">
        <v>0</v>
      </c>
      <c r="R429" s="36">
        <v>0</v>
      </c>
      <c r="S429" s="36">
        <v>0</v>
      </c>
      <c r="T429" s="36">
        <v>0</v>
      </c>
      <c r="U429" s="36">
        <v>0</v>
      </c>
      <c r="V429" s="36">
        <v>0</v>
      </c>
      <c r="W429" s="36">
        <f t="shared" si="13"/>
        <v>160989537</v>
      </c>
      <c r="X429" s="36" t="s">
        <v>43</v>
      </c>
      <c r="Y429" s="49"/>
    </row>
    <row r="430" spans="2:25" x14ac:dyDescent="0.2">
      <c r="B430" s="32" t="s">
        <v>212</v>
      </c>
      <c r="C430" s="33">
        <v>16</v>
      </c>
      <c r="D430" s="34" t="s">
        <v>611</v>
      </c>
      <c r="E430" s="53" t="s">
        <v>749</v>
      </c>
      <c r="F430" s="35" t="s">
        <v>750</v>
      </c>
      <c r="G430" s="36">
        <v>236138715</v>
      </c>
      <c r="H430" s="50">
        <f t="shared" si="12"/>
        <v>0.69999999788260048</v>
      </c>
      <c r="I430" s="36">
        <v>165297100</v>
      </c>
      <c r="J430" s="36">
        <v>0</v>
      </c>
      <c r="K430" s="36">
        <v>0</v>
      </c>
      <c r="L430" s="36">
        <v>0</v>
      </c>
      <c r="M430" s="36">
        <v>0</v>
      </c>
      <c r="N430" s="36">
        <v>0</v>
      </c>
      <c r="O430" s="36">
        <v>0</v>
      </c>
      <c r="P430" s="36">
        <v>0</v>
      </c>
      <c r="Q430" s="36">
        <v>0</v>
      </c>
      <c r="R430" s="36">
        <v>0</v>
      </c>
      <c r="S430" s="36">
        <v>165297100</v>
      </c>
      <c r="T430" s="36">
        <v>0</v>
      </c>
      <c r="U430" s="36">
        <v>0</v>
      </c>
      <c r="V430" s="36">
        <v>0</v>
      </c>
      <c r="W430" s="36">
        <f t="shared" si="13"/>
        <v>165297100</v>
      </c>
      <c r="X430" s="36" t="s">
        <v>43</v>
      </c>
      <c r="Y430" s="49"/>
    </row>
    <row r="431" spans="2:25" x14ac:dyDescent="0.2">
      <c r="B431" s="32" t="s">
        <v>212</v>
      </c>
      <c r="C431" s="33">
        <v>16</v>
      </c>
      <c r="D431" s="34" t="s">
        <v>612</v>
      </c>
      <c r="E431" s="53" t="s">
        <v>576</v>
      </c>
      <c r="F431" s="35" t="s">
        <v>640</v>
      </c>
      <c r="G431" s="36">
        <v>160791313</v>
      </c>
      <c r="H431" s="50">
        <f t="shared" si="12"/>
        <v>0.69999999937807589</v>
      </c>
      <c r="I431" s="36">
        <v>112553919</v>
      </c>
      <c r="J431" s="36">
        <v>0</v>
      </c>
      <c r="K431" s="36">
        <v>0</v>
      </c>
      <c r="L431" s="36">
        <v>0</v>
      </c>
      <c r="M431" s="36">
        <v>0</v>
      </c>
      <c r="N431" s="36">
        <v>0</v>
      </c>
      <c r="O431" s="36">
        <v>0</v>
      </c>
      <c r="P431" s="36">
        <v>0</v>
      </c>
      <c r="Q431" s="36">
        <v>112553919</v>
      </c>
      <c r="R431" s="36">
        <v>0</v>
      </c>
      <c r="S431" s="36">
        <v>0</v>
      </c>
      <c r="T431" s="36">
        <v>0</v>
      </c>
      <c r="U431" s="36">
        <v>0</v>
      </c>
      <c r="V431" s="36">
        <v>0</v>
      </c>
      <c r="W431" s="36">
        <f t="shared" si="13"/>
        <v>112553919</v>
      </c>
      <c r="X431" s="36" t="s">
        <v>43</v>
      </c>
      <c r="Y431" s="49"/>
    </row>
    <row r="432" spans="2:25" x14ac:dyDescent="0.2">
      <c r="B432" s="32" t="s">
        <v>212</v>
      </c>
      <c r="C432" s="33">
        <v>16</v>
      </c>
      <c r="D432" s="34" t="s">
        <v>613</v>
      </c>
      <c r="E432" s="53" t="s">
        <v>577</v>
      </c>
      <c r="F432" s="35" t="s">
        <v>641</v>
      </c>
      <c r="G432" s="36">
        <v>241362424</v>
      </c>
      <c r="H432" s="50">
        <f t="shared" si="12"/>
        <v>0.70000000082862934</v>
      </c>
      <c r="I432" s="36">
        <v>168953697</v>
      </c>
      <c r="J432" s="36">
        <v>0</v>
      </c>
      <c r="K432" s="36">
        <v>0</v>
      </c>
      <c r="L432" s="36">
        <v>0</v>
      </c>
      <c r="M432" s="36">
        <v>0</v>
      </c>
      <c r="N432" s="36">
        <v>0</v>
      </c>
      <c r="O432" s="36">
        <v>0</v>
      </c>
      <c r="P432" s="36">
        <v>0</v>
      </c>
      <c r="Q432" s="36">
        <v>0</v>
      </c>
      <c r="R432" s="36">
        <v>168953697</v>
      </c>
      <c r="S432" s="36">
        <v>0</v>
      </c>
      <c r="T432" s="36">
        <v>0</v>
      </c>
      <c r="U432" s="36">
        <v>0</v>
      </c>
      <c r="V432" s="36">
        <v>0</v>
      </c>
      <c r="W432" s="36">
        <f t="shared" si="13"/>
        <v>168953697</v>
      </c>
      <c r="X432" s="36" t="s">
        <v>43</v>
      </c>
      <c r="Y432" s="49"/>
    </row>
    <row r="433" spans="2:25" x14ac:dyDescent="0.2">
      <c r="B433" s="32" t="s">
        <v>212</v>
      </c>
      <c r="C433" s="33">
        <v>16</v>
      </c>
      <c r="D433" s="34" t="s">
        <v>613</v>
      </c>
      <c r="E433" s="53" t="s">
        <v>578</v>
      </c>
      <c r="F433" s="35" t="s">
        <v>642</v>
      </c>
      <c r="G433" s="36">
        <v>234892653</v>
      </c>
      <c r="H433" s="50">
        <f t="shared" si="12"/>
        <v>0.69999999957427361</v>
      </c>
      <c r="I433" s="36">
        <v>164424857</v>
      </c>
      <c r="J433" s="36">
        <v>0</v>
      </c>
      <c r="K433" s="36">
        <v>0</v>
      </c>
      <c r="L433" s="36">
        <v>0</v>
      </c>
      <c r="M433" s="36">
        <v>0</v>
      </c>
      <c r="N433" s="36">
        <v>0</v>
      </c>
      <c r="O433" s="36">
        <v>0</v>
      </c>
      <c r="P433" s="36">
        <v>0</v>
      </c>
      <c r="Q433" s="36">
        <v>0</v>
      </c>
      <c r="R433" s="36">
        <v>164424857</v>
      </c>
      <c r="S433" s="36">
        <v>0</v>
      </c>
      <c r="T433" s="36">
        <v>0</v>
      </c>
      <c r="U433" s="36">
        <v>0</v>
      </c>
      <c r="V433" s="36">
        <v>0</v>
      </c>
      <c r="W433" s="36">
        <f t="shared" si="13"/>
        <v>164424857</v>
      </c>
      <c r="X433" s="36" t="s">
        <v>43</v>
      </c>
      <c r="Y433" s="49"/>
    </row>
    <row r="434" spans="2:25" x14ac:dyDescent="0.2">
      <c r="B434" s="32" t="s">
        <v>212</v>
      </c>
      <c r="C434" s="33">
        <v>16</v>
      </c>
      <c r="D434" s="34" t="s">
        <v>213</v>
      </c>
      <c r="E434" s="53" t="s">
        <v>579</v>
      </c>
      <c r="F434" s="35" t="s">
        <v>643</v>
      </c>
      <c r="G434" s="36">
        <v>234374677</v>
      </c>
      <c r="H434" s="50">
        <f t="shared" si="12"/>
        <v>0.70000000042666721</v>
      </c>
      <c r="I434" s="36">
        <v>164062274</v>
      </c>
      <c r="J434" s="36">
        <v>0</v>
      </c>
      <c r="K434" s="36">
        <v>0</v>
      </c>
      <c r="L434" s="36">
        <v>0</v>
      </c>
      <c r="M434" s="36">
        <v>0</v>
      </c>
      <c r="N434" s="36">
        <v>0</v>
      </c>
      <c r="O434" s="36">
        <v>0</v>
      </c>
      <c r="P434" s="36">
        <v>0</v>
      </c>
      <c r="Q434" s="36">
        <v>0</v>
      </c>
      <c r="R434" s="36">
        <v>0</v>
      </c>
      <c r="S434" s="36">
        <v>0</v>
      </c>
      <c r="T434" s="36">
        <v>0</v>
      </c>
      <c r="U434" s="36">
        <v>164062274</v>
      </c>
      <c r="V434" s="36">
        <v>0</v>
      </c>
      <c r="W434" s="36">
        <f t="shared" si="13"/>
        <v>164062274</v>
      </c>
      <c r="X434" s="36" t="s">
        <v>43</v>
      </c>
      <c r="Y434" s="49"/>
    </row>
    <row r="435" spans="2:25" x14ac:dyDescent="0.2">
      <c r="B435" s="32" t="s">
        <v>212</v>
      </c>
      <c r="C435" s="33">
        <v>16</v>
      </c>
      <c r="D435" s="34" t="s">
        <v>410</v>
      </c>
      <c r="E435" s="53" t="s">
        <v>580</v>
      </c>
      <c r="F435" s="35" t="s">
        <v>644</v>
      </c>
      <c r="G435" s="36">
        <v>52880313</v>
      </c>
      <c r="H435" s="50">
        <f t="shared" si="12"/>
        <v>0.69999999810893709</v>
      </c>
      <c r="I435" s="36">
        <v>37016219</v>
      </c>
      <c r="J435" s="36">
        <v>0</v>
      </c>
      <c r="K435" s="36">
        <v>0</v>
      </c>
      <c r="L435" s="36">
        <v>0</v>
      </c>
      <c r="M435" s="36">
        <v>0</v>
      </c>
      <c r="N435" s="36">
        <v>0</v>
      </c>
      <c r="O435" s="36">
        <v>0</v>
      </c>
      <c r="P435" s="36">
        <v>0</v>
      </c>
      <c r="Q435" s="36">
        <v>37016219</v>
      </c>
      <c r="R435" s="36">
        <v>0</v>
      </c>
      <c r="S435" s="36">
        <v>0</v>
      </c>
      <c r="T435" s="36">
        <v>0</v>
      </c>
      <c r="U435" s="36">
        <v>0</v>
      </c>
      <c r="V435" s="36">
        <v>0</v>
      </c>
      <c r="W435" s="36">
        <f t="shared" si="13"/>
        <v>37016219</v>
      </c>
      <c r="X435" s="36" t="s">
        <v>43</v>
      </c>
      <c r="Y435" s="49"/>
    </row>
    <row r="436" spans="2:25" x14ac:dyDescent="0.2">
      <c r="B436" s="32" t="s">
        <v>212</v>
      </c>
      <c r="C436" s="33">
        <v>16</v>
      </c>
      <c r="D436" s="34" t="s">
        <v>410</v>
      </c>
      <c r="E436" s="53" t="s">
        <v>581</v>
      </c>
      <c r="F436" s="35" t="s">
        <v>645</v>
      </c>
      <c r="G436" s="36">
        <v>42950492</v>
      </c>
      <c r="H436" s="50">
        <f t="shared" si="12"/>
        <v>0.69999999068695185</v>
      </c>
      <c r="I436" s="36">
        <v>30065344</v>
      </c>
      <c r="J436" s="36">
        <v>0</v>
      </c>
      <c r="K436" s="36">
        <v>0</v>
      </c>
      <c r="L436" s="36">
        <v>0</v>
      </c>
      <c r="M436" s="36">
        <v>0</v>
      </c>
      <c r="N436" s="36">
        <v>0</v>
      </c>
      <c r="O436" s="36">
        <v>0</v>
      </c>
      <c r="P436" s="36">
        <v>0</v>
      </c>
      <c r="Q436" s="36">
        <v>30065344</v>
      </c>
      <c r="R436" s="36">
        <v>0</v>
      </c>
      <c r="S436" s="36">
        <v>0</v>
      </c>
      <c r="T436" s="36">
        <v>0</v>
      </c>
      <c r="U436" s="36">
        <v>0</v>
      </c>
      <c r="V436" s="36">
        <v>0</v>
      </c>
      <c r="W436" s="36">
        <f t="shared" si="13"/>
        <v>30065344</v>
      </c>
      <c r="X436" s="36" t="s">
        <v>43</v>
      </c>
      <c r="Y436" s="49"/>
    </row>
    <row r="437" spans="2:25" x14ac:dyDescent="0.2">
      <c r="B437" s="32" t="s">
        <v>212</v>
      </c>
      <c r="C437" s="33">
        <v>13</v>
      </c>
      <c r="D437" s="34" t="s">
        <v>614</v>
      </c>
      <c r="E437" s="53" t="s">
        <v>582</v>
      </c>
      <c r="F437" s="35" t="s">
        <v>646</v>
      </c>
      <c r="G437" s="36">
        <v>157200000</v>
      </c>
      <c r="H437" s="50">
        <f t="shared" si="12"/>
        <v>0.7</v>
      </c>
      <c r="I437" s="36">
        <v>110040000</v>
      </c>
      <c r="J437" s="36">
        <v>0</v>
      </c>
      <c r="K437" s="36">
        <v>0</v>
      </c>
      <c r="L437" s="36">
        <v>0</v>
      </c>
      <c r="M437" s="36">
        <v>0</v>
      </c>
      <c r="N437" s="36">
        <v>0</v>
      </c>
      <c r="O437" s="36">
        <v>0</v>
      </c>
      <c r="P437" s="36">
        <v>0</v>
      </c>
      <c r="Q437" s="36">
        <v>0</v>
      </c>
      <c r="R437" s="36">
        <v>0</v>
      </c>
      <c r="S437" s="36">
        <v>0</v>
      </c>
      <c r="T437" s="36">
        <v>0</v>
      </c>
      <c r="U437" s="36">
        <v>110040000</v>
      </c>
      <c r="V437" s="36">
        <v>0</v>
      </c>
      <c r="W437" s="36">
        <f t="shared" si="13"/>
        <v>110040000</v>
      </c>
      <c r="X437" s="36" t="s">
        <v>43</v>
      </c>
      <c r="Y437" s="49"/>
    </row>
    <row r="438" spans="2:25" x14ac:dyDescent="0.2">
      <c r="B438" s="32" t="s">
        <v>212</v>
      </c>
      <c r="C438" s="33">
        <v>16</v>
      </c>
      <c r="D438" s="34" t="s">
        <v>410</v>
      </c>
      <c r="E438" s="53" t="s">
        <v>583</v>
      </c>
      <c r="F438" s="35" t="s">
        <v>647</v>
      </c>
      <c r="G438" s="36">
        <v>54242610</v>
      </c>
      <c r="H438" s="50">
        <f t="shared" si="12"/>
        <v>0.7</v>
      </c>
      <c r="I438" s="36">
        <v>37969827</v>
      </c>
      <c r="J438" s="36">
        <v>0</v>
      </c>
      <c r="K438" s="36">
        <v>0</v>
      </c>
      <c r="L438" s="36">
        <v>0</v>
      </c>
      <c r="M438" s="36">
        <v>0</v>
      </c>
      <c r="N438" s="36">
        <v>0</v>
      </c>
      <c r="O438" s="36">
        <v>0</v>
      </c>
      <c r="P438" s="36">
        <v>0</v>
      </c>
      <c r="Q438" s="36">
        <v>37969827</v>
      </c>
      <c r="R438" s="36">
        <v>0</v>
      </c>
      <c r="S438" s="36">
        <v>0</v>
      </c>
      <c r="T438" s="36">
        <v>0</v>
      </c>
      <c r="U438" s="36">
        <v>0</v>
      </c>
      <c r="V438" s="36">
        <v>0</v>
      </c>
      <c r="W438" s="36">
        <f t="shared" si="13"/>
        <v>37969827</v>
      </c>
      <c r="X438" s="36" t="s">
        <v>43</v>
      </c>
      <c r="Y438" s="49"/>
    </row>
    <row r="439" spans="2:25" x14ac:dyDescent="0.2">
      <c r="B439" s="32" t="s">
        <v>212</v>
      </c>
      <c r="C439" s="33">
        <v>16</v>
      </c>
      <c r="D439" s="34" t="s">
        <v>407</v>
      </c>
      <c r="E439" s="53" t="s">
        <v>584</v>
      </c>
      <c r="F439" s="35" t="s">
        <v>648</v>
      </c>
      <c r="G439" s="36">
        <v>125528955</v>
      </c>
      <c r="H439" s="50">
        <f t="shared" si="12"/>
        <v>0.70000000398314477</v>
      </c>
      <c r="I439" s="36">
        <v>87870269</v>
      </c>
      <c r="J439" s="36">
        <v>0</v>
      </c>
      <c r="K439" s="36">
        <v>0</v>
      </c>
      <c r="L439" s="36">
        <v>0</v>
      </c>
      <c r="M439" s="36">
        <v>0</v>
      </c>
      <c r="N439" s="36">
        <v>0</v>
      </c>
      <c r="O439" s="36">
        <v>0</v>
      </c>
      <c r="P439" s="36">
        <v>0</v>
      </c>
      <c r="Q439" s="36">
        <v>87870269</v>
      </c>
      <c r="R439" s="36">
        <v>0</v>
      </c>
      <c r="S439" s="36">
        <v>0</v>
      </c>
      <c r="T439" s="36">
        <v>0</v>
      </c>
      <c r="U439" s="36">
        <v>0</v>
      </c>
      <c r="V439" s="36">
        <v>0</v>
      </c>
      <c r="W439" s="36">
        <f t="shared" si="13"/>
        <v>87870269</v>
      </c>
      <c r="X439" s="36" t="s">
        <v>43</v>
      </c>
      <c r="Y439" s="49"/>
    </row>
    <row r="440" spans="2:25" x14ac:dyDescent="0.2">
      <c r="B440" s="32" t="s">
        <v>212</v>
      </c>
      <c r="C440" s="33">
        <v>16</v>
      </c>
      <c r="D440" s="34" t="s">
        <v>615</v>
      </c>
      <c r="E440" s="53" t="s">
        <v>585</v>
      </c>
      <c r="F440" s="35" t="s">
        <v>649</v>
      </c>
      <c r="G440" s="36">
        <v>195830630</v>
      </c>
      <c r="H440" s="50">
        <f t="shared" si="12"/>
        <v>0.7</v>
      </c>
      <c r="I440" s="36">
        <v>137081441</v>
      </c>
      <c r="J440" s="36">
        <v>0</v>
      </c>
      <c r="K440" s="36">
        <v>0</v>
      </c>
      <c r="L440" s="36">
        <v>0</v>
      </c>
      <c r="M440" s="36">
        <v>0</v>
      </c>
      <c r="N440" s="36">
        <v>0</v>
      </c>
      <c r="O440" s="36">
        <v>0</v>
      </c>
      <c r="P440" s="36">
        <v>0</v>
      </c>
      <c r="Q440" s="36">
        <v>137081441</v>
      </c>
      <c r="R440" s="36">
        <v>0</v>
      </c>
      <c r="S440" s="36">
        <v>0</v>
      </c>
      <c r="T440" s="36">
        <v>0</v>
      </c>
      <c r="U440" s="36">
        <v>0</v>
      </c>
      <c r="V440" s="36">
        <v>0</v>
      </c>
      <c r="W440" s="36">
        <f t="shared" si="13"/>
        <v>137081441</v>
      </c>
      <c r="X440" s="36" t="s">
        <v>43</v>
      </c>
      <c r="Y440" s="49"/>
    </row>
    <row r="441" spans="2:25" x14ac:dyDescent="0.2">
      <c r="B441" s="32" t="s">
        <v>212</v>
      </c>
      <c r="C441" s="33">
        <v>16</v>
      </c>
      <c r="D441" s="34" t="s">
        <v>615</v>
      </c>
      <c r="E441" s="53" t="s">
        <v>586</v>
      </c>
      <c r="F441" s="35" t="s">
        <v>650</v>
      </c>
      <c r="G441" s="36">
        <v>48314605</v>
      </c>
      <c r="H441" s="50">
        <f t="shared" si="12"/>
        <v>0.70000001034883763</v>
      </c>
      <c r="I441" s="36">
        <v>33820224</v>
      </c>
      <c r="J441" s="36">
        <v>0</v>
      </c>
      <c r="K441" s="36">
        <v>0</v>
      </c>
      <c r="L441" s="36">
        <v>0</v>
      </c>
      <c r="M441" s="36">
        <v>0</v>
      </c>
      <c r="N441" s="36">
        <v>0</v>
      </c>
      <c r="O441" s="36">
        <v>0</v>
      </c>
      <c r="P441" s="36">
        <v>0</v>
      </c>
      <c r="Q441" s="36">
        <v>33820224</v>
      </c>
      <c r="R441" s="36">
        <v>0</v>
      </c>
      <c r="S441" s="36">
        <v>0</v>
      </c>
      <c r="T441" s="36">
        <v>0</v>
      </c>
      <c r="U441" s="36">
        <v>0</v>
      </c>
      <c r="V441" s="36">
        <v>0</v>
      </c>
      <c r="W441" s="36">
        <f t="shared" si="13"/>
        <v>33820224</v>
      </c>
      <c r="X441" s="36" t="s">
        <v>43</v>
      </c>
      <c r="Y441" s="49"/>
    </row>
    <row r="442" spans="2:25" x14ac:dyDescent="0.2">
      <c r="B442" s="32" t="s">
        <v>212</v>
      </c>
      <c r="C442" s="33">
        <v>16</v>
      </c>
      <c r="D442" s="34" t="s">
        <v>616</v>
      </c>
      <c r="E442" s="53" t="s">
        <v>587</v>
      </c>
      <c r="F442" s="35" t="s">
        <v>651</v>
      </c>
      <c r="G442" s="36">
        <v>229867173</v>
      </c>
      <c r="H442" s="50">
        <f t="shared" si="12"/>
        <v>0.69999999956496617</v>
      </c>
      <c r="I442" s="36">
        <v>160907021</v>
      </c>
      <c r="J442" s="36">
        <v>0</v>
      </c>
      <c r="K442" s="36">
        <v>0</v>
      </c>
      <c r="L442" s="36">
        <v>0</v>
      </c>
      <c r="M442" s="36">
        <v>0</v>
      </c>
      <c r="N442" s="36">
        <v>0</v>
      </c>
      <c r="O442" s="36">
        <v>0</v>
      </c>
      <c r="P442" s="36">
        <v>0</v>
      </c>
      <c r="Q442" s="36">
        <v>0</v>
      </c>
      <c r="R442" s="36">
        <v>0</v>
      </c>
      <c r="S442" s="36">
        <v>0</v>
      </c>
      <c r="T442" s="36">
        <v>0</v>
      </c>
      <c r="U442" s="36">
        <v>0</v>
      </c>
      <c r="V442" s="36">
        <v>160907021</v>
      </c>
      <c r="W442" s="36">
        <f t="shared" si="13"/>
        <v>160907021</v>
      </c>
      <c r="X442" s="36" t="s">
        <v>43</v>
      </c>
      <c r="Y442" s="49"/>
    </row>
    <row r="443" spans="2:25" x14ac:dyDescent="0.2">
      <c r="B443" s="32" t="s">
        <v>212</v>
      </c>
      <c r="C443" s="33">
        <v>16</v>
      </c>
      <c r="D443" s="34" t="s">
        <v>616</v>
      </c>
      <c r="E443" s="53" t="s">
        <v>588</v>
      </c>
      <c r="F443" s="35" t="s">
        <v>652</v>
      </c>
      <c r="G443" s="36">
        <v>229867173</v>
      </c>
      <c r="H443" s="50">
        <f t="shared" si="12"/>
        <v>0.69999999956496617</v>
      </c>
      <c r="I443" s="36">
        <v>160907021</v>
      </c>
      <c r="J443" s="36">
        <v>0</v>
      </c>
      <c r="K443" s="36">
        <v>0</v>
      </c>
      <c r="L443" s="36">
        <v>0</v>
      </c>
      <c r="M443" s="36">
        <v>0</v>
      </c>
      <c r="N443" s="36">
        <v>0</v>
      </c>
      <c r="O443" s="36">
        <v>0</v>
      </c>
      <c r="P443" s="36">
        <v>0</v>
      </c>
      <c r="Q443" s="36">
        <v>0</v>
      </c>
      <c r="R443" s="36">
        <v>0</v>
      </c>
      <c r="S443" s="36">
        <v>0</v>
      </c>
      <c r="T443" s="36">
        <v>0</v>
      </c>
      <c r="U443" s="36">
        <v>0</v>
      </c>
      <c r="V443" s="36">
        <v>160907021</v>
      </c>
      <c r="W443" s="36">
        <f t="shared" si="13"/>
        <v>160907021</v>
      </c>
      <c r="X443" s="36" t="s">
        <v>43</v>
      </c>
      <c r="Y443" s="49"/>
    </row>
    <row r="444" spans="2:25" x14ac:dyDescent="0.2">
      <c r="B444" s="32" t="s">
        <v>212</v>
      </c>
      <c r="C444" s="33">
        <v>10</v>
      </c>
      <c r="D444" s="34" t="s">
        <v>617</v>
      </c>
      <c r="E444" s="53" t="s">
        <v>589</v>
      </c>
      <c r="F444" s="35" t="s">
        <v>653</v>
      </c>
      <c r="G444" s="36">
        <v>19000000</v>
      </c>
      <c r="H444" s="50">
        <f t="shared" si="12"/>
        <v>1</v>
      </c>
      <c r="I444" s="36">
        <v>19000000</v>
      </c>
      <c r="J444" s="36">
        <v>0</v>
      </c>
      <c r="K444" s="36">
        <v>0</v>
      </c>
      <c r="L444" s="36">
        <v>0</v>
      </c>
      <c r="M444" s="36">
        <v>0</v>
      </c>
      <c r="N444" s="36">
        <v>0</v>
      </c>
      <c r="O444" s="36">
        <v>0</v>
      </c>
      <c r="P444" s="36">
        <v>0</v>
      </c>
      <c r="Q444" s="36">
        <v>19000000</v>
      </c>
      <c r="R444" s="36">
        <v>0</v>
      </c>
      <c r="S444" s="36">
        <v>0</v>
      </c>
      <c r="T444" s="36">
        <v>0</v>
      </c>
      <c r="U444" s="36">
        <v>0</v>
      </c>
      <c r="V444" s="36">
        <v>0</v>
      </c>
      <c r="W444" s="36">
        <f t="shared" si="13"/>
        <v>19000000</v>
      </c>
      <c r="X444" s="36" t="s">
        <v>43</v>
      </c>
      <c r="Y444" s="49"/>
    </row>
    <row r="445" spans="2:25" x14ac:dyDescent="0.2">
      <c r="B445" s="32" t="s">
        <v>212</v>
      </c>
      <c r="C445" s="33">
        <v>7</v>
      </c>
      <c r="D445" s="34" t="s">
        <v>618</v>
      </c>
      <c r="E445" s="53" t="s">
        <v>590</v>
      </c>
      <c r="F445" s="35" t="s">
        <v>654</v>
      </c>
      <c r="G445" s="36">
        <v>64249339</v>
      </c>
      <c r="H445" s="50">
        <f t="shared" si="12"/>
        <v>1</v>
      </c>
      <c r="I445" s="36">
        <v>64249339</v>
      </c>
      <c r="J445" s="36">
        <v>0</v>
      </c>
      <c r="K445" s="36">
        <v>0</v>
      </c>
      <c r="L445" s="36">
        <v>0</v>
      </c>
      <c r="M445" s="36">
        <v>0</v>
      </c>
      <c r="N445" s="36">
        <v>0</v>
      </c>
      <c r="O445" s="36">
        <v>0</v>
      </c>
      <c r="P445" s="36">
        <v>0</v>
      </c>
      <c r="Q445" s="36">
        <v>0</v>
      </c>
      <c r="R445" s="36">
        <v>64249339</v>
      </c>
      <c r="S445" s="36">
        <v>0</v>
      </c>
      <c r="T445" s="36">
        <v>0</v>
      </c>
      <c r="U445" s="36">
        <v>0</v>
      </c>
      <c r="V445" s="36">
        <v>0</v>
      </c>
      <c r="W445" s="36">
        <f t="shared" si="13"/>
        <v>64249339</v>
      </c>
      <c r="X445" s="36" t="s">
        <v>43</v>
      </c>
      <c r="Y445" s="49"/>
    </row>
    <row r="446" spans="2:25" x14ac:dyDescent="0.2">
      <c r="B446" s="32" t="s">
        <v>212</v>
      </c>
      <c r="C446" s="33">
        <v>10</v>
      </c>
      <c r="D446" s="34" t="s">
        <v>434</v>
      </c>
      <c r="E446" s="53" t="s">
        <v>591</v>
      </c>
      <c r="F446" s="35" t="s">
        <v>655</v>
      </c>
      <c r="G446" s="36">
        <v>24965136</v>
      </c>
      <c r="H446" s="50">
        <f t="shared" si="12"/>
        <v>1</v>
      </c>
      <c r="I446" s="36">
        <v>24965136</v>
      </c>
      <c r="J446" s="36">
        <v>0</v>
      </c>
      <c r="K446" s="36">
        <v>0</v>
      </c>
      <c r="L446" s="36">
        <v>0</v>
      </c>
      <c r="M446" s="36">
        <v>0</v>
      </c>
      <c r="N446" s="36">
        <v>0</v>
      </c>
      <c r="O446" s="36">
        <v>0</v>
      </c>
      <c r="P446" s="36">
        <v>0</v>
      </c>
      <c r="Q446" s="36">
        <v>24965136</v>
      </c>
      <c r="R446" s="36">
        <v>0</v>
      </c>
      <c r="S446" s="36">
        <v>0</v>
      </c>
      <c r="T446" s="36">
        <v>0</v>
      </c>
      <c r="U446" s="36">
        <v>0</v>
      </c>
      <c r="V446" s="36">
        <v>0</v>
      </c>
      <c r="W446" s="36">
        <f t="shared" si="13"/>
        <v>24965136</v>
      </c>
      <c r="X446" s="36" t="s">
        <v>43</v>
      </c>
      <c r="Y446" s="49"/>
    </row>
    <row r="447" spans="2:25" x14ac:dyDescent="0.2">
      <c r="B447" s="32" t="s">
        <v>212</v>
      </c>
      <c r="C447" s="33">
        <v>9</v>
      </c>
      <c r="D447" s="34" t="s">
        <v>468</v>
      </c>
      <c r="E447" s="53" t="s">
        <v>404</v>
      </c>
      <c r="F447" s="35" t="s">
        <v>558</v>
      </c>
      <c r="G447" s="36">
        <v>95400000</v>
      </c>
      <c r="H447" s="50">
        <f t="shared" si="12"/>
        <v>0.7</v>
      </c>
      <c r="I447" s="36">
        <v>66780000</v>
      </c>
      <c r="J447" s="36">
        <v>0</v>
      </c>
      <c r="K447" s="36">
        <v>0</v>
      </c>
      <c r="L447" s="36">
        <v>0</v>
      </c>
      <c r="M447" s="36">
        <v>0</v>
      </c>
      <c r="N447" s="36">
        <v>0</v>
      </c>
      <c r="O447" s="36">
        <v>0</v>
      </c>
      <c r="P447" s="36">
        <v>66780000</v>
      </c>
      <c r="Q447" s="36">
        <v>0</v>
      </c>
      <c r="R447" s="36">
        <v>0</v>
      </c>
      <c r="S447" s="36">
        <v>0</v>
      </c>
      <c r="T447" s="36">
        <v>0</v>
      </c>
      <c r="U447" s="36">
        <v>0</v>
      </c>
      <c r="V447" s="36">
        <v>0</v>
      </c>
      <c r="W447" s="36">
        <f t="shared" si="13"/>
        <v>66780000</v>
      </c>
      <c r="X447" s="36" t="s">
        <v>43</v>
      </c>
      <c r="Y447" s="49"/>
    </row>
    <row r="448" spans="2:25" x14ac:dyDescent="0.2">
      <c r="B448" s="32" t="s">
        <v>212</v>
      </c>
      <c r="C448" s="33">
        <v>8</v>
      </c>
      <c r="D448" s="34" t="s">
        <v>120</v>
      </c>
      <c r="E448" s="53">
        <v>8313170501</v>
      </c>
      <c r="F448" s="35" t="s">
        <v>656</v>
      </c>
      <c r="G448" s="36">
        <v>11165000</v>
      </c>
      <c r="H448" s="50">
        <f t="shared" si="12"/>
        <v>0.99104343931930139</v>
      </c>
      <c r="I448" s="36">
        <v>11165000</v>
      </c>
      <c r="J448" s="36">
        <v>0</v>
      </c>
      <c r="K448" s="36">
        <v>0</v>
      </c>
      <c r="L448" s="36">
        <v>0</v>
      </c>
      <c r="M448" s="36">
        <v>0</v>
      </c>
      <c r="N448" s="36">
        <v>0</v>
      </c>
      <c r="O448" s="36">
        <v>0</v>
      </c>
      <c r="P448" s="36">
        <v>0</v>
      </c>
      <c r="Q448" s="36">
        <v>0</v>
      </c>
      <c r="R448" s="36">
        <v>0</v>
      </c>
      <c r="S448" s="36">
        <v>0</v>
      </c>
      <c r="T448" s="36">
        <v>9470000</v>
      </c>
      <c r="U448" s="36">
        <v>0</v>
      </c>
      <c r="V448" s="36">
        <v>1595000</v>
      </c>
      <c r="W448" s="36">
        <f t="shared" si="13"/>
        <v>11065000</v>
      </c>
      <c r="X448" s="36" t="s">
        <v>43</v>
      </c>
      <c r="Y448" s="49"/>
    </row>
    <row r="449" spans="2:25" x14ac:dyDescent="0.2">
      <c r="B449" s="32" t="s">
        <v>212</v>
      </c>
      <c r="C449" s="33">
        <v>11</v>
      </c>
      <c r="D449" s="34" t="s">
        <v>451</v>
      </c>
      <c r="E449" s="53" t="s">
        <v>405</v>
      </c>
      <c r="F449" s="35" t="s">
        <v>559</v>
      </c>
      <c r="G449" s="36">
        <v>148100000</v>
      </c>
      <c r="H449" s="50">
        <f t="shared" si="12"/>
        <v>1</v>
      </c>
      <c r="I449" s="36">
        <v>148100000</v>
      </c>
      <c r="J449" s="36">
        <v>0</v>
      </c>
      <c r="K449" s="36">
        <v>0</v>
      </c>
      <c r="L449" s="36">
        <v>0</v>
      </c>
      <c r="M449" s="36">
        <v>0</v>
      </c>
      <c r="N449" s="36">
        <v>0</v>
      </c>
      <c r="O449" s="36">
        <v>0</v>
      </c>
      <c r="P449" s="36">
        <v>148100000</v>
      </c>
      <c r="Q449" s="36">
        <v>0</v>
      </c>
      <c r="R449" s="36">
        <v>0</v>
      </c>
      <c r="S449" s="36">
        <v>0</v>
      </c>
      <c r="T449" s="36">
        <v>0</v>
      </c>
      <c r="U449" s="36">
        <v>0</v>
      </c>
      <c r="V449" s="36">
        <v>0</v>
      </c>
      <c r="W449" s="36">
        <f t="shared" si="13"/>
        <v>148100000</v>
      </c>
      <c r="X449" s="36" t="s">
        <v>43</v>
      </c>
      <c r="Y449" s="49"/>
    </row>
    <row r="450" spans="2:25" x14ac:dyDescent="0.2">
      <c r="B450" s="32" t="s">
        <v>212</v>
      </c>
      <c r="C450" s="33">
        <v>11</v>
      </c>
      <c r="D450" s="34" t="s">
        <v>155</v>
      </c>
      <c r="E450" s="53" t="s">
        <v>592</v>
      </c>
      <c r="F450" s="35" t="s">
        <v>657</v>
      </c>
      <c r="G450" s="36">
        <v>49692000</v>
      </c>
      <c r="H450" s="50">
        <f t="shared" si="12"/>
        <v>1</v>
      </c>
      <c r="I450" s="36">
        <v>49692000</v>
      </c>
      <c r="J450" s="36">
        <v>0</v>
      </c>
      <c r="K450" s="36">
        <v>0</v>
      </c>
      <c r="L450" s="36">
        <v>0</v>
      </c>
      <c r="M450" s="36">
        <v>0</v>
      </c>
      <c r="N450" s="36">
        <v>0</v>
      </c>
      <c r="O450" s="36">
        <v>0</v>
      </c>
      <c r="P450" s="36">
        <v>0</v>
      </c>
      <c r="Q450" s="36">
        <v>49692000</v>
      </c>
      <c r="R450" s="36">
        <v>0</v>
      </c>
      <c r="S450" s="36">
        <v>0</v>
      </c>
      <c r="T450" s="36">
        <v>0</v>
      </c>
      <c r="U450" s="36">
        <v>0</v>
      </c>
      <c r="V450" s="36">
        <v>0</v>
      </c>
      <c r="W450" s="36">
        <f t="shared" si="13"/>
        <v>49692000</v>
      </c>
      <c r="X450" s="36" t="s">
        <v>43</v>
      </c>
      <c r="Y450" s="49"/>
    </row>
    <row r="451" spans="2:25" x14ac:dyDescent="0.2">
      <c r="B451" s="32" t="s">
        <v>212</v>
      </c>
      <c r="C451" s="33">
        <v>11</v>
      </c>
      <c r="D451" s="34" t="s">
        <v>153</v>
      </c>
      <c r="E451" s="53" t="s">
        <v>593</v>
      </c>
      <c r="F451" s="35" t="s">
        <v>658</v>
      </c>
      <c r="G451" s="36">
        <v>19200000</v>
      </c>
      <c r="H451" s="50">
        <f t="shared" si="12"/>
        <v>1</v>
      </c>
      <c r="I451" s="36">
        <v>19200000</v>
      </c>
      <c r="J451" s="36">
        <v>0</v>
      </c>
      <c r="K451" s="36">
        <v>0</v>
      </c>
      <c r="L451" s="36">
        <v>0</v>
      </c>
      <c r="M451" s="36">
        <v>0</v>
      </c>
      <c r="N451" s="36">
        <v>0</v>
      </c>
      <c r="O451" s="36">
        <v>0</v>
      </c>
      <c r="P451" s="36">
        <v>0</v>
      </c>
      <c r="Q451" s="36">
        <v>19200000</v>
      </c>
      <c r="R451" s="36">
        <v>0</v>
      </c>
      <c r="S451" s="36">
        <v>0</v>
      </c>
      <c r="T451" s="36">
        <v>0</v>
      </c>
      <c r="U451" s="36">
        <v>0</v>
      </c>
      <c r="V451" s="36">
        <v>0</v>
      </c>
      <c r="W451" s="36">
        <f t="shared" si="13"/>
        <v>19200000</v>
      </c>
      <c r="X451" s="36" t="s">
        <v>43</v>
      </c>
      <c r="Y451" s="49"/>
    </row>
    <row r="452" spans="2:25" x14ac:dyDescent="0.2">
      <c r="B452" s="32" t="s">
        <v>212</v>
      </c>
      <c r="C452" s="33">
        <v>11</v>
      </c>
      <c r="D452" s="34" t="s">
        <v>619</v>
      </c>
      <c r="E452" s="53" t="s">
        <v>594</v>
      </c>
      <c r="F452" s="35" t="s">
        <v>659</v>
      </c>
      <c r="G452" s="36">
        <v>20352000</v>
      </c>
      <c r="H452" s="50">
        <f t="shared" si="12"/>
        <v>1</v>
      </c>
      <c r="I452" s="36">
        <v>20352000</v>
      </c>
      <c r="J452" s="36">
        <v>0</v>
      </c>
      <c r="K452" s="36">
        <v>0</v>
      </c>
      <c r="L452" s="36">
        <v>0</v>
      </c>
      <c r="M452" s="36">
        <v>0</v>
      </c>
      <c r="N452" s="36">
        <v>0</v>
      </c>
      <c r="O452" s="36">
        <v>0</v>
      </c>
      <c r="P452" s="36">
        <v>0</v>
      </c>
      <c r="Q452" s="36">
        <v>20352000</v>
      </c>
      <c r="R452" s="36">
        <v>0</v>
      </c>
      <c r="S452" s="36">
        <v>0</v>
      </c>
      <c r="T452" s="36">
        <v>0</v>
      </c>
      <c r="U452" s="36">
        <v>0</v>
      </c>
      <c r="V452" s="36">
        <v>0</v>
      </c>
      <c r="W452" s="36">
        <f t="shared" si="13"/>
        <v>20352000</v>
      </c>
      <c r="X452" s="36" t="s">
        <v>43</v>
      </c>
      <c r="Y452" s="49"/>
    </row>
    <row r="453" spans="2:25" x14ac:dyDescent="0.2">
      <c r="B453" s="32" t="s">
        <v>212</v>
      </c>
      <c r="C453" s="33">
        <v>2</v>
      </c>
      <c r="D453" s="34" t="s">
        <v>149</v>
      </c>
      <c r="E453" s="53" t="s">
        <v>751</v>
      </c>
      <c r="F453" s="35" t="s">
        <v>752</v>
      </c>
      <c r="G453" s="36">
        <v>55725000</v>
      </c>
      <c r="H453" s="50">
        <f t="shared" si="12"/>
        <v>0.7</v>
      </c>
      <c r="I453" s="36">
        <v>39007500</v>
      </c>
      <c r="J453" s="36">
        <v>0</v>
      </c>
      <c r="K453" s="36">
        <v>0</v>
      </c>
      <c r="L453" s="36">
        <v>0</v>
      </c>
      <c r="M453" s="36">
        <v>0</v>
      </c>
      <c r="N453" s="36">
        <v>0</v>
      </c>
      <c r="O453" s="36">
        <v>0</v>
      </c>
      <c r="P453" s="36">
        <v>0</v>
      </c>
      <c r="Q453" s="36">
        <v>39007500</v>
      </c>
      <c r="R453" s="36">
        <v>0</v>
      </c>
      <c r="S453" s="36">
        <v>0</v>
      </c>
      <c r="T453" s="36">
        <v>0</v>
      </c>
      <c r="U453" s="36">
        <v>0</v>
      </c>
      <c r="V453" s="36">
        <v>0</v>
      </c>
      <c r="W453" s="36">
        <f t="shared" si="13"/>
        <v>39007500</v>
      </c>
      <c r="X453" s="36" t="s">
        <v>43</v>
      </c>
      <c r="Y453" s="49"/>
    </row>
    <row r="454" spans="2:25" x14ac:dyDescent="0.2">
      <c r="B454" s="32" t="s">
        <v>212</v>
      </c>
      <c r="C454" s="33">
        <v>9</v>
      </c>
      <c r="D454" s="34" t="s">
        <v>468</v>
      </c>
      <c r="E454" s="53" t="s">
        <v>406</v>
      </c>
      <c r="F454" s="35" t="s">
        <v>560</v>
      </c>
      <c r="G454" s="36">
        <v>155000000</v>
      </c>
      <c r="H454" s="50">
        <f t="shared" si="12"/>
        <v>1</v>
      </c>
      <c r="I454" s="36">
        <v>155000000</v>
      </c>
      <c r="J454" s="36">
        <v>0</v>
      </c>
      <c r="K454" s="36">
        <v>0</v>
      </c>
      <c r="L454" s="36">
        <v>0</v>
      </c>
      <c r="M454" s="36">
        <v>0</v>
      </c>
      <c r="N454" s="36">
        <v>0</v>
      </c>
      <c r="O454" s="36">
        <v>0</v>
      </c>
      <c r="P454" s="36">
        <v>155000000</v>
      </c>
      <c r="Q454" s="36">
        <v>0</v>
      </c>
      <c r="R454" s="36">
        <v>0</v>
      </c>
      <c r="S454" s="36">
        <v>0</v>
      </c>
      <c r="T454" s="36">
        <v>0</v>
      </c>
      <c r="U454" s="36">
        <v>0</v>
      </c>
      <c r="V454" s="36">
        <v>0</v>
      </c>
      <c r="W454" s="36">
        <f t="shared" si="13"/>
        <v>155000000</v>
      </c>
      <c r="X454" s="36" t="s">
        <v>43</v>
      </c>
      <c r="Y454" s="49"/>
    </row>
    <row r="455" spans="2:25" x14ac:dyDescent="0.2">
      <c r="B455" s="32" t="s">
        <v>212</v>
      </c>
      <c r="C455" s="33">
        <v>10</v>
      </c>
      <c r="D455" s="34" t="s">
        <v>620</v>
      </c>
      <c r="E455" s="53" t="s">
        <v>595</v>
      </c>
      <c r="F455" s="35" t="s">
        <v>660</v>
      </c>
      <c r="G455" s="36">
        <v>19000000</v>
      </c>
      <c r="H455" s="50">
        <f t="shared" si="12"/>
        <v>1</v>
      </c>
      <c r="I455" s="36">
        <v>19000000</v>
      </c>
      <c r="J455" s="36">
        <v>0</v>
      </c>
      <c r="K455" s="36">
        <v>0</v>
      </c>
      <c r="L455" s="36">
        <v>0</v>
      </c>
      <c r="M455" s="36">
        <v>0</v>
      </c>
      <c r="N455" s="36">
        <v>0</v>
      </c>
      <c r="O455" s="36">
        <v>0</v>
      </c>
      <c r="P455" s="36">
        <v>0</v>
      </c>
      <c r="Q455" s="36">
        <v>0</v>
      </c>
      <c r="R455" s="36">
        <v>19000000</v>
      </c>
      <c r="S455" s="36">
        <v>0</v>
      </c>
      <c r="T455" s="36">
        <v>0</v>
      </c>
      <c r="U455" s="36">
        <v>0</v>
      </c>
      <c r="V455" s="36">
        <v>0</v>
      </c>
      <c r="W455" s="36">
        <f t="shared" si="13"/>
        <v>19000000</v>
      </c>
      <c r="X455" s="36" t="s">
        <v>43</v>
      </c>
      <c r="Y455" s="49"/>
    </row>
    <row r="456" spans="2:25" x14ac:dyDescent="0.2">
      <c r="B456" s="32" t="s">
        <v>212</v>
      </c>
      <c r="C456" s="33">
        <v>10</v>
      </c>
      <c r="D456" s="34" t="s">
        <v>433</v>
      </c>
      <c r="E456" s="53" t="s">
        <v>596</v>
      </c>
      <c r="F456" s="35" t="s">
        <v>661</v>
      </c>
      <c r="G456" s="36">
        <v>19000000</v>
      </c>
      <c r="H456" s="50">
        <f t="shared" si="12"/>
        <v>1</v>
      </c>
      <c r="I456" s="36">
        <v>19000000</v>
      </c>
      <c r="J456" s="36">
        <v>0</v>
      </c>
      <c r="K456" s="36">
        <v>0</v>
      </c>
      <c r="L456" s="36">
        <v>0</v>
      </c>
      <c r="M456" s="36">
        <v>0</v>
      </c>
      <c r="N456" s="36">
        <v>0</v>
      </c>
      <c r="O456" s="36">
        <v>0</v>
      </c>
      <c r="P456" s="36">
        <v>0</v>
      </c>
      <c r="Q456" s="36">
        <v>0</v>
      </c>
      <c r="R456" s="36">
        <v>19000000</v>
      </c>
      <c r="S456" s="36">
        <v>0</v>
      </c>
      <c r="T456" s="36">
        <v>0</v>
      </c>
      <c r="U456" s="36">
        <v>0</v>
      </c>
      <c r="V456" s="36">
        <v>0</v>
      </c>
      <c r="W456" s="36">
        <f t="shared" si="13"/>
        <v>19000000</v>
      </c>
      <c r="X456" s="36" t="s">
        <v>43</v>
      </c>
      <c r="Y456" s="49"/>
    </row>
    <row r="457" spans="2:25" x14ac:dyDescent="0.2">
      <c r="B457" s="32" t="s">
        <v>212</v>
      </c>
      <c r="C457" s="33">
        <v>10</v>
      </c>
      <c r="D457" s="34" t="s">
        <v>447</v>
      </c>
      <c r="E457" s="53" t="s">
        <v>597</v>
      </c>
      <c r="F457" s="35" t="s">
        <v>662</v>
      </c>
      <c r="G457" s="36">
        <v>19000000</v>
      </c>
      <c r="H457" s="50">
        <f t="shared" si="12"/>
        <v>1</v>
      </c>
      <c r="I457" s="36">
        <v>19000000</v>
      </c>
      <c r="J457" s="36">
        <v>0</v>
      </c>
      <c r="K457" s="36">
        <v>0</v>
      </c>
      <c r="L457" s="36">
        <v>0</v>
      </c>
      <c r="M457" s="36">
        <v>0</v>
      </c>
      <c r="N457" s="36">
        <v>0</v>
      </c>
      <c r="O457" s="36">
        <v>0</v>
      </c>
      <c r="P457" s="36">
        <v>0</v>
      </c>
      <c r="Q457" s="36">
        <v>0</v>
      </c>
      <c r="R457" s="36">
        <v>19000000</v>
      </c>
      <c r="S457" s="36">
        <v>0</v>
      </c>
      <c r="T457" s="36">
        <v>0</v>
      </c>
      <c r="U457" s="36">
        <v>0</v>
      </c>
      <c r="V457" s="36">
        <v>0</v>
      </c>
      <c r="W457" s="36">
        <f t="shared" si="13"/>
        <v>19000000</v>
      </c>
      <c r="X457" s="36" t="s">
        <v>43</v>
      </c>
      <c r="Y457" s="49"/>
    </row>
    <row r="458" spans="2:25" x14ac:dyDescent="0.2">
      <c r="B458" s="32" t="s">
        <v>212</v>
      </c>
      <c r="C458" s="33">
        <v>10</v>
      </c>
      <c r="D458" s="34" t="s">
        <v>432</v>
      </c>
      <c r="E458" s="53" t="s">
        <v>598</v>
      </c>
      <c r="F458" s="35" t="s">
        <v>663</v>
      </c>
      <c r="G458" s="36">
        <v>19000000</v>
      </c>
      <c r="H458" s="50">
        <f t="shared" si="12"/>
        <v>1</v>
      </c>
      <c r="I458" s="36">
        <v>19000000</v>
      </c>
      <c r="J458" s="36">
        <v>0</v>
      </c>
      <c r="K458" s="36">
        <v>0</v>
      </c>
      <c r="L458" s="36">
        <v>0</v>
      </c>
      <c r="M458" s="36">
        <v>0</v>
      </c>
      <c r="N458" s="36">
        <v>0</v>
      </c>
      <c r="O458" s="36">
        <v>0</v>
      </c>
      <c r="P458" s="36">
        <v>0</v>
      </c>
      <c r="Q458" s="36">
        <v>19000000</v>
      </c>
      <c r="R458" s="36">
        <v>0</v>
      </c>
      <c r="S458" s="36">
        <v>0</v>
      </c>
      <c r="T458" s="36">
        <v>0</v>
      </c>
      <c r="U458" s="36">
        <v>0</v>
      </c>
      <c r="V458" s="36">
        <v>0</v>
      </c>
      <c r="W458" s="36">
        <f t="shared" si="13"/>
        <v>19000000</v>
      </c>
      <c r="X458" s="36" t="s">
        <v>43</v>
      </c>
      <c r="Y458" s="49"/>
    </row>
    <row r="459" spans="2:25" x14ac:dyDescent="0.2">
      <c r="B459" s="32" t="s">
        <v>212</v>
      </c>
      <c r="C459" s="33">
        <v>10</v>
      </c>
      <c r="D459" s="34" t="s">
        <v>224</v>
      </c>
      <c r="E459" s="53" t="s">
        <v>599</v>
      </c>
      <c r="F459" s="35" t="s">
        <v>664</v>
      </c>
      <c r="G459" s="36">
        <v>19000000</v>
      </c>
      <c r="H459" s="50">
        <f t="shared" si="12"/>
        <v>1</v>
      </c>
      <c r="I459" s="36">
        <v>19000000</v>
      </c>
      <c r="J459" s="36">
        <v>0</v>
      </c>
      <c r="K459" s="36">
        <v>0</v>
      </c>
      <c r="L459" s="36">
        <v>0</v>
      </c>
      <c r="M459" s="36">
        <v>0</v>
      </c>
      <c r="N459" s="36">
        <v>0</v>
      </c>
      <c r="O459" s="36">
        <v>0</v>
      </c>
      <c r="P459" s="36">
        <v>0</v>
      </c>
      <c r="Q459" s="36">
        <v>19000000</v>
      </c>
      <c r="R459" s="36">
        <v>0</v>
      </c>
      <c r="S459" s="36">
        <v>0</v>
      </c>
      <c r="T459" s="36">
        <v>0</v>
      </c>
      <c r="U459" s="36">
        <v>0</v>
      </c>
      <c r="V459" s="36">
        <v>0</v>
      </c>
      <c r="W459" s="36">
        <f t="shared" si="13"/>
        <v>19000000</v>
      </c>
      <c r="X459" s="36" t="s">
        <v>43</v>
      </c>
      <c r="Y459" s="49"/>
    </row>
    <row r="460" spans="2:25" x14ac:dyDescent="0.2">
      <c r="B460" s="32" t="s">
        <v>212</v>
      </c>
      <c r="C460" s="33">
        <v>10</v>
      </c>
      <c r="D460" s="34" t="s">
        <v>621</v>
      </c>
      <c r="E460" s="53" t="s">
        <v>600</v>
      </c>
      <c r="F460" s="35" t="s">
        <v>665</v>
      </c>
      <c r="G460" s="36">
        <v>19000000</v>
      </c>
      <c r="H460" s="50">
        <f t="shared" si="12"/>
        <v>1</v>
      </c>
      <c r="I460" s="36">
        <v>19000000</v>
      </c>
      <c r="J460" s="36">
        <v>0</v>
      </c>
      <c r="K460" s="36">
        <v>0</v>
      </c>
      <c r="L460" s="36">
        <v>0</v>
      </c>
      <c r="M460" s="36">
        <v>0</v>
      </c>
      <c r="N460" s="36">
        <v>0</v>
      </c>
      <c r="O460" s="36">
        <v>0</v>
      </c>
      <c r="P460" s="36">
        <v>0</v>
      </c>
      <c r="Q460" s="36">
        <v>0</v>
      </c>
      <c r="R460" s="36">
        <v>19000000</v>
      </c>
      <c r="S460" s="36">
        <v>0</v>
      </c>
      <c r="T460" s="36">
        <v>0</v>
      </c>
      <c r="U460" s="36">
        <v>0</v>
      </c>
      <c r="V460" s="36">
        <v>0</v>
      </c>
      <c r="W460" s="36">
        <f t="shared" si="13"/>
        <v>19000000</v>
      </c>
      <c r="X460" s="36" t="s">
        <v>43</v>
      </c>
      <c r="Y460" s="49"/>
    </row>
    <row r="461" spans="2:25" x14ac:dyDescent="0.2">
      <c r="B461" s="32" t="s">
        <v>212</v>
      </c>
      <c r="C461" s="33">
        <v>5</v>
      </c>
      <c r="D461" s="34" t="s">
        <v>443</v>
      </c>
      <c r="E461" s="53" t="s">
        <v>753</v>
      </c>
      <c r="F461" s="35" t="s">
        <v>754</v>
      </c>
      <c r="G461" s="36">
        <v>58800000</v>
      </c>
      <c r="H461" s="50">
        <f t="shared" si="12"/>
        <v>0.5</v>
      </c>
      <c r="I461" s="36">
        <v>29400000</v>
      </c>
      <c r="J461" s="36">
        <v>0</v>
      </c>
      <c r="K461" s="36">
        <v>0</v>
      </c>
      <c r="L461" s="36">
        <v>0</v>
      </c>
      <c r="M461" s="36">
        <v>0</v>
      </c>
      <c r="N461" s="36">
        <v>0</v>
      </c>
      <c r="O461" s="36">
        <v>0</v>
      </c>
      <c r="P461" s="36">
        <v>0</v>
      </c>
      <c r="Q461" s="36">
        <v>29400000</v>
      </c>
      <c r="R461" s="36">
        <v>0</v>
      </c>
      <c r="S461" s="36">
        <v>0</v>
      </c>
      <c r="T461" s="36">
        <v>0</v>
      </c>
      <c r="U461" s="36">
        <v>0</v>
      </c>
      <c r="V461" s="36">
        <v>0</v>
      </c>
      <c r="W461" s="36">
        <f t="shared" si="13"/>
        <v>29400000</v>
      </c>
      <c r="X461" s="36" t="s">
        <v>43</v>
      </c>
      <c r="Y461" s="49"/>
    </row>
    <row r="462" spans="2:25" x14ac:dyDescent="0.2">
      <c r="B462" s="32" t="s">
        <v>212</v>
      </c>
      <c r="C462" s="33">
        <v>8</v>
      </c>
      <c r="D462" s="34" t="s">
        <v>743</v>
      </c>
      <c r="E462" s="53" t="s">
        <v>755</v>
      </c>
      <c r="F462" s="35" t="s">
        <v>756</v>
      </c>
      <c r="G462" s="36">
        <v>31590859</v>
      </c>
      <c r="H462" s="50">
        <f t="shared" si="12"/>
        <v>1</v>
      </c>
      <c r="I462" s="36">
        <v>31590859</v>
      </c>
      <c r="J462" s="36">
        <v>0</v>
      </c>
      <c r="K462" s="36">
        <v>0</v>
      </c>
      <c r="L462" s="36">
        <v>0</v>
      </c>
      <c r="M462" s="36">
        <v>0</v>
      </c>
      <c r="N462" s="36">
        <v>0</v>
      </c>
      <c r="O462" s="36">
        <v>0</v>
      </c>
      <c r="P462" s="36">
        <v>0</v>
      </c>
      <c r="Q462" s="36">
        <v>0</v>
      </c>
      <c r="R462" s="36">
        <v>31590859</v>
      </c>
      <c r="S462" s="36">
        <v>0</v>
      </c>
      <c r="T462" s="36">
        <v>0</v>
      </c>
      <c r="U462" s="36">
        <v>0</v>
      </c>
      <c r="V462" s="36">
        <v>0</v>
      </c>
      <c r="W462" s="36">
        <f t="shared" si="13"/>
        <v>31590859</v>
      </c>
      <c r="X462" s="36" t="s">
        <v>43</v>
      </c>
      <c r="Y462" s="49"/>
    </row>
    <row r="463" spans="2:25" x14ac:dyDescent="0.2">
      <c r="B463" s="32" t="s">
        <v>212</v>
      </c>
      <c r="C463" s="33">
        <v>7</v>
      </c>
      <c r="D463" s="34" t="s">
        <v>618</v>
      </c>
      <c r="E463" s="53" t="s">
        <v>757</v>
      </c>
      <c r="F463" s="35" t="s">
        <v>758</v>
      </c>
      <c r="G463" s="36">
        <v>235541335</v>
      </c>
      <c r="H463" s="50">
        <f t="shared" si="12"/>
        <v>0.8</v>
      </c>
      <c r="I463" s="36">
        <v>188433068</v>
      </c>
      <c r="J463" s="36">
        <v>0</v>
      </c>
      <c r="K463" s="36">
        <v>0</v>
      </c>
      <c r="L463" s="36">
        <v>0</v>
      </c>
      <c r="M463" s="36">
        <v>0</v>
      </c>
      <c r="N463" s="36">
        <v>0</v>
      </c>
      <c r="O463" s="36">
        <v>0</v>
      </c>
      <c r="P463" s="36">
        <v>0</v>
      </c>
      <c r="Q463" s="36">
        <v>0</v>
      </c>
      <c r="R463" s="36">
        <v>188433068</v>
      </c>
      <c r="S463" s="36">
        <v>0</v>
      </c>
      <c r="T463" s="36">
        <v>0</v>
      </c>
      <c r="U463" s="36">
        <v>0</v>
      </c>
      <c r="V463" s="36">
        <v>0</v>
      </c>
      <c r="W463" s="36">
        <f t="shared" si="13"/>
        <v>188433068</v>
      </c>
      <c r="X463" s="36" t="s">
        <v>43</v>
      </c>
      <c r="Y463" s="49"/>
    </row>
    <row r="464" spans="2:25" x14ac:dyDescent="0.2">
      <c r="B464" s="32" t="s">
        <v>212</v>
      </c>
      <c r="C464" s="33">
        <v>10</v>
      </c>
      <c r="D464" s="34" t="s">
        <v>226</v>
      </c>
      <c r="E464" s="53">
        <v>10307180724</v>
      </c>
      <c r="F464" s="35" t="s">
        <v>759</v>
      </c>
      <c r="G464" s="36">
        <v>58315913</v>
      </c>
      <c r="H464" s="50">
        <f t="shared" si="12"/>
        <v>1</v>
      </c>
      <c r="I464" s="36">
        <v>58315913</v>
      </c>
      <c r="J464" s="36">
        <v>0</v>
      </c>
      <c r="K464" s="36">
        <v>0</v>
      </c>
      <c r="L464" s="36">
        <v>0</v>
      </c>
      <c r="M464" s="36">
        <v>0</v>
      </c>
      <c r="N464" s="36">
        <v>0</v>
      </c>
      <c r="O464" s="36">
        <v>0</v>
      </c>
      <c r="P464" s="36">
        <v>0</v>
      </c>
      <c r="Q464" s="36">
        <v>0</v>
      </c>
      <c r="R464" s="36">
        <v>58315913</v>
      </c>
      <c r="S464" s="36">
        <v>0</v>
      </c>
      <c r="T464" s="36">
        <v>0</v>
      </c>
      <c r="U464" s="36">
        <v>0</v>
      </c>
      <c r="V464" s="36">
        <v>0</v>
      </c>
      <c r="W464" s="36">
        <f t="shared" si="13"/>
        <v>58315913</v>
      </c>
      <c r="X464" s="36" t="s">
        <v>43</v>
      </c>
      <c r="Y464" s="49"/>
    </row>
    <row r="465" spans="2:25" x14ac:dyDescent="0.2">
      <c r="B465" s="32" t="s">
        <v>212</v>
      </c>
      <c r="C465" s="33">
        <v>13</v>
      </c>
      <c r="D465" s="34" t="s">
        <v>760</v>
      </c>
      <c r="E465" s="53" t="s">
        <v>761</v>
      </c>
      <c r="F465" s="35" t="s">
        <v>762</v>
      </c>
      <c r="G465" s="36">
        <v>117178824</v>
      </c>
      <c r="H465" s="50">
        <f t="shared" si="12"/>
        <v>1</v>
      </c>
      <c r="I465" s="36">
        <v>117178824</v>
      </c>
      <c r="J465" s="36">
        <v>0</v>
      </c>
      <c r="K465" s="36">
        <v>0</v>
      </c>
      <c r="L465" s="36">
        <v>0</v>
      </c>
      <c r="M465" s="36">
        <v>0</v>
      </c>
      <c r="N465" s="36">
        <v>0</v>
      </c>
      <c r="O465" s="36">
        <v>0</v>
      </c>
      <c r="P465" s="36">
        <v>0</v>
      </c>
      <c r="Q465" s="36">
        <v>117178824</v>
      </c>
      <c r="R465" s="36">
        <v>0</v>
      </c>
      <c r="S465" s="36">
        <v>0</v>
      </c>
      <c r="T465" s="36">
        <v>0</v>
      </c>
      <c r="U465" s="36">
        <v>0</v>
      </c>
      <c r="V465" s="36">
        <v>0</v>
      </c>
      <c r="W465" s="36">
        <f t="shared" si="13"/>
        <v>117178824</v>
      </c>
      <c r="X465" s="36" t="s">
        <v>43</v>
      </c>
      <c r="Y465" s="49"/>
    </row>
    <row r="466" spans="2:25" x14ac:dyDescent="0.2">
      <c r="B466" s="32" t="s">
        <v>212</v>
      </c>
      <c r="C466" s="33">
        <v>13</v>
      </c>
      <c r="D466" s="34" t="s">
        <v>763</v>
      </c>
      <c r="E466" s="53" t="s">
        <v>764</v>
      </c>
      <c r="F466" s="35" t="s">
        <v>765</v>
      </c>
      <c r="G466" s="36">
        <v>72755736</v>
      </c>
      <c r="H466" s="50">
        <f t="shared" si="12"/>
        <v>0.60000000549784827</v>
      </c>
      <c r="I466" s="36">
        <v>43653442</v>
      </c>
      <c r="J466" s="36">
        <v>0</v>
      </c>
      <c r="K466" s="36">
        <v>0</v>
      </c>
      <c r="L466" s="36">
        <v>0</v>
      </c>
      <c r="M466" s="36">
        <v>0</v>
      </c>
      <c r="N466" s="36">
        <v>0</v>
      </c>
      <c r="O466" s="36">
        <v>0</v>
      </c>
      <c r="P466" s="36">
        <v>0</v>
      </c>
      <c r="Q466" s="36">
        <v>0</v>
      </c>
      <c r="R466" s="36">
        <v>43653442</v>
      </c>
      <c r="S466" s="36">
        <v>0</v>
      </c>
      <c r="T466" s="36">
        <v>0</v>
      </c>
      <c r="U466" s="36">
        <v>0</v>
      </c>
      <c r="V466" s="36">
        <v>0</v>
      </c>
      <c r="W466" s="36">
        <f t="shared" si="13"/>
        <v>43653442</v>
      </c>
      <c r="X466" s="36" t="s">
        <v>43</v>
      </c>
      <c r="Y466" s="49"/>
    </row>
    <row r="467" spans="2:25" x14ac:dyDescent="0.2">
      <c r="B467" s="32" t="s">
        <v>212</v>
      </c>
      <c r="C467" s="33">
        <v>16</v>
      </c>
      <c r="D467" s="34" t="s">
        <v>766</v>
      </c>
      <c r="E467" s="53" t="s">
        <v>767</v>
      </c>
      <c r="F467" s="35" t="s">
        <v>768</v>
      </c>
      <c r="G467" s="36">
        <v>50000000</v>
      </c>
      <c r="H467" s="50">
        <f t="shared" si="12"/>
        <v>0.9</v>
      </c>
      <c r="I467" s="36">
        <v>45000000</v>
      </c>
      <c r="J467" s="36">
        <v>0</v>
      </c>
      <c r="K467" s="36">
        <v>0</v>
      </c>
      <c r="L467" s="36">
        <v>0</v>
      </c>
      <c r="M467" s="36">
        <v>0</v>
      </c>
      <c r="N467" s="36">
        <v>0</v>
      </c>
      <c r="O467" s="36">
        <v>0</v>
      </c>
      <c r="P467" s="36">
        <v>0</v>
      </c>
      <c r="Q467" s="36">
        <v>45000000</v>
      </c>
      <c r="R467" s="36">
        <v>0</v>
      </c>
      <c r="S467" s="36">
        <v>0</v>
      </c>
      <c r="T467" s="36">
        <v>0</v>
      </c>
      <c r="U467" s="36">
        <v>0</v>
      </c>
      <c r="V467" s="36">
        <v>0</v>
      </c>
      <c r="W467" s="36">
        <f t="shared" si="13"/>
        <v>45000000</v>
      </c>
      <c r="X467" s="36" t="s">
        <v>43</v>
      </c>
      <c r="Y467" s="49"/>
    </row>
    <row r="468" spans="2:25" x14ac:dyDescent="0.2">
      <c r="B468" s="32" t="s">
        <v>212</v>
      </c>
      <c r="C468" s="33">
        <v>16</v>
      </c>
      <c r="D468" s="34" t="s">
        <v>418</v>
      </c>
      <c r="E468" s="53" t="s">
        <v>769</v>
      </c>
      <c r="F468" s="35" t="s">
        <v>770</v>
      </c>
      <c r="G468" s="36">
        <v>71400000</v>
      </c>
      <c r="H468" s="50">
        <f t="shared" si="12"/>
        <v>0.6</v>
      </c>
      <c r="I468" s="36">
        <v>42840000</v>
      </c>
      <c r="J468" s="36">
        <v>0</v>
      </c>
      <c r="K468" s="36">
        <v>0</v>
      </c>
      <c r="L468" s="36">
        <v>0</v>
      </c>
      <c r="M468" s="36">
        <v>0</v>
      </c>
      <c r="N468" s="36">
        <v>0</v>
      </c>
      <c r="O468" s="36">
        <v>0</v>
      </c>
      <c r="P468" s="36">
        <v>0</v>
      </c>
      <c r="Q468" s="36">
        <v>0</v>
      </c>
      <c r="R468" s="36">
        <v>42840000</v>
      </c>
      <c r="S468" s="36">
        <v>0</v>
      </c>
      <c r="T468" s="36">
        <v>0</v>
      </c>
      <c r="U468" s="36">
        <v>0</v>
      </c>
      <c r="V468" s="36">
        <v>0</v>
      </c>
      <c r="W468" s="36">
        <f t="shared" si="13"/>
        <v>42840000</v>
      </c>
      <c r="X468" s="36" t="s">
        <v>43</v>
      </c>
      <c r="Y468" s="49"/>
    </row>
    <row r="469" spans="2:25" x14ac:dyDescent="0.2">
      <c r="B469" s="32" t="s">
        <v>212</v>
      </c>
      <c r="C469" s="33">
        <v>1</v>
      </c>
      <c r="D469" s="34" t="s">
        <v>114</v>
      </c>
      <c r="E469" s="53" t="s">
        <v>771</v>
      </c>
      <c r="F469" s="35" t="s">
        <v>772</v>
      </c>
      <c r="G469" s="36">
        <v>66500010</v>
      </c>
      <c r="H469" s="50">
        <f t="shared" si="12"/>
        <v>0.8</v>
      </c>
      <c r="I469" s="36">
        <v>53200008</v>
      </c>
      <c r="J469" s="36">
        <v>0</v>
      </c>
      <c r="K469" s="36">
        <v>0</v>
      </c>
      <c r="L469" s="36">
        <v>0</v>
      </c>
      <c r="M469" s="36">
        <v>0</v>
      </c>
      <c r="N469" s="36">
        <v>0</v>
      </c>
      <c r="O469" s="36">
        <v>0</v>
      </c>
      <c r="P469" s="36">
        <v>0</v>
      </c>
      <c r="Q469" s="36">
        <v>0</v>
      </c>
      <c r="R469" s="36">
        <v>53200008</v>
      </c>
      <c r="S469" s="36">
        <v>0</v>
      </c>
      <c r="T469" s="36">
        <v>0</v>
      </c>
      <c r="U469" s="36">
        <v>0</v>
      </c>
      <c r="V469" s="36">
        <v>0</v>
      </c>
      <c r="W469" s="36">
        <f t="shared" si="13"/>
        <v>53200008</v>
      </c>
      <c r="X469" s="36" t="s">
        <v>43</v>
      </c>
      <c r="Y469" s="49"/>
    </row>
    <row r="470" spans="2:25" x14ac:dyDescent="0.2">
      <c r="B470" s="32" t="s">
        <v>212</v>
      </c>
      <c r="C470" s="33">
        <v>5</v>
      </c>
      <c r="D470" s="34" t="s">
        <v>416</v>
      </c>
      <c r="E470" s="53" t="s">
        <v>773</v>
      </c>
      <c r="F470" s="35" t="s">
        <v>774</v>
      </c>
      <c r="G470" s="36">
        <v>20938790</v>
      </c>
      <c r="H470" s="50">
        <f t="shared" si="12"/>
        <v>1</v>
      </c>
      <c r="I470" s="36">
        <v>20938790</v>
      </c>
      <c r="J470" s="36">
        <v>0</v>
      </c>
      <c r="K470" s="36">
        <v>0</v>
      </c>
      <c r="L470" s="36">
        <v>0</v>
      </c>
      <c r="M470" s="36">
        <v>0</v>
      </c>
      <c r="N470" s="36">
        <v>0</v>
      </c>
      <c r="O470" s="36">
        <v>0</v>
      </c>
      <c r="P470" s="36">
        <v>0</v>
      </c>
      <c r="Q470" s="36">
        <v>20938790</v>
      </c>
      <c r="R470" s="36">
        <v>0</v>
      </c>
      <c r="S470" s="36">
        <v>0</v>
      </c>
      <c r="T470" s="36">
        <v>0</v>
      </c>
      <c r="U470" s="36">
        <v>0</v>
      </c>
      <c r="V470" s="36">
        <v>0</v>
      </c>
      <c r="W470" s="36">
        <f t="shared" si="13"/>
        <v>20938790</v>
      </c>
      <c r="X470" s="36" t="s">
        <v>43</v>
      </c>
      <c r="Y470" s="49"/>
    </row>
    <row r="471" spans="2:25" x14ac:dyDescent="0.2">
      <c r="B471" s="32" t="s">
        <v>212</v>
      </c>
      <c r="C471" s="33">
        <v>14</v>
      </c>
      <c r="D471" s="34" t="s">
        <v>608</v>
      </c>
      <c r="E471" s="53" t="s">
        <v>775</v>
      </c>
      <c r="F471" s="35" t="s">
        <v>776</v>
      </c>
      <c r="G471" s="36">
        <v>43200000</v>
      </c>
      <c r="H471" s="50">
        <f t="shared" si="12"/>
        <v>0.6</v>
      </c>
      <c r="I471" s="36">
        <v>25920000</v>
      </c>
      <c r="J471" s="36">
        <v>0</v>
      </c>
      <c r="K471" s="36">
        <v>0</v>
      </c>
      <c r="L471" s="36">
        <v>0</v>
      </c>
      <c r="M471" s="36">
        <v>0</v>
      </c>
      <c r="N471" s="36">
        <v>0</v>
      </c>
      <c r="O471" s="36">
        <v>0</v>
      </c>
      <c r="P471" s="36">
        <v>0</v>
      </c>
      <c r="Q471" s="36">
        <v>25920000</v>
      </c>
      <c r="R471" s="36">
        <v>0</v>
      </c>
      <c r="S471" s="36">
        <v>0</v>
      </c>
      <c r="T471" s="36">
        <v>0</v>
      </c>
      <c r="U471" s="36">
        <v>0</v>
      </c>
      <c r="V471" s="36">
        <v>0</v>
      </c>
      <c r="W471" s="36">
        <f t="shared" si="13"/>
        <v>25920000</v>
      </c>
      <c r="X471" s="36" t="s">
        <v>43</v>
      </c>
      <c r="Y471" s="49"/>
    </row>
    <row r="472" spans="2:25" x14ac:dyDescent="0.2">
      <c r="B472" s="32" t="s">
        <v>212</v>
      </c>
      <c r="C472" s="33">
        <v>9</v>
      </c>
      <c r="D472" s="34" t="s">
        <v>442</v>
      </c>
      <c r="E472" s="53" t="s">
        <v>777</v>
      </c>
      <c r="F472" s="35" t="s">
        <v>778</v>
      </c>
      <c r="G472" s="36">
        <v>116184432</v>
      </c>
      <c r="H472" s="50">
        <f t="shared" si="12"/>
        <v>0.80000000344280209</v>
      </c>
      <c r="I472" s="36">
        <v>92947546</v>
      </c>
      <c r="J472" s="36">
        <v>0</v>
      </c>
      <c r="K472" s="36">
        <v>0</v>
      </c>
      <c r="L472" s="36">
        <v>0</v>
      </c>
      <c r="M472" s="36">
        <v>0</v>
      </c>
      <c r="N472" s="36">
        <v>0</v>
      </c>
      <c r="O472" s="36">
        <v>0</v>
      </c>
      <c r="P472" s="36">
        <v>0</v>
      </c>
      <c r="Q472" s="36">
        <v>0</v>
      </c>
      <c r="R472" s="36">
        <v>92947546</v>
      </c>
      <c r="S472" s="36">
        <v>0</v>
      </c>
      <c r="T472" s="36">
        <v>0</v>
      </c>
      <c r="U472" s="36">
        <v>0</v>
      </c>
      <c r="V472" s="36">
        <v>0</v>
      </c>
      <c r="W472" s="36">
        <f t="shared" si="13"/>
        <v>92947546</v>
      </c>
      <c r="X472" s="36" t="s">
        <v>43</v>
      </c>
      <c r="Y472" s="49"/>
    </row>
    <row r="473" spans="2:25" x14ac:dyDescent="0.2">
      <c r="B473" s="32" t="s">
        <v>212</v>
      </c>
      <c r="C473" s="33">
        <v>8</v>
      </c>
      <c r="D473" s="34" t="s">
        <v>779</v>
      </c>
      <c r="E473" s="53" t="s">
        <v>780</v>
      </c>
      <c r="F473" s="35" t="s">
        <v>781</v>
      </c>
      <c r="G473" s="36">
        <v>49920000</v>
      </c>
      <c r="H473" s="50">
        <f t="shared" si="12"/>
        <v>0.6</v>
      </c>
      <c r="I473" s="36">
        <v>29952000</v>
      </c>
      <c r="J473" s="36">
        <v>0</v>
      </c>
      <c r="K473" s="36">
        <v>0</v>
      </c>
      <c r="L473" s="36">
        <v>0</v>
      </c>
      <c r="M473" s="36">
        <v>0</v>
      </c>
      <c r="N473" s="36">
        <v>0</v>
      </c>
      <c r="O473" s="36">
        <v>0</v>
      </c>
      <c r="P473" s="36">
        <v>0</v>
      </c>
      <c r="Q473" s="36">
        <v>29952000</v>
      </c>
      <c r="R473" s="36">
        <v>0</v>
      </c>
      <c r="S473" s="36">
        <v>0</v>
      </c>
      <c r="T473" s="36">
        <v>0</v>
      </c>
      <c r="U473" s="36">
        <v>0</v>
      </c>
      <c r="V473" s="36">
        <v>0</v>
      </c>
      <c r="W473" s="36">
        <f t="shared" si="13"/>
        <v>29952000</v>
      </c>
      <c r="X473" s="36" t="s">
        <v>43</v>
      </c>
      <c r="Y473" s="49"/>
    </row>
    <row r="474" spans="2:25" x14ac:dyDescent="0.2">
      <c r="B474" s="32" t="s">
        <v>212</v>
      </c>
      <c r="C474" s="33">
        <v>9</v>
      </c>
      <c r="D474" s="34" t="s">
        <v>467</v>
      </c>
      <c r="E474" s="53" t="s">
        <v>782</v>
      </c>
      <c r="F474" s="35" t="s">
        <v>783</v>
      </c>
      <c r="G474" s="36">
        <v>186950575</v>
      </c>
      <c r="H474" s="50">
        <f t="shared" si="12"/>
        <v>0.8</v>
      </c>
      <c r="I474" s="36">
        <v>149560460</v>
      </c>
      <c r="J474" s="36">
        <v>0</v>
      </c>
      <c r="K474" s="36">
        <v>0</v>
      </c>
      <c r="L474" s="36">
        <v>0</v>
      </c>
      <c r="M474" s="36">
        <v>0</v>
      </c>
      <c r="N474" s="36">
        <v>0</v>
      </c>
      <c r="O474" s="36">
        <v>0</v>
      </c>
      <c r="P474" s="36">
        <v>0</v>
      </c>
      <c r="Q474" s="36">
        <v>0</v>
      </c>
      <c r="R474" s="36">
        <v>0</v>
      </c>
      <c r="S474" s="36">
        <v>149560460</v>
      </c>
      <c r="T474" s="36">
        <v>0</v>
      </c>
      <c r="U474" s="36">
        <v>0</v>
      </c>
      <c r="V474" s="36">
        <v>0</v>
      </c>
      <c r="W474" s="36">
        <f t="shared" si="13"/>
        <v>149560460</v>
      </c>
      <c r="X474" s="36" t="s">
        <v>43</v>
      </c>
      <c r="Y474" s="49"/>
    </row>
    <row r="475" spans="2:25" x14ac:dyDescent="0.2">
      <c r="B475" s="32" t="s">
        <v>212</v>
      </c>
      <c r="C475" s="33">
        <v>10</v>
      </c>
      <c r="D475" s="34" t="s">
        <v>449</v>
      </c>
      <c r="E475" s="53" t="s">
        <v>784</v>
      </c>
      <c r="F475" s="35" t="s">
        <v>785</v>
      </c>
      <c r="G475" s="36">
        <v>49800000</v>
      </c>
      <c r="H475" s="50">
        <f t="shared" si="12"/>
        <v>0.7</v>
      </c>
      <c r="I475" s="36">
        <v>34860000</v>
      </c>
      <c r="J475" s="36">
        <v>0</v>
      </c>
      <c r="K475" s="36">
        <v>0</v>
      </c>
      <c r="L475" s="36">
        <v>0</v>
      </c>
      <c r="M475" s="36">
        <v>0</v>
      </c>
      <c r="N475" s="36">
        <v>0</v>
      </c>
      <c r="O475" s="36">
        <v>0</v>
      </c>
      <c r="P475" s="36">
        <v>0</v>
      </c>
      <c r="Q475" s="36">
        <v>34860000</v>
      </c>
      <c r="R475" s="36">
        <v>0</v>
      </c>
      <c r="S475" s="36">
        <v>0</v>
      </c>
      <c r="T475" s="36">
        <v>0</v>
      </c>
      <c r="U475" s="36">
        <v>0</v>
      </c>
      <c r="V475" s="36">
        <v>0</v>
      </c>
      <c r="W475" s="36">
        <f t="shared" si="13"/>
        <v>34860000</v>
      </c>
      <c r="X475" s="36" t="s">
        <v>43</v>
      </c>
      <c r="Y475" s="49"/>
    </row>
    <row r="476" spans="2:25" x14ac:dyDescent="0.2">
      <c r="B476" s="32" t="s">
        <v>212</v>
      </c>
      <c r="C476" s="33">
        <v>8</v>
      </c>
      <c r="D476" s="34" t="s">
        <v>417</v>
      </c>
      <c r="E476" s="53" t="s">
        <v>786</v>
      </c>
      <c r="F476" s="35" t="s">
        <v>787</v>
      </c>
      <c r="G476" s="36">
        <v>78491433</v>
      </c>
      <c r="H476" s="50">
        <f t="shared" ref="H476:H539" si="14">(J476+W476)/G476</f>
        <v>1</v>
      </c>
      <c r="I476" s="36">
        <v>78491433</v>
      </c>
      <c r="J476" s="36">
        <v>0</v>
      </c>
      <c r="K476" s="36">
        <v>0</v>
      </c>
      <c r="L476" s="36">
        <v>0</v>
      </c>
      <c r="M476" s="36">
        <v>0</v>
      </c>
      <c r="N476" s="36">
        <v>0</v>
      </c>
      <c r="O476" s="36">
        <v>0</v>
      </c>
      <c r="P476" s="36">
        <v>0</v>
      </c>
      <c r="Q476" s="36">
        <v>78491433</v>
      </c>
      <c r="R476" s="36">
        <v>0</v>
      </c>
      <c r="S476" s="36">
        <v>0</v>
      </c>
      <c r="T476" s="36">
        <v>0</v>
      </c>
      <c r="U476" s="36">
        <v>0</v>
      </c>
      <c r="V476" s="36">
        <v>0</v>
      </c>
      <c r="W476" s="36">
        <f t="shared" ref="W476:W538" si="15">SUM(K476:V476)</f>
        <v>78491433</v>
      </c>
      <c r="X476" s="36" t="s">
        <v>43</v>
      </c>
      <c r="Y476" s="49"/>
    </row>
    <row r="477" spans="2:25" x14ac:dyDescent="0.2">
      <c r="B477" s="32" t="s">
        <v>212</v>
      </c>
      <c r="C477" s="33">
        <v>4</v>
      </c>
      <c r="D477" s="34" t="s">
        <v>456</v>
      </c>
      <c r="E477" s="53" t="s">
        <v>788</v>
      </c>
      <c r="F477" s="35" t="s">
        <v>789</v>
      </c>
      <c r="G477" s="36">
        <v>62400000</v>
      </c>
      <c r="H477" s="50">
        <f t="shared" si="14"/>
        <v>0.6</v>
      </c>
      <c r="I477" s="36">
        <v>37440000</v>
      </c>
      <c r="J477" s="36">
        <v>0</v>
      </c>
      <c r="K477" s="36">
        <v>0</v>
      </c>
      <c r="L477" s="36">
        <v>0</v>
      </c>
      <c r="M477" s="36">
        <v>0</v>
      </c>
      <c r="N477" s="36">
        <v>0</v>
      </c>
      <c r="O477" s="36">
        <v>0</v>
      </c>
      <c r="P477" s="36">
        <v>0</v>
      </c>
      <c r="Q477" s="36">
        <v>10500000</v>
      </c>
      <c r="R477" s="36">
        <v>0</v>
      </c>
      <c r="S477" s="36">
        <v>0</v>
      </c>
      <c r="T477" s="36">
        <v>26940000</v>
      </c>
      <c r="U477" s="36">
        <v>0</v>
      </c>
      <c r="V477" s="36">
        <v>0</v>
      </c>
      <c r="W477" s="36">
        <f t="shared" si="15"/>
        <v>37440000</v>
      </c>
      <c r="X477" s="36" t="s">
        <v>43</v>
      </c>
      <c r="Y477" s="49"/>
    </row>
    <row r="478" spans="2:25" x14ac:dyDescent="0.2">
      <c r="B478" s="32" t="s">
        <v>212</v>
      </c>
      <c r="C478" s="33">
        <v>14</v>
      </c>
      <c r="D478" s="34" t="s">
        <v>790</v>
      </c>
      <c r="E478" s="53" t="s">
        <v>791</v>
      </c>
      <c r="F478" s="35" t="s">
        <v>792</v>
      </c>
      <c r="G478" s="36">
        <v>55000000</v>
      </c>
      <c r="H478" s="50">
        <f t="shared" si="14"/>
        <v>0.8</v>
      </c>
      <c r="I478" s="36">
        <v>44000000</v>
      </c>
      <c r="J478" s="36">
        <v>0</v>
      </c>
      <c r="K478" s="36">
        <v>0</v>
      </c>
      <c r="L478" s="36">
        <v>0</v>
      </c>
      <c r="M478" s="36">
        <v>0</v>
      </c>
      <c r="N478" s="36">
        <v>0</v>
      </c>
      <c r="O478" s="36">
        <v>0</v>
      </c>
      <c r="P478" s="36">
        <v>0</v>
      </c>
      <c r="Q478" s="36">
        <v>0</v>
      </c>
      <c r="R478" s="36">
        <v>0</v>
      </c>
      <c r="S478" s="36">
        <v>44000000</v>
      </c>
      <c r="T478" s="36">
        <v>0</v>
      </c>
      <c r="U478" s="36">
        <v>0</v>
      </c>
      <c r="V478" s="36">
        <v>0</v>
      </c>
      <c r="W478" s="36">
        <f t="shared" si="15"/>
        <v>44000000</v>
      </c>
      <c r="X478" s="36" t="s">
        <v>43</v>
      </c>
      <c r="Y478" s="49"/>
    </row>
    <row r="479" spans="2:25" x14ac:dyDescent="0.2">
      <c r="B479" s="32" t="s">
        <v>212</v>
      </c>
      <c r="C479" s="33">
        <v>10</v>
      </c>
      <c r="D479" s="34" t="s">
        <v>432</v>
      </c>
      <c r="E479" s="53" t="s">
        <v>793</v>
      </c>
      <c r="F479" s="35" t="s">
        <v>794</v>
      </c>
      <c r="G479" s="36">
        <v>55446196</v>
      </c>
      <c r="H479" s="50">
        <f t="shared" si="14"/>
        <v>1</v>
      </c>
      <c r="I479" s="36">
        <v>55446196</v>
      </c>
      <c r="J479" s="36">
        <v>0</v>
      </c>
      <c r="K479" s="36">
        <v>0</v>
      </c>
      <c r="L479" s="36">
        <v>0</v>
      </c>
      <c r="M479" s="36">
        <v>0</v>
      </c>
      <c r="N479" s="36">
        <v>0</v>
      </c>
      <c r="O479" s="36">
        <v>0</v>
      </c>
      <c r="P479" s="36">
        <v>0</v>
      </c>
      <c r="Q479" s="36">
        <v>55446196</v>
      </c>
      <c r="R479" s="36">
        <v>0</v>
      </c>
      <c r="S479" s="36">
        <v>0</v>
      </c>
      <c r="T479" s="36">
        <v>0</v>
      </c>
      <c r="U479" s="36">
        <v>0</v>
      </c>
      <c r="V479" s="36">
        <v>0</v>
      </c>
      <c r="W479" s="36">
        <f t="shared" si="15"/>
        <v>55446196</v>
      </c>
      <c r="X479" s="36" t="s">
        <v>43</v>
      </c>
      <c r="Y479" s="49"/>
    </row>
    <row r="480" spans="2:25" x14ac:dyDescent="0.2">
      <c r="B480" s="32" t="s">
        <v>212</v>
      </c>
      <c r="C480" s="33">
        <v>9</v>
      </c>
      <c r="D480" s="34" t="s">
        <v>795</v>
      </c>
      <c r="E480" s="53" t="s">
        <v>796</v>
      </c>
      <c r="F480" s="35" t="s">
        <v>797</v>
      </c>
      <c r="G480" s="36">
        <v>16740000</v>
      </c>
      <c r="H480" s="50">
        <f t="shared" si="14"/>
        <v>1</v>
      </c>
      <c r="I480" s="36">
        <v>16740000</v>
      </c>
      <c r="J480" s="36">
        <v>0</v>
      </c>
      <c r="K480" s="36">
        <v>0</v>
      </c>
      <c r="L480" s="36">
        <v>0</v>
      </c>
      <c r="M480" s="36">
        <v>0</v>
      </c>
      <c r="N480" s="36">
        <v>0</v>
      </c>
      <c r="O480" s="36">
        <v>0</v>
      </c>
      <c r="P480" s="36">
        <v>0</v>
      </c>
      <c r="Q480" s="36">
        <v>0</v>
      </c>
      <c r="R480" s="36">
        <v>0</v>
      </c>
      <c r="S480" s="36">
        <v>16740000</v>
      </c>
      <c r="T480" s="36">
        <v>0</v>
      </c>
      <c r="U480" s="36">
        <v>0</v>
      </c>
      <c r="V480" s="36">
        <v>0</v>
      </c>
      <c r="W480" s="36">
        <f t="shared" si="15"/>
        <v>16740000</v>
      </c>
      <c r="X480" s="36" t="s">
        <v>43</v>
      </c>
      <c r="Y480" s="49"/>
    </row>
    <row r="481" spans="2:25" x14ac:dyDescent="0.2">
      <c r="B481" s="32" t="s">
        <v>212</v>
      </c>
      <c r="C481" s="33">
        <v>9</v>
      </c>
      <c r="D481" s="34" t="s">
        <v>795</v>
      </c>
      <c r="E481" s="53" t="s">
        <v>798</v>
      </c>
      <c r="F481" s="35" t="s">
        <v>799</v>
      </c>
      <c r="G481" s="36">
        <v>8675844</v>
      </c>
      <c r="H481" s="50">
        <f t="shared" si="14"/>
        <v>1</v>
      </c>
      <c r="I481" s="36">
        <v>8675844</v>
      </c>
      <c r="J481" s="36">
        <v>0</v>
      </c>
      <c r="K481" s="36">
        <v>0</v>
      </c>
      <c r="L481" s="36">
        <v>0</v>
      </c>
      <c r="M481" s="36">
        <v>0</v>
      </c>
      <c r="N481" s="36">
        <v>0</v>
      </c>
      <c r="O481" s="36">
        <v>0</v>
      </c>
      <c r="P481" s="36">
        <v>0</v>
      </c>
      <c r="Q481" s="36">
        <v>0</v>
      </c>
      <c r="R481" s="36">
        <v>0</v>
      </c>
      <c r="S481" s="36">
        <v>8675844</v>
      </c>
      <c r="T481" s="36">
        <v>0</v>
      </c>
      <c r="U481" s="36">
        <v>0</v>
      </c>
      <c r="V481" s="36">
        <v>0</v>
      </c>
      <c r="W481" s="36">
        <f t="shared" si="15"/>
        <v>8675844</v>
      </c>
      <c r="X481" s="36" t="s">
        <v>43</v>
      </c>
      <c r="Y481" s="49"/>
    </row>
    <row r="482" spans="2:25" x14ac:dyDescent="0.2">
      <c r="B482" s="32" t="s">
        <v>212</v>
      </c>
      <c r="C482" s="33">
        <v>9</v>
      </c>
      <c r="D482" s="34" t="s">
        <v>296</v>
      </c>
      <c r="E482" s="53" t="s">
        <v>800</v>
      </c>
      <c r="F482" s="35" t="s">
        <v>801</v>
      </c>
      <c r="G482" s="36">
        <v>18000000</v>
      </c>
      <c r="H482" s="50">
        <f t="shared" si="14"/>
        <v>0.6</v>
      </c>
      <c r="I482" s="36">
        <v>10800000</v>
      </c>
      <c r="J482" s="36">
        <v>0</v>
      </c>
      <c r="K482" s="36">
        <v>0</v>
      </c>
      <c r="L482" s="36">
        <v>0</v>
      </c>
      <c r="M482" s="36">
        <v>0</v>
      </c>
      <c r="N482" s="36">
        <v>0</v>
      </c>
      <c r="O482" s="36">
        <v>0</v>
      </c>
      <c r="P482" s="36">
        <v>0</v>
      </c>
      <c r="Q482" s="36">
        <v>0</v>
      </c>
      <c r="R482" s="36">
        <v>10800000</v>
      </c>
      <c r="S482" s="36">
        <v>0</v>
      </c>
      <c r="T482" s="36">
        <v>0</v>
      </c>
      <c r="U482" s="36">
        <v>0</v>
      </c>
      <c r="V482" s="36">
        <v>0</v>
      </c>
      <c r="W482" s="36">
        <f t="shared" si="15"/>
        <v>10800000</v>
      </c>
      <c r="X482" s="36" t="s">
        <v>43</v>
      </c>
      <c r="Y482" s="49"/>
    </row>
    <row r="483" spans="2:25" x14ac:dyDescent="0.2">
      <c r="B483" s="32" t="s">
        <v>212</v>
      </c>
      <c r="C483" s="33">
        <v>8</v>
      </c>
      <c r="D483" s="34" t="s">
        <v>802</v>
      </c>
      <c r="E483" s="53" t="s">
        <v>803</v>
      </c>
      <c r="F483" s="35" t="s">
        <v>804</v>
      </c>
      <c r="G483" s="36">
        <v>105463128</v>
      </c>
      <c r="H483" s="50">
        <f t="shared" si="14"/>
        <v>1</v>
      </c>
      <c r="I483" s="36">
        <v>105463128</v>
      </c>
      <c r="J483" s="36">
        <v>0</v>
      </c>
      <c r="K483" s="36">
        <v>0</v>
      </c>
      <c r="L483" s="36">
        <v>0</v>
      </c>
      <c r="M483" s="36">
        <v>0</v>
      </c>
      <c r="N483" s="36">
        <v>0</v>
      </c>
      <c r="O483" s="36">
        <v>0</v>
      </c>
      <c r="P483" s="36">
        <v>0</v>
      </c>
      <c r="Q483" s="36">
        <v>0</v>
      </c>
      <c r="R483" s="36">
        <v>0</v>
      </c>
      <c r="S483" s="36">
        <v>105463128</v>
      </c>
      <c r="T483" s="36">
        <v>0</v>
      </c>
      <c r="U483" s="36">
        <v>0</v>
      </c>
      <c r="V483" s="36">
        <v>0</v>
      </c>
      <c r="W483" s="36">
        <f t="shared" si="15"/>
        <v>105463128</v>
      </c>
      <c r="X483" s="36" t="s">
        <v>43</v>
      </c>
      <c r="Y483" s="49"/>
    </row>
    <row r="484" spans="2:25" x14ac:dyDescent="0.2">
      <c r="B484" s="32" t="s">
        <v>212</v>
      </c>
      <c r="C484" s="33">
        <v>13</v>
      </c>
      <c r="D484" s="34" t="s">
        <v>805</v>
      </c>
      <c r="E484" s="53" t="s">
        <v>806</v>
      </c>
      <c r="F484" s="35" t="s">
        <v>807</v>
      </c>
      <c r="G484" s="36">
        <v>199160015</v>
      </c>
      <c r="H484" s="50">
        <f t="shared" si="14"/>
        <v>1</v>
      </c>
      <c r="I484" s="36">
        <v>199160015</v>
      </c>
      <c r="J484" s="36">
        <v>0</v>
      </c>
      <c r="K484" s="36">
        <v>0</v>
      </c>
      <c r="L484" s="36">
        <v>0</v>
      </c>
      <c r="M484" s="36">
        <v>0</v>
      </c>
      <c r="N484" s="36">
        <v>0</v>
      </c>
      <c r="O484" s="36">
        <v>0</v>
      </c>
      <c r="P484" s="36">
        <v>0</v>
      </c>
      <c r="Q484" s="36">
        <v>0</v>
      </c>
      <c r="R484" s="36">
        <v>199160015</v>
      </c>
      <c r="S484" s="36">
        <v>0</v>
      </c>
      <c r="T484" s="36">
        <v>0</v>
      </c>
      <c r="U484" s="36">
        <v>0</v>
      </c>
      <c r="V484" s="36">
        <v>0</v>
      </c>
      <c r="W484" s="36">
        <f t="shared" si="15"/>
        <v>199160015</v>
      </c>
      <c r="X484" s="36" t="s">
        <v>43</v>
      </c>
      <c r="Y484" s="49"/>
    </row>
    <row r="485" spans="2:25" x14ac:dyDescent="0.2">
      <c r="B485" s="32" t="s">
        <v>212</v>
      </c>
      <c r="C485" s="33">
        <v>14</v>
      </c>
      <c r="D485" s="34" t="s">
        <v>437</v>
      </c>
      <c r="E485" s="53" t="s">
        <v>808</v>
      </c>
      <c r="F485" s="35" t="s">
        <v>809</v>
      </c>
      <c r="G485" s="36">
        <v>45333336</v>
      </c>
      <c r="H485" s="50">
        <f t="shared" si="14"/>
        <v>0.60000000882352889</v>
      </c>
      <c r="I485" s="36">
        <v>27200002</v>
      </c>
      <c r="J485" s="36">
        <v>0</v>
      </c>
      <c r="K485" s="36">
        <v>0</v>
      </c>
      <c r="L485" s="36">
        <v>0</v>
      </c>
      <c r="M485" s="36">
        <v>0</v>
      </c>
      <c r="N485" s="36">
        <v>0</v>
      </c>
      <c r="O485" s="36">
        <v>0</v>
      </c>
      <c r="P485" s="36">
        <v>0</v>
      </c>
      <c r="Q485" s="36">
        <v>27200002</v>
      </c>
      <c r="R485" s="36">
        <v>0</v>
      </c>
      <c r="S485" s="36">
        <v>0</v>
      </c>
      <c r="T485" s="36">
        <v>0</v>
      </c>
      <c r="U485" s="36">
        <v>0</v>
      </c>
      <c r="V485" s="36">
        <v>0</v>
      </c>
      <c r="W485" s="36">
        <f t="shared" si="15"/>
        <v>27200002</v>
      </c>
      <c r="X485" s="36" t="s">
        <v>43</v>
      </c>
      <c r="Y485" s="49"/>
    </row>
    <row r="486" spans="2:25" x14ac:dyDescent="0.2">
      <c r="B486" s="32" t="s">
        <v>212</v>
      </c>
      <c r="C486" s="33">
        <v>13</v>
      </c>
      <c r="D486" s="34" t="s">
        <v>810</v>
      </c>
      <c r="E486" s="53" t="s">
        <v>811</v>
      </c>
      <c r="F486" s="35" t="s">
        <v>812</v>
      </c>
      <c r="G486" s="36">
        <v>31999992</v>
      </c>
      <c r="H486" s="50">
        <f t="shared" si="14"/>
        <v>0.59999999374999846</v>
      </c>
      <c r="I486" s="36">
        <v>19199995</v>
      </c>
      <c r="J486" s="36">
        <v>0</v>
      </c>
      <c r="K486" s="36">
        <v>0</v>
      </c>
      <c r="L486" s="36">
        <v>0</v>
      </c>
      <c r="M486" s="36">
        <v>0</v>
      </c>
      <c r="N486" s="36">
        <v>0</v>
      </c>
      <c r="O486" s="36">
        <v>0</v>
      </c>
      <c r="P486" s="36">
        <v>0</v>
      </c>
      <c r="Q486" s="36">
        <v>19199995</v>
      </c>
      <c r="R486" s="36">
        <v>0</v>
      </c>
      <c r="S486" s="36">
        <v>0</v>
      </c>
      <c r="T486" s="36">
        <v>0</v>
      </c>
      <c r="U486" s="36">
        <v>0</v>
      </c>
      <c r="V486" s="36">
        <v>0</v>
      </c>
      <c r="W486" s="36">
        <f t="shared" si="15"/>
        <v>19199995</v>
      </c>
      <c r="X486" s="36" t="s">
        <v>43</v>
      </c>
      <c r="Y486" s="49"/>
    </row>
    <row r="487" spans="2:25" x14ac:dyDescent="0.2">
      <c r="B487" s="32" t="s">
        <v>212</v>
      </c>
      <c r="C487" s="33">
        <v>16</v>
      </c>
      <c r="D487" s="34" t="s">
        <v>613</v>
      </c>
      <c r="E487" s="53" t="s">
        <v>813</v>
      </c>
      <c r="F487" s="35" t="s">
        <v>814</v>
      </c>
      <c r="G487" s="36">
        <v>65700000</v>
      </c>
      <c r="H487" s="50">
        <f t="shared" si="14"/>
        <v>0.6</v>
      </c>
      <c r="I487" s="36">
        <v>39420000</v>
      </c>
      <c r="J487" s="36">
        <v>0</v>
      </c>
      <c r="K487" s="36">
        <v>0</v>
      </c>
      <c r="L487" s="36">
        <v>0</v>
      </c>
      <c r="M487" s="36">
        <v>0</v>
      </c>
      <c r="N487" s="36">
        <v>0</v>
      </c>
      <c r="O487" s="36">
        <v>0</v>
      </c>
      <c r="P487" s="36">
        <v>0</v>
      </c>
      <c r="Q487" s="36">
        <v>0</v>
      </c>
      <c r="R487" s="36">
        <v>0</v>
      </c>
      <c r="S487" s="36">
        <v>0</v>
      </c>
      <c r="T487" s="36">
        <v>39420000</v>
      </c>
      <c r="U487" s="36">
        <v>0</v>
      </c>
      <c r="V487" s="36">
        <v>0</v>
      </c>
      <c r="W487" s="36">
        <f t="shared" si="15"/>
        <v>39420000</v>
      </c>
      <c r="X487" s="36" t="s">
        <v>43</v>
      </c>
      <c r="Y487" s="49"/>
    </row>
    <row r="488" spans="2:25" x14ac:dyDescent="0.2">
      <c r="B488" s="32" t="s">
        <v>212</v>
      </c>
      <c r="C488" s="33">
        <v>10</v>
      </c>
      <c r="D488" s="34" t="s">
        <v>815</v>
      </c>
      <c r="E488" s="53" t="s">
        <v>816</v>
      </c>
      <c r="F488" s="35" t="s">
        <v>817</v>
      </c>
      <c r="G488" s="36">
        <v>125134892</v>
      </c>
      <c r="H488" s="50">
        <f t="shared" si="14"/>
        <v>0.69999999680344949</v>
      </c>
      <c r="I488" s="36">
        <v>87594424</v>
      </c>
      <c r="J488" s="36">
        <v>0</v>
      </c>
      <c r="K488" s="36">
        <v>0</v>
      </c>
      <c r="L488" s="36">
        <v>0</v>
      </c>
      <c r="M488" s="36">
        <v>0</v>
      </c>
      <c r="N488" s="36">
        <v>0</v>
      </c>
      <c r="O488" s="36">
        <v>0</v>
      </c>
      <c r="P488" s="36">
        <v>0</v>
      </c>
      <c r="Q488" s="36">
        <v>87594424</v>
      </c>
      <c r="R488" s="36">
        <v>0</v>
      </c>
      <c r="S488" s="36">
        <v>0</v>
      </c>
      <c r="T488" s="36">
        <v>0</v>
      </c>
      <c r="U488" s="36">
        <v>0</v>
      </c>
      <c r="V488" s="36">
        <v>0</v>
      </c>
      <c r="W488" s="36">
        <f t="shared" si="15"/>
        <v>87594424</v>
      </c>
      <c r="X488" s="36" t="s">
        <v>43</v>
      </c>
      <c r="Y488" s="49"/>
    </row>
    <row r="489" spans="2:25" x14ac:dyDescent="0.2">
      <c r="B489" s="32" t="s">
        <v>212</v>
      </c>
      <c r="C489" s="33">
        <v>16</v>
      </c>
      <c r="D489" s="34" t="s">
        <v>461</v>
      </c>
      <c r="E489" s="53" t="s">
        <v>818</v>
      </c>
      <c r="F489" s="35" t="s">
        <v>819</v>
      </c>
      <c r="G489" s="36">
        <v>48000000</v>
      </c>
      <c r="H489" s="50">
        <f t="shared" si="14"/>
        <v>0.6</v>
      </c>
      <c r="I489" s="36">
        <v>28800000</v>
      </c>
      <c r="J489" s="36">
        <v>0</v>
      </c>
      <c r="K489" s="36">
        <v>0</v>
      </c>
      <c r="L489" s="36">
        <v>0</v>
      </c>
      <c r="M489" s="36">
        <v>0</v>
      </c>
      <c r="N489" s="36">
        <v>0</v>
      </c>
      <c r="O489" s="36">
        <v>0</v>
      </c>
      <c r="P489" s="36">
        <v>0</v>
      </c>
      <c r="Q489" s="36">
        <v>0</v>
      </c>
      <c r="R489" s="36">
        <v>0</v>
      </c>
      <c r="S489" s="36">
        <v>0</v>
      </c>
      <c r="T489" s="36">
        <v>28800000</v>
      </c>
      <c r="U489" s="36">
        <v>0</v>
      </c>
      <c r="V489" s="36">
        <v>0</v>
      </c>
      <c r="W489" s="36">
        <f t="shared" si="15"/>
        <v>28800000</v>
      </c>
      <c r="X489" s="36" t="s">
        <v>43</v>
      </c>
      <c r="Y489" s="49"/>
    </row>
    <row r="490" spans="2:25" x14ac:dyDescent="0.2">
      <c r="B490" s="32" t="s">
        <v>212</v>
      </c>
      <c r="C490" s="33">
        <v>8</v>
      </c>
      <c r="D490" s="34" t="s">
        <v>820</v>
      </c>
      <c r="E490" s="53" t="s">
        <v>821</v>
      </c>
      <c r="F490" s="35" t="s">
        <v>822</v>
      </c>
      <c r="G490" s="36">
        <v>182441279</v>
      </c>
      <c r="H490" s="50">
        <f t="shared" si="14"/>
        <v>1</v>
      </c>
      <c r="I490" s="36">
        <v>182441279</v>
      </c>
      <c r="J490" s="36">
        <v>0</v>
      </c>
      <c r="K490" s="36">
        <v>0</v>
      </c>
      <c r="L490" s="36">
        <v>0</v>
      </c>
      <c r="M490" s="36">
        <v>0</v>
      </c>
      <c r="N490" s="36">
        <v>0</v>
      </c>
      <c r="O490" s="36">
        <v>0</v>
      </c>
      <c r="P490" s="36">
        <v>0</v>
      </c>
      <c r="Q490" s="36">
        <v>182441279</v>
      </c>
      <c r="R490" s="36">
        <v>0</v>
      </c>
      <c r="S490" s="36">
        <v>0</v>
      </c>
      <c r="T490" s="36">
        <v>0</v>
      </c>
      <c r="U490" s="36">
        <v>0</v>
      </c>
      <c r="V490" s="36">
        <v>0</v>
      </c>
      <c r="W490" s="36">
        <f t="shared" si="15"/>
        <v>182441279</v>
      </c>
      <c r="X490" s="36" t="s">
        <v>43</v>
      </c>
      <c r="Y490" s="49"/>
    </row>
    <row r="491" spans="2:25" x14ac:dyDescent="0.2">
      <c r="B491" s="32" t="s">
        <v>212</v>
      </c>
      <c r="C491" s="33">
        <v>10</v>
      </c>
      <c r="D491" s="34" t="s">
        <v>429</v>
      </c>
      <c r="E491" s="53" t="s">
        <v>823</v>
      </c>
      <c r="F491" s="35" t="s">
        <v>824</v>
      </c>
      <c r="G491" s="36">
        <v>19000000</v>
      </c>
      <c r="H491" s="50">
        <f t="shared" si="14"/>
        <v>1</v>
      </c>
      <c r="I491" s="36">
        <v>19000000</v>
      </c>
      <c r="J491" s="36">
        <v>0</v>
      </c>
      <c r="K491" s="36">
        <v>0</v>
      </c>
      <c r="L491" s="36">
        <v>0</v>
      </c>
      <c r="M491" s="36">
        <v>0</v>
      </c>
      <c r="N491" s="36">
        <v>0</v>
      </c>
      <c r="O491" s="36">
        <v>0</v>
      </c>
      <c r="P491" s="36">
        <v>0</v>
      </c>
      <c r="Q491" s="36">
        <v>19000000</v>
      </c>
      <c r="R491" s="36">
        <v>0</v>
      </c>
      <c r="S491" s="36">
        <v>0</v>
      </c>
      <c r="T491" s="36">
        <v>0</v>
      </c>
      <c r="U491" s="36">
        <v>0</v>
      </c>
      <c r="V491" s="36">
        <v>0</v>
      </c>
      <c r="W491" s="36">
        <f t="shared" si="15"/>
        <v>19000000</v>
      </c>
      <c r="X491" s="36" t="s">
        <v>43</v>
      </c>
      <c r="Y491" s="49"/>
    </row>
    <row r="492" spans="2:25" x14ac:dyDescent="0.2">
      <c r="B492" s="32" t="s">
        <v>212</v>
      </c>
      <c r="C492" s="33">
        <v>10</v>
      </c>
      <c r="D492" s="34" t="s">
        <v>738</v>
      </c>
      <c r="E492" s="53" t="s">
        <v>825</v>
      </c>
      <c r="F492" s="35" t="s">
        <v>826</v>
      </c>
      <c r="G492" s="36">
        <v>19000000</v>
      </c>
      <c r="H492" s="50">
        <f t="shared" si="14"/>
        <v>1</v>
      </c>
      <c r="I492" s="36">
        <v>19000000</v>
      </c>
      <c r="J492" s="36">
        <v>0</v>
      </c>
      <c r="K492" s="36">
        <v>0</v>
      </c>
      <c r="L492" s="36">
        <v>0</v>
      </c>
      <c r="M492" s="36">
        <v>0</v>
      </c>
      <c r="N492" s="36">
        <v>0</v>
      </c>
      <c r="O492" s="36">
        <v>0</v>
      </c>
      <c r="P492" s="36">
        <v>0</v>
      </c>
      <c r="Q492" s="36">
        <v>19000000</v>
      </c>
      <c r="R492" s="36">
        <v>0</v>
      </c>
      <c r="S492" s="36">
        <v>0</v>
      </c>
      <c r="T492" s="36">
        <v>0</v>
      </c>
      <c r="U492" s="36">
        <v>0</v>
      </c>
      <c r="V492" s="36">
        <v>0</v>
      </c>
      <c r="W492" s="36">
        <f t="shared" si="15"/>
        <v>19000000</v>
      </c>
      <c r="X492" s="36" t="s">
        <v>43</v>
      </c>
      <c r="Y492" s="49"/>
    </row>
    <row r="493" spans="2:25" x14ac:dyDescent="0.2">
      <c r="B493" s="32" t="s">
        <v>212</v>
      </c>
      <c r="C493" s="33">
        <v>16</v>
      </c>
      <c r="D493" s="34" t="s">
        <v>213</v>
      </c>
      <c r="E493" s="53" t="s">
        <v>827</v>
      </c>
      <c r="F493" s="35" t="s">
        <v>828</v>
      </c>
      <c r="G493" s="36">
        <v>87593520</v>
      </c>
      <c r="H493" s="50">
        <f t="shared" si="14"/>
        <v>1</v>
      </c>
      <c r="I493" s="36">
        <v>87593520</v>
      </c>
      <c r="J493" s="36">
        <v>0</v>
      </c>
      <c r="K493" s="36">
        <v>0</v>
      </c>
      <c r="L493" s="36">
        <v>0</v>
      </c>
      <c r="M493" s="36">
        <v>0</v>
      </c>
      <c r="N493" s="36">
        <v>0</v>
      </c>
      <c r="O493" s="36">
        <v>0</v>
      </c>
      <c r="P493" s="36">
        <v>0</v>
      </c>
      <c r="Q493" s="36">
        <v>0</v>
      </c>
      <c r="R493" s="36">
        <v>0</v>
      </c>
      <c r="S493" s="36">
        <v>0</v>
      </c>
      <c r="T493" s="36">
        <v>0</v>
      </c>
      <c r="U493" s="36">
        <v>87593520</v>
      </c>
      <c r="V493" s="36">
        <v>0</v>
      </c>
      <c r="W493" s="36">
        <f t="shared" si="15"/>
        <v>87593520</v>
      </c>
      <c r="X493" s="36" t="s">
        <v>43</v>
      </c>
      <c r="Y493" s="49"/>
    </row>
    <row r="494" spans="2:25" x14ac:dyDescent="0.2">
      <c r="B494" s="32" t="s">
        <v>212</v>
      </c>
      <c r="C494" s="33">
        <v>10</v>
      </c>
      <c r="D494" s="34" t="s">
        <v>411</v>
      </c>
      <c r="E494" s="53" t="s">
        <v>829</v>
      </c>
      <c r="F494" s="35" t="s">
        <v>830</v>
      </c>
      <c r="G494" s="36">
        <v>19000000</v>
      </c>
      <c r="H494" s="50">
        <f t="shared" si="14"/>
        <v>1</v>
      </c>
      <c r="I494" s="36">
        <v>19000000</v>
      </c>
      <c r="J494" s="36">
        <v>0</v>
      </c>
      <c r="K494" s="36">
        <v>0</v>
      </c>
      <c r="L494" s="36">
        <v>0</v>
      </c>
      <c r="M494" s="36">
        <v>0</v>
      </c>
      <c r="N494" s="36">
        <v>0</v>
      </c>
      <c r="O494" s="36">
        <v>0</v>
      </c>
      <c r="P494" s="36">
        <v>0</v>
      </c>
      <c r="Q494" s="36">
        <v>19000000</v>
      </c>
      <c r="R494" s="36">
        <v>0</v>
      </c>
      <c r="S494" s="36">
        <v>0</v>
      </c>
      <c r="T494" s="36">
        <v>0</v>
      </c>
      <c r="U494" s="36">
        <v>0</v>
      </c>
      <c r="V494" s="36">
        <v>0</v>
      </c>
      <c r="W494" s="36">
        <f t="shared" si="15"/>
        <v>19000000</v>
      </c>
      <c r="X494" s="36" t="s">
        <v>43</v>
      </c>
      <c r="Y494" s="49"/>
    </row>
    <row r="495" spans="2:25" x14ac:dyDescent="0.2">
      <c r="B495" s="32" t="s">
        <v>212</v>
      </c>
      <c r="C495" s="33">
        <v>10</v>
      </c>
      <c r="D495" s="34" t="s">
        <v>226</v>
      </c>
      <c r="E495" s="53" t="s">
        <v>831</v>
      </c>
      <c r="F495" s="35" t="s">
        <v>832</v>
      </c>
      <c r="G495" s="36">
        <v>25885500</v>
      </c>
      <c r="H495" s="50">
        <f t="shared" si="14"/>
        <v>1</v>
      </c>
      <c r="I495" s="36">
        <v>25885500</v>
      </c>
      <c r="J495" s="36">
        <v>0</v>
      </c>
      <c r="K495" s="36">
        <v>0</v>
      </c>
      <c r="L495" s="36">
        <v>0</v>
      </c>
      <c r="M495" s="36">
        <v>0</v>
      </c>
      <c r="N495" s="36">
        <v>0</v>
      </c>
      <c r="O495" s="36">
        <v>0</v>
      </c>
      <c r="P495" s="36">
        <v>0</v>
      </c>
      <c r="Q495" s="36">
        <v>0</v>
      </c>
      <c r="R495" s="36">
        <v>25885500</v>
      </c>
      <c r="S495" s="36">
        <v>0</v>
      </c>
      <c r="T495" s="36">
        <v>0</v>
      </c>
      <c r="U495" s="36">
        <v>0</v>
      </c>
      <c r="V495" s="36">
        <v>0</v>
      </c>
      <c r="W495" s="36">
        <f t="shared" si="15"/>
        <v>25885500</v>
      </c>
      <c r="X495" s="36" t="s">
        <v>43</v>
      </c>
      <c r="Y495" s="49"/>
    </row>
    <row r="496" spans="2:25" x14ac:dyDescent="0.2">
      <c r="B496" s="32" t="s">
        <v>212</v>
      </c>
      <c r="C496" s="33">
        <v>6</v>
      </c>
      <c r="D496" s="34" t="s">
        <v>833</v>
      </c>
      <c r="E496" s="53" t="s">
        <v>834</v>
      </c>
      <c r="F496" s="35" t="s">
        <v>835</v>
      </c>
      <c r="G496" s="36">
        <v>80000016</v>
      </c>
      <c r="H496" s="50">
        <f t="shared" si="14"/>
        <v>0.69999999750000053</v>
      </c>
      <c r="I496" s="36">
        <v>56000011</v>
      </c>
      <c r="J496" s="36">
        <v>0</v>
      </c>
      <c r="K496" s="36">
        <v>0</v>
      </c>
      <c r="L496" s="36">
        <v>0</v>
      </c>
      <c r="M496" s="36">
        <v>0</v>
      </c>
      <c r="N496" s="36">
        <v>0</v>
      </c>
      <c r="O496" s="36">
        <v>0</v>
      </c>
      <c r="P496" s="36">
        <v>0</v>
      </c>
      <c r="Q496" s="36">
        <v>56000011</v>
      </c>
      <c r="R496" s="36">
        <v>0</v>
      </c>
      <c r="S496" s="36">
        <v>0</v>
      </c>
      <c r="T496" s="36">
        <v>0</v>
      </c>
      <c r="U496" s="36">
        <v>0</v>
      </c>
      <c r="V496" s="36">
        <v>0</v>
      </c>
      <c r="W496" s="36">
        <f t="shared" si="15"/>
        <v>56000011</v>
      </c>
      <c r="X496" s="36" t="s">
        <v>43</v>
      </c>
      <c r="Y496" s="49"/>
    </row>
    <row r="497" spans="2:25" x14ac:dyDescent="0.2">
      <c r="B497" s="32" t="s">
        <v>212</v>
      </c>
      <c r="C497" s="33">
        <v>6</v>
      </c>
      <c r="D497" s="34" t="s">
        <v>836</v>
      </c>
      <c r="E497" s="53" t="s">
        <v>837</v>
      </c>
      <c r="F497" s="35" t="s">
        <v>838</v>
      </c>
      <c r="G497" s="36">
        <v>36000720</v>
      </c>
      <c r="H497" s="50">
        <f t="shared" si="14"/>
        <v>0.7</v>
      </c>
      <c r="I497" s="36">
        <v>25200504</v>
      </c>
      <c r="J497" s="36">
        <v>0</v>
      </c>
      <c r="K497" s="36">
        <v>0</v>
      </c>
      <c r="L497" s="36">
        <v>0</v>
      </c>
      <c r="M497" s="36">
        <v>0</v>
      </c>
      <c r="N497" s="36">
        <v>0</v>
      </c>
      <c r="O497" s="36">
        <v>0</v>
      </c>
      <c r="P497" s="36">
        <v>0</v>
      </c>
      <c r="Q497" s="36">
        <v>25200504</v>
      </c>
      <c r="R497" s="36">
        <v>0</v>
      </c>
      <c r="S497" s="36">
        <v>0</v>
      </c>
      <c r="T497" s="36">
        <v>0</v>
      </c>
      <c r="U497" s="36">
        <v>0</v>
      </c>
      <c r="V497" s="36">
        <v>0</v>
      </c>
      <c r="W497" s="36">
        <f t="shared" si="15"/>
        <v>25200504</v>
      </c>
      <c r="X497" s="36" t="s">
        <v>43</v>
      </c>
      <c r="Y497" s="49"/>
    </row>
    <row r="498" spans="2:25" x14ac:dyDescent="0.2">
      <c r="B498" s="32" t="s">
        <v>212</v>
      </c>
      <c r="C498" s="33">
        <v>6</v>
      </c>
      <c r="D498" s="34" t="s">
        <v>839</v>
      </c>
      <c r="E498" s="53" t="s">
        <v>840</v>
      </c>
      <c r="F498" s="35" t="s">
        <v>841</v>
      </c>
      <c r="G498" s="36">
        <v>234283392</v>
      </c>
      <c r="H498" s="50">
        <f t="shared" si="14"/>
        <v>0.69999999829266601</v>
      </c>
      <c r="I498" s="36">
        <v>163998374</v>
      </c>
      <c r="J498" s="36">
        <v>0</v>
      </c>
      <c r="K498" s="36">
        <v>0</v>
      </c>
      <c r="L498" s="36">
        <v>0</v>
      </c>
      <c r="M498" s="36">
        <v>0</v>
      </c>
      <c r="N498" s="36">
        <v>0</v>
      </c>
      <c r="O498" s="36">
        <v>0</v>
      </c>
      <c r="P498" s="36">
        <v>0</v>
      </c>
      <c r="Q498" s="36">
        <v>163998374</v>
      </c>
      <c r="R498" s="36">
        <v>0</v>
      </c>
      <c r="S498" s="36">
        <v>0</v>
      </c>
      <c r="T498" s="36">
        <v>0</v>
      </c>
      <c r="U498" s="36">
        <v>0</v>
      </c>
      <c r="V498" s="36">
        <v>0</v>
      </c>
      <c r="W498" s="36">
        <f t="shared" si="15"/>
        <v>163998374</v>
      </c>
      <c r="X498" s="36" t="s">
        <v>43</v>
      </c>
      <c r="Y498" s="49"/>
    </row>
    <row r="499" spans="2:25" x14ac:dyDescent="0.2">
      <c r="B499" s="32" t="s">
        <v>212</v>
      </c>
      <c r="C499" s="33">
        <v>6</v>
      </c>
      <c r="D499" s="34" t="s">
        <v>839</v>
      </c>
      <c r="E499" s="53" t="s">
        <v>842</v>
      </c>
      <c r="F499" s="35" t="s">
        <v>843</v>
      </c>
      <c r="G499" s="36">
        <v>234236268</v>
      </c>
      <c r="H499" s="50">
        <f t="shared" si="14"/>
        <v>0.70000000170767751</v>
      </c>
      <c r="I499" s="36">
        <v>163965388</v>
      </c>
      <c r="J499" s="36">
        <v>0</v>
      </c>
      <c r="K499" s="36">
        <v>0</v>
      </c>
      <c r="L499" s="36">
        <v>0</v>
      </c>
      <c r="M499" s="36">
        <v>0</v>
      </c>
      <c r="N499" s="36">
        <v>0</v>
      </c>
      <c r="O499" s="36">
        <v>0</v>
      </c>
      <c r="P499" s="36">
        <v>0</v>
      </c>
      <c r="Q499" s="36">
        <v>0</v>
      </c>
      <c r="R499" s="36">
        <v>163965388</v>
      </c>
      <c r="S499" s="36">
        <v>0</v>
      </c>
      <c r="T499" s="36">
        <v>0</v>
      </c>
      <c r="U499" s="36">
        <v>0</v>
      </c>
      <c r="V499" s="36">
        <v>0</v>
      </c>
      <c r="W499" s="36">
        <f t="shared" si="15"/>
        <v>163965388</v>
      </c>
      <c r="X499" s="36" t="s">
        <v>43</v>
      </c>
      <c r="Y499" s="49"/>
    </row>
    <row r="500" spans="2:25" x14ac:dyDescent="0.2">
      <c r="B500" s="32" t="s">
        <v>212</v>
      </c>
      <c r="C500" s="33">
        <v>6</v>
      </c>
      <c r="D500" s="34" t="s">
        <v>466</v>
      </c>
      <c r="E500" s="53" t="s">
        <v>844</v>
      </c>
      <c r="F500" s="35" t="s">
        <v>845</v>
      </c>
      <c r="G500" s="36">
        <v>39984384</v>
      </c>
      <c r="H500" s="50">
        <f t="shared" si="14"/>
        <v>0.70000000500195281</v>
      </c>
      <c r="I500" s="36">
        <v>27989069</v>
      </c>
      <c r="J500" s="36">
        <v>0</v>
      </c>
      <c r="K500" s="36">
        <v>0</v>
      </c>
      <c r="L500" s="36">
        <v>0</v>
      </c>
      <c r="M500" s="36">
        <v>0</v>
      </c>
      <c r="N500" s="36">
        <v>0</v>
      </c>
      <c r="O500" s="36">
        <v>0</v>
      </c>
      <c r="P500" s="36">
        <v>0</v>
      </c>
      <c r="Q500" s="36">
        <v>0</v>
      </c>
      <c r="R500" s="36">
        <v>27989069</v>
      </c>
      <c r="S500" s="36">
        <v>0</v>
      </c>
      <c r="T500" s="36">
        <v>0</v>
      </c>
      <c r="U500" s="36">
        <v>0</v>
      </c>
      <c r="V500" s="36">
        <v>0</v>
      </c>
      <c r="W500" s="36">
        <f t="shared" si="15"/>
        <v>27989069</v>
      </c>
      <c r="X500" s="36" t="s">
        <v>43</v>
      </c>
      <c r="Y500" s="49"/>
    </row>
    <row r="501" spans="2:25" x14ac:dyDescent="0.2">
      <c r="B501" s="32" t="s">
        <v>212</v>
      </c>
      <c r="C501" s="33">
        <v>6</v>
      </c>
      <c r="D501" s="34" t="s">
        <v>846</v>
      </c>
      <c r="E501" s="53" t="s">
        <v>847</v>
      </c>
      <c r="F501" s="35" t="s">
        <v>848</v>
      </c>
      <c r="G501" s="36">
        <v>224406202</v>
      </c>
      <c r="H501" s="50">
        <f t="shared" si="14"/>
        <v>0.69999999821751802</v>
      </c>
      <c r="I501" s="36">
        <v>157084341</v>
      </c>
      <c r="J501" s="36">
        <v>0</v>
      </c>
      <c r="K501" s="36">
        <v>0</v>
      </c>
      <c r="L501" s="36">
        <v>0</v>
      </c>
      <c r="M501" s="36">
        <v>0</v>
      </c>
      <c r="N501" s="36">
        <v>0</v>
      </c>
      <c r="O501" s="36">
        <v>0</v>
      </c>
      <c r="P501" s="36">
        <v>0</v>
      </c>
      <c r="Q501" s="36">
        <v>0</v>
      </c>
      <c r="R501" s="36">
        <v>157084341</v>
      </c>
      <c r="S501" s="36">
        <v>0</v>
      </c>
      <c r="T501" s="36">
        <v>0</v>
      </c>
      <c r="U501" s="36">
        <v>0</v>
      </c>
      <c r="V501" s="36">
        <v>0</v>
      </c>
      <c r="W501" s="36">
        <f t="shared" si="15"/>
        <v>157084341</v>
      </c>
      <c r="X501" s="36" t="s">
        <v>43</v>
      </c>
      <c r="Y501" s="49"/>
    </row>
    <row r="502" spans="2:25" x14ac:dyDescent="0.2">
      <c r="B502" s="32" t="s">
        <v>212</v>
      </c>
      <c r="C502" s="33">
        <v>6</v>
      </c>
      <c r="D502" s="34" t="s">
        <v>846</v>
      </c>
      <c r="E502" s="53" t="s">
        <v>849</v>
      </c>
      <c r="F502" s="35" t="s">
        <v>850</v>
      </c>
      <c r="G502" s="36">
        <v>27436580</v>
      </c>
      <c r="H502" s="50">
        <f t="shared" si="14"/>
        <v>0.7</v>
      </c>
      <c r="I502" s="36">
        <v>19205606</v>
      </c>
      <c r="J502" s="36">
        <v>0</v>
      </c>
      <c r="K502" s="36">
        <v>0</v>
      </c>
      <c r="L502" s="36">
        <v>0</v>
      </c>
      <c r="M502" s="36">
        <v>0</v>
      </c>
      <c r="N502" s="36">
        <v>0</v>
      </c>
      <c r="O502" s="36">
        <v>0</v>
      </c>
      <c r="P502" s="36">
        <v>0</v>
      </c>
      <c r="Q502" s="36">
        <v>19205606</v>
      </c>
      <c r="R502" s="36">
        <v>0</v>
      </c>
      <c r="S502" s="36">
        <v>0</v>
      </c>
      <c r="T502" s="36">
        <v>0</v>
      </c>
      <c r="U502" s="36">
        <v>0</v>
      </c>
      <c r="V502" s="36">
        <v>0</v>
      </c>
      <c r="W502" s="36">
        <f t="shared" si="15"/>
        <v>19205606</v>
      </c>
      <c r="X502" s="36" t="s">
        <v>43</v>
      </c>
      <c r="Y502" s="49"/>
    </row>
    <row r="503" spans="2:25" x14ac:dyDescent="0.2">
      <c r="B503" s="32" t="s">
        <v>212</v>
      </c>
      <c r="C503" s="33">
        <v>6</v>
      </c>
      <c r="D503" s="34" t="s">
        <v>607</v>
      </c>
      <c r="E503" s="53" t="s">
        <v>851</v>
      </c>
      <c r="F503" s="35" t="s">
        <v>852</v>
      </c>
      <c r="G503" s="36">
        <v>16964407</v>
      </c>
      <c r="H503" s="50">
        <f t="shared" si="14"/>
        <v>0.70000000589469469</v>
      </c>
      <c r="I503" s="36">
        <v>11875085</v>
      </c>
      <c r="J503" s="36">
        <v>0</v>
      </c>
      <c r="K503" s="36">
        <v>0</v>
      </c>
      <c r="L503" s="36">
        <v>0</v>
      </c>
      <c r="M503" s="36">
        <v>0</v>
      </c>
      <c r="N503" s="36">
        <v>0</v>
      </c>
      <c r="O503" s="36">
        <v>0</v>
      </c>
      <c r="P503" s="36">
        <v>0</v>
      </c>
      <c r="Q503" s="36">
        <v>0</v>
      </c>
      <c r="R503" s="36">
        <v>11875085</v>
      </c>
      <c r="S503" s="36">
        <v>0</v>
      </c>
      <c r="T503" s="36">
        <v>0</v>
      </c>
      <c r="U503" s="36">
        <v>0</v>
      </c>
      <c r="V503" s="36">
        <v>0</v>
      </c>
      <c r="W503" s="36">
        <f t="shared" si="15"/>
        <v>11875085</v>
      </c>
      <c r="X503" s="36" t="s">
        <v>43</v>
      </c>
      <c r="Y503" s="49"/>
    </row>
    <row r="504" spans="2:25" x14ac:dyDescent="0.2">
      <c r="B504" s="32" t="s">
        <v>212</v>
      </c>
      <c r="C504" s="33">
        <v>6</v>
      </c>
      <c r="D504" s="34" t="s">
        <v>853</v>
      </c>
      <c r="E504" s="53" t="s">
        <v>854</v>
      </c>
      <c r="F504" s="35" t="s">
        <v>855</v>
      </c>
      <c r="G504" s="36">
        <v>25000000</v>
      </c>
      <c r="H504" s="50">
        <f t="shared" si="14"/>
        <v>0.7</v>
      </c>
      <c r="I504" s="36">
        <v>17500000</v>
      </c>
      <c r="J504" s="36">
        <v>0</v>
      </c>
      <c r="K504" s="36">
        <v>0</v>
      </c>
      <c r="L504" s="36">
        <v>0</v>
      </c>
      <c r="M504" s="36">
        <v>0</v>
      </c>
      <c r="N504" s="36">
        <v>0</v>
      </c>
      <c r="O504" s="36">
        <v>0</v>
      </c>
      <c r="P504" s="36">
        <v>0</v>
      </c>
      <c r="Q504" s="36">
        <v>17500000</v>
      </c>
      <c r="R504" s="36">
        <v>0</v>
      </c>
      <c r="S504" s="36">
        <v>0</v>
      </c>
      <c r="T504" s="36">
        <v>0</v>
      </c>
      <c r="U504" s="36">
        <v>0</v>
      </c>
      <c r="V504" s="36">
        <v>0</v>
      </c>
      <c r="W504" s="36">
        <f t="shared" si="15"/>
        <v>17500000</v>
      </c>
      <c r="X504" s="36" t="s">
        <v>43</v>
      </c>
      <c r="Y504" s="49"/>
    </row>
    <row r="505" spans="2:25" x14ac:dyDescent="0.2">
      <c r="B505" s="32" t="s">
        <v>212</v>
      </c>
      <c r="C505" s="33">
        <v>6</v>
      </c>
      <c r="D505" s="34" t="s">
        <v>856</v>
      </c>
      <c r="E505" s="53" t="s">
        <v>857</v>
      </c>
      <c r="F505" s="35" t="s">
        <v>858</v>
      </c>
      <c r="G505" s="36">
        <v>105677950</v>
      </c>
      <c r="H505" s="50">
        <f t="shared" si="14"/>
        <v>0.7</v>
      </c>
      <c r="I505" s="36">
        <v>73974565</v>
      </c>
      <c r="J505" s="36">
        <v>0</v>
      </c>
      <c r="K505" s="36">
        <v>0</v>
      </c>
      <c r="L505" s="36">
        <v>0</v>
      </c>
      <c r="M505" s="36">
        <v>0</v>
      </c>
      <c r="N505" s="36">
        <v>0</v>
      </c>
      <c r="O505" s="36">
        <v>0</v>
      </c>
      <c r="P505" s="36">
        <v>0</v>
      </c>
      <c r="Q505" s="36">
        <v>0</v>
      </c>
      <c r="R505" s="36">
        <v>73974565</v>
      </c>
      <c r="S505" s="36">
        <v>0</v>
      </c>
      <c r="T505" s="36">
        <v>0</v>
      </c>
      <c r="U505" s="36">
        <v>0</v>
      </c>
      <c r="V505" s="36">
        <v>0</v>
      </c>
      <c r="W505" s="36">
        <f t="shared" si="15"/>
        <v>73974565</v>
      </c>
      <c r="X505" s="36" t="s">
        <v>43</v>
      </c>
      <c r="Y505" s="49"/>
    </row>
    <row r="506" spans="2:25" x14ac:dyDescent="0.2">
      <c r="B506" s="32" t="s">
        <v>212</v>
      </c>
      <c r="C506" s="33">
        <v>6</v>
      </c>
      <c r="D506" s="34" t="s">
        <v>859</v>
      </c>
      <c r="E506" s="53" t="s">
        <v>860</v>
      </c>
      <c r="F506" s="35" t="s">
        <v>861</v>
      </c>
      <c r="G506" s="36">
        <v>48958272</v>
      </c>
      <c r="H506" s="50">
        <f t="shared" si="14"/>
        <v>0.69999999182977701</v>
      </c>
      <c r="I506" s="36">
        <v>34270790</v>
      </c>
      <c r="J506" s="36">
        <v>0</v>
      </c>
      <c r="K506" s="36">
        <v>0</v>
      </c>
      <c r="L506" s="36">
        <v>0</v>
      </c>
      <c r="M506" s="36">
        <v>0</v>
      </c>
      <c r="N506" s="36">
        <v>0</v>
      </c>
      <c r="O506" s="36">
        <v>0</v>
      </c>
      <c r="P506" s="36">
        <v>0</v>
      </c>
      <c r="Q506" s="36">
        <v>0</v>
      </c>
      <c r="R506" s="36">
        <v>34270790</v>
      </c>
      <c r="S506" s="36">
        <v>0</v>
      </c>
      <c r="T506" s="36">
        <v>0</v>
      </c>
      <c r="U506" s="36">
        <v>0</v>
      </c>
      <c r="V506" s="36">
        <v>0</v>
      </c>
      <c r="W506" s="36">
        <f t="shared" si="15"/>
        <v>34270790</v>
      </c>
      <c r="X506" s="36" t="s">
        <v>43</v>
      </c>
      <c r="Y506" s="49"/>
    </row>
    <row r="507" spans="2:25" x14ac:dyDescent="0.2">
      <c r="B507" s="32" t="s">
        <v>212</v>
      </c>
      <c r="C507" s="33">
        <v>6</v>
      </c>
      <c r="D507" s="34" t="s">
        <v>862</v>
      </c>
      <c r="E507" s="53" t="s">
        <v>863</v>
      </c>
      <c r="F507" s="35" t="s">
        <v>864</v>
      </c>
      <c r="G507" s="36">
        <v>31079500</v>
      </c>
      <c r="H507" s="50">
        <f t="shared" si="14"/>
        <v>0.7</v>
      </c>
      <c r="I507" s="36">
        <v>21755650</v>
      </c>
      <c r="J507" s="36">
        <v>0</v>
      </c>
      <c r="K507" s="36">
        <v>0</v>
      </c>
      <c r="L507" s="36">
        <v>0</v>
      </c>
      <c r="M507" s="36">
        <v>0</v>
      </c>
      <c r="N507" s="36">
        <v>0</v>
      </c>
      <c r="O507" s="36">
        <v>0</v>
      </c>
      <c r="P507" s="36">
        <v>0</v>
      </c>
      <c r="Q507" s="36">
        <v>0</v>
      </c>
      <c r="R507" s="36">
        <v>21755650</v>
      </c>
      <c r="S507" s="36">
        <v>0</v>
      </c>
      <c r="T507" s="36">
        <v>0</v>
      </c>
      <c r="U507" s="36">
        <v>0</v>
      </c>
      <c r="V507" s="36">
        <v>0</v>
      </c>
      <c r="W507" s="36">
        <f t="shared" si="15"/>
        <v>21755650</v>
      </c>
      <c r="X507" s="36" t="s">
        <v>43</v>
      </c>
      <c r="Y507" s="49"/>
    </row>
    <row r="508" spans="2:25" x14ac:dyDescent="0.2">
      <c r="B508" s="32" t="s">
        <v>212</v>
      </c>
      <c r="C508" s="33">
        <v>6</v>
      </c>
      <c r="D508" s="34" t="s">
        <v>862</v>
      </c>
      <c r="E508" s="53" t="s">
        <v>865</v>
      </c>
      <c r="F508" s="35" t="s">
        <v>866</v>
      </c>
      <c r="G508" s="36">
        <v>9879750</v>
      </c>
      <c r="H508" s="50">
        <f t="shared" si="14"/>
        <v>0.7</v>
      </c>
      <c r="I508" s="36">
        <v>6915825</v>
      </c>
      <c r="J508" s="36">
        <v>0</v>
      </c>
      <c r="K508" s="36">
        <v>0</v>
      </c>
      <c r="L508" s="36">
        <v>0</v>
      </c>
      <c r="M508" s="36">
        <v>0</v>
      </c>
      <c r="N508" s="36">
        <v>0</v>
      </c>
      <c r="O508" s="36">
        <v>0</v>
      </c>
      <c r="P508" s="36">
        <v>0</v>
      </c>
      <c r="Q508" s="36">
        <v>0</v>
      </c>
      <c r="R508" s="36">
        <v>6915825</v>
      </c>
      <c r="S508" s="36">
        <v>0</v>
      </c>
      <c r="T508" s="36">
        <v>0</v>
      </c>
      <c r="U508" s="36">
        <v>0</v>
      </c>
      <c r="V508" s="36">
        <v>0</v>
      </c>
      <c r="W508" s="36">
        <f t="shared" si="15"/>
        <v>6915825</v>
      </c>
      <c r="X508" s="36" t="s">
        <v>43</v>
      </c>
      <c r="Y508" s="49"/>
    </row>
    <row r="509" spans="2:25" x14ac:dyDescent="0.2">
      <c r="B509" s="32" t="s">
        <v>212</v>
      </c>
      <c r="C509" s="33">
        <v>6</v>
      </c>
      <c r="D509" s="34" t="s">
        <v>867</v>
      </c>
      <c r="E509" s="53" t="s">
        <v>868</v>
      </c>
      <c r="F509" s="35" t="s">
        <v>869</v>
      </c>
      <c r="G509" s="36">
        <v>48870000</v>
      </c>
      <c r="H509" s="50">
        <f t="shared" si="14"/>
        <v>0.7</v>
      </c>
      <c r="I509" s="36">
        <v>34209000</v>
      </c>
      <c r="J509" s="36">
        <v>0</v>
      </c>
      <c r="K509" s="36">
        <v>0</v>
      </c>
      <c r="L509" s="36">
        <v>0</v>
      </c>
      <c r="M509" s="36">
        <v>0</v>
      </c>
      <c r="N509" s="36">
        <v>0</v>
      </c>
      <c r="O509" s="36">
        <v>0</v>
      </c>
      <c r="P509" s="36">
        <v>0</v>
      </c>
      <c r="Q509" s="36">
        <v>0</v>
      </c>
      <c r="R509" s="36">
        <v>34209000</v>
      </c>
      <c r="S509" s="36">
        <v>0</v>
      </c>
      <c r="T509" s="36">
        <v>0</v>
      </c>
      <c r="U509" s="36">
        <v>0</v>
      </c>
      <c r="V509" s="36">
        <v>0</v>
      </c>
      <c r="W509" s="36">
        <f t="shared" si="15"/>
        <v>34209000</v>
      </c>
      <c r="X509" s="36" t="s">
        <v>43</v>
      </c>
      <c r="Y509" s="49"/>
    </row>
    <row r="510" spans="2:25" x14ac:dyDescent="0.2">
      <c r="B510" s="32" t="s">
        <v>212</v>
      </c>
      <c r="C510" s="33">
        <v>6</v>
      </c>
      <c r="D510" s="34" t="s">
        <v>870</v>
      </c>
      <c r="E510" s="53" t="s">
        <v>871</v>
      </c>
      <c r="F510" s="35" t="s">
        <v>872</v>
      </c>
      <c r="G510" s="36">
        <v>21018750</v>
      </c>
      <c r="H510" s="50">
        <f t="shared" si="14"/>
        <v>0.7</v>
      </c>
      <c r="I510" s="36">
        <v>14713125</v>
      </c>
      <c r="J510" s="36">
        <v>0</v>
      </c>
      <c r="K510" s="36">
        <v>0</v>
      </c>
      <c r="L510" s="36">
        <v>0</v>
      </c>
      <c r="M510" s="36">
        <v>0</v>
      </c>
      <c r="N510" s="36">
        <v>0</v>
      </c>
      <c r="O510" s="36">
        <v>0</v>
      </c>
      <c r="P510" s="36">
        <v>0</v>
      </c>
      <c r="Q510" s="36">
        <v>0</v>
      </c>
      <c r="R510" s="36">
        <v>14713125</v>
      </c>
      <c r="S510" s="36">
        <v>0</v>
      </c>
      <c r="T510" s="36">
        <v>0</v>
      </c>
      <c r="U510" s="36">
        <v>0</v>
      </c>
      <c r="V510" s="36">
        <v>0</v>
      </c>
      <c r="W510" s="36">
        <f t="shared" si="15"/>
        <v>14713125</v>
      </c>
      <c r="X510" s="36" t="s">
        <v>43</v>
      </c>
      <c r="Y510" s="49"/>
    </row>
    <row r="511" spans="2:25" x14ac:dyDescent="0.2">
      <c r="B511" s="32" t="s">
        <v>212</v>
      </c>
      <c r="C511" s="33">
        <v>6</v>
      </c>
      <c r="D511" s="34" t="s">
        <v>873</v>
      </c>
      <c r="E511" s="53" t="s">
        <v>874</v>
      </c>
      <c r="F511" s="35" t="s">
        <v>875</v>
      </c>
      <c r="G511" s="36">
        <v>43200000</v>
      </c>
      <c r="H511" s="50">
        <f t="shared" si="14"/>
        <v>0.7</v>
      </c>
      <c r="I511" s="36">
        <v>30240000</v>
      </c>
      <c r="J511" s="36">
        <v>0</v>
      </c>
      <c r="K511" s="36">
        <v>0</v>
      </c>
      <c r="L511" s="36">
        <v>0</v>
      </c>
      <c r="M511" s="36">
        <v>0</v>
      </c>
      <c r="N511" s="36">
        <v>0</v>
      </c>
      <c r="O511" s="36">
        <v>0</v>
      </c>
      <c r="P511" s="36">
        <v>0</v>
      </c>
      <c r="Q511" s="36">
        <v>30240000</v>
      </c>
      <c r="R511" s="36">
        <v>0</v>
      </c>
      <c r="S511" s="36">
        <v>0</v>
      </c>
      <c r="T511" s="36">
        <v>0</v>
      </c>
      <c r="U511" s="36">
        <v>0</v>
      </c>
      <c r="V511" s="36">
        <v>0</v>
      </c>
      <c r="W511" s="36">
        <f t="shared" si="15"/>
        <v>30240000</v>
      </c>
      <c r="X511" s="36" t="s">
        <v>43</v>
      </c>
      <c r="Y511" s="49"/>
    </row>
    <row r="512" spans="2:25" x14ac:dyDescent="0.2">
      <c r="B512" s="32" t="s">
        <v>212</v>
      </c>
      <c r="C512" s="33">
        <v>6</v>
      </c>
      <c r="D512" s="34" t="s">
        <v>873</v>
      </c>
      <c r="E512" s="53" t="s">
        <v>876</v>
      </c>
      <c r="F512" s="35" t="s">
        <v>877</v>
      </c>
      <c r="G512" s="36">
        <v>39722500</v>
      </c>
      <c r="H512" s="50">
        <f t="shared" si="14"/>
        <v>0.7</v>
      </c>
      <c r="I512" s="36">
        <v>27805750</v>
      </c>
      <c r="J512" s="36">
        <v>0</v>
      </c>
      <c r="K512" s="36">
        <v>0</v>
      </c>
      <c r="L512" s="36">
        <v>0</v>
      </c>
      <c r="M512" s="36">
        <v>0</v>
      </c>
      <c r="N512" s="36">
        <v>0</v>
      </c>
      <c r="O512" s="36">
        <v>0</v>
      </c>
      <c r="P512" s="36">
        <v>0</v>
      </c>
      <c r="Q512" s="36">
        <v>27805750</v>
      </c>
      <c r="R512" s="36">
        <v>0</v>
      </c>
      <c r="S512" s="36">
        <v>0</v>
      </c>
      <c r="T512" s="36">
        <v>0</v>
      </c>
      <c r="U512" s="36">
        <v>0</v>
      </c>
      <c r="V512" s="36">
        <v>0</v>
      </c>
      <c r="W512" s="36">
        <f t="shared" si="15"/>
        <v>27805750</v>
      </c>
      <c r="X512" s="36" t="s">
        <v>43</v>
      </c>
      <c r="Y512" s="49"/>
    </row>
    <row r="513" spans="2:25" x14ac:dyDescent="0.2">
      <c r="B513" s="32" t="s">
        <v>212</v>
      </c>
      <c r="C513" s="33">
        <v>6</v>
      </c>
      <c r="D513" s="34" t="s">
        <v>878</v>
      </c>
      <c r="E513" s="53" t="s">
        <v>879</v>
      </c>
      <c r="F513" s="35" t="s">
        <v>880</v>
      </c>
      <c r="G513" s="36">
        <v>194306595</v>
      </c>
      <c r="H513" s="50">
        <f t="shared" si="14"/>
        <v>0.69999999742674712</v>
      </c>
      <c r="I513" s="36">
        <v>136014616</v>
      </c>
      <c r="J513" s="36">
        <v>0</v>
      </c>
      <c r="K513" s="36">
        <v>0</v>
      </c>
      <c r="L513" s="36">
        <v>0</v>
      </c>
      <c r="M513" s="36">
        <v>0</v>
      </c>
      <c r="N513" s="36">
        <v>0</v>
      </c>
      <c r="O513" s="36">
        <v>0</v>
      </c>
      <c r="P513" s="36">
        <v>0</v>
      </c>
      <c r="Q513" s="36">
        <v>136014616</v>
      </c>
      <c r="R513" s="36">
        <v>0</v>
      </c>
      <c r="S513" s="36">
        <v>0</v>
      </c>
      <c r="T513" s="36">
        <v>0</v>
      </c>
      <c r="U513" s="36">
        <v>0</v>
      </c>
      <c r="V513" s="36">
        <v>0</v>
      </c>
      <c r="W513" s="36">
        <f t="shared" si="15"/>
        <v>136014616</v>
      </c>
      <c r="X513" s="36" t="s">
        <v>43</v>
      </c>
      <c r="Y513" s="49"/>
    </row>
    <row r="514" spans="2:25" x14ac:dyDescent="0.2">
      <c r="B514" s="32" t="s">
        <v>212</v>
      </c>
      <c r="C514" s="33">
        <v>6</v>
      </c>
      <c r="D514" s="34" t="s">
        <v>878</v>
      </c>
      <c r="E514" s="53" t="s">
        <v>881</v>
      </c>
      <c r="F514" s="35" t="s">
        <v>882</v>
      </c>
      <c r="G514" s="36">
        <v>227642232</v>
      </c>
      <c r="H514" s="50">
        <f t="shared" si="14"/>
        <v>0.69999999824285675</v>
      </c>
      <c r="I514" s="36">
        <v>159349562</v>
      </c>
      <c r="J514" s="36">
        <v>0</v>
      </c>
      <c r="K514" s="36">
        <v>0</v>
      </c>
      <c r="L514" s="36">
        <v>0</v>
      </c>
      <c r="M514" s="36">
        <v>0</v>
      </c>
      <c r="N514" s="36">
        <v>0</v>
      </c>
      <c r="O514" s="36">
        <v>0</v>
      </c>
      <c r="P514" s="36">
        <v>0</v>
      </c>
      <c r="Q514" s="36">
        <v>159349562</v>
      </c>
      <c r="R514" s="36">
        <v>0</v>
      </c>
      <c r="S514" s="36">
        <v>0</v>
      </c>
      <c r="T514" s="36">
        <v>0</v>
      </c>
      <c r="U514" s="36">
        <v>0</v>
      </c>
      <c r="V514" s="36">
        <v>0</v>
      </c>
      <c r="W514" s="36">
        <f t="shared" si="15"/>
        <v>159349562</v>
      </c>
      <c r="X514" s="36" t="s">
        <v>43</v>
      </c>
      <c r="Y514" s="49"/>
    </row>
    <row r="515" spans="2:25" x14ac:dyDescent="0.2">
      <c r="B515" s="32" t="s">
        <v>212</v>
      </c>
      <c r="C515" s="33">
        <v>6</v>
      </c>
      <c r="D515" s="34" t="s">
        <v>883</v>
      </c>
      <c r="E515" s="53" t="s">
        <v>884</v>
      </c>
      <c r="F515" s="35" t="s">
        <v>885</v>
      </c>
      <c r="G515" s="36">
        <v>121483750</v>
      </c>
      <c r="H515" s="50">
        <f t="shared" si="14"/>
        <v>0.7</v>
      </c>
      <c r="I515" s="36">
        <v>85038625</v>
      </c>
      <c r="J515" s="36">
        <v>0</v>
      </c>
      <c r="K515" s="36">
        <v>0</v>
      </c>
      <c r="L515" s="36">
        <v>0</v>
      </c>
      <c r="M515" s="36">
        <v>0</v>
      </c>
      <c r="N515" s="36">
        <v>0</v>
      </c>
      <c r="O515" s="36">
        <v>0</v>
      </c>
      <c r="P515" s="36">
        <v>0</v>
      </c>
      <c r="Q515" s="36">
        <v>85038625</v>
      </c>
      <c r="R515" s="36">
        <v>0</v>
      </c>
      <c r="S515" s="36">
        <v>0</v>
      </c>
      <c r="T515" s="36">
        <v>0</v>
      </c>
      <c r="U515" s="36">
        <v>0</v>
      </c>
      <c r="V515" s="36">
        <v>0</v>
      </c>
      <c r="W515" s="36">
        <f t="shared" si="15"/>
        <v>85038625</v>
      </c>
      <c r="X515" s="36" t="s">
        <v>43</v>
      </c>
      <c r="Y515" s="49"/>
    </row>
    <row r="516" spans="2:25" x14ac:dyDescent="0.2">
      <c r="B516" s="32" t="s">
        <v>212</v>
      </c>
      <c r="C516" s="33">
        <v>6</v>
      </c>
      <c r="D516" s="34" t="s">
        <v>886</v>
      </c>
      <c r="E516" s="53" t="s">
        <v>887</v>
      </c>
      <c r="F516" s="35" t="s">
        <v>888</v>
      </c>
      <c r="G516" s="36">
        <v>234094896</v>
      </c>
      <c r="H516" s="50">
        <f t="shared" si="14"/>
        <v>0.69999999914564559</v>
      </c>
      <c r="I516" s="36">
        <v>163866427</v>
      </c>
      <c r="J516" s="36">
        <v>0</v>
      </c>
      <c r="K516" s="36">
        <v>0</v>
      </c>
      <c r="L516" s="36">
        <v>0</v>
      </c>
      <c r="M516" s="36">
        <v>0</v>
      </c>
      <c r="N516" s="36">
        <v>0</v>
      </c>
      <c r="O516" s="36">
        <v>0</v>
      </c>
      <c r="P516" s="36">
        <v>0</v>
      </c>
      <c r="Q516" s="36">
        <v>0</v>
      </c>
      <c r="R516" s="36">
        <v>0</v>
      </c>
      <c r="S516" s="36">
        <v>163866427</v>
      </c>
      <c r="T516" s="36">
        <v>0</v>
      </c>
      <c r="U516" s="36">
        <v>0</v>
      </c>
      <c r="V516" s="36">
        <v>0</v>
      </c>
      <c r="W516" s="36">
        <f t="shared" si="15"/>
        <v>163866427</v>
      </c>
      <c r="X516" s="36" t="s">
        <v>43</v>
      </c>
      <c r="Y516" s="49"/>
    </row>
    <row r="517" spans="2:25" x14ac:dyDescent="0.2">
      <c r="B517" s="32" t="s">
        <v>212</v>
      </c>
      <c r="C517" s="33">
        <v>6</v>
      </c>
      <c r="D517" s="34" t="s">
        <v>889</v>
      </c>
      <c r="E517" s="53" t="s">
        <v>890</v>
      </c>
      <c r="F517" s="35" t="s">
        <v>891</v>
      </c>
      <c r="G517" s="36">
        <v>28984897</v>
      </c>
      <c r="H517" s="50">
        <f t="shared" si="14"/>
        <v>0.70000000345007263</v>
      </c>
      <c r="I517" s="36">
        <v>20289428</v>
      </c>
      <c r="J517" s="36">
        <v>0</v>
      </c>
      <c r="K517" s="36">
        <v>0</v>
      </c>
      <c r="L517" s="36">
        <v>0</v>
      </c>
      <c r="M517" s="36">
        <v>0</v>
      </c>
      <c r="N517" s="36">
        <v>0</v>
      </c>
      <c r="O517" s="36">
        <v>0</v>
      </c>
      <c r="P517" s="36">
        <v>0</v>
      </c>
      <c r="Q517" s="36">
        <v>20289428</v>
      </c>
      <c r="R517" s="36">
        <v>0</v>
      </c>
      <c r="S517" s="36">
        <v>0</v>
      </c>
      <c r="T517" s="36">
        <v>0</v>
      </c>
      <c r="U517" s="36">
        <v>0</v>
      </c>
      <c r="V517" s="36">
        <v>0</v>
      </c>
      <c r="W517" s="36">
        <f t="shared" si="15"/>
        <v>20289428</v>
      </c>
      <c r="X517" s="36" t="s">
        <v>43</v>
      </c>
      <c r="Y517" s="49"/>
    </row>
    <row r="518" spans="2:25" x14ac:dyDescent="0.2">
      <c r="B518" s="32" t="s">
        <v>212</v>
      </c>
      <c r="C518" s="33">
        <v>6</v>
      </c>
      <c r="D518" s="34" t="s">
        <v>867</v>
      </c>
      <c r="E518" s="53" t="s">
        <v>892</v>
      </c>
      <c r="F518" s="35" t="s">
        <v>893</v>
      </c>
      <c r="G518" s="36">
        <v>30315000</v>
      </c>
      <c r="H518" s="50">
        <f t="shared" si="14"/>
        <v>1</v>
      </c>
      <c r="I518" s="36">
        <v>30315000</v>
      </c>
      <c r="J518" s="36">
        <v>0</v>
      </c>
      <c r="K518" s="36">
        <v>0</v>
      </c>
      <c r="L518" s="36">
        <v>0</v>
      </c>
      <c r="M518" s="36">
        <v>0</v>
      </c>
      <c r="N518" s="36">
        <v>0</v>
      </c>
      <c r="O518" s="36">
        <v>0</v>
      </c>
      <c r="P518" s="36">
        <v>0</v>
      </c>
      <c r="Q518" s="36">
        <v>30315000</v>
      </c>
      <c r="R518" s="36">
        <v>0</v>
      </c>
      <c r="S518" s="36">
        <v>0</v>
      </c>
      <c r="T518" s="36">
        <v>0</v>
      </c>
      <c r="U518" s="36">
        <v>0</v>
      </c>
      <c r="V518" s="36">
        <v>0</v>
      </c>
      <c r="W518" s="36">
        <f t="shared" si="15"/>
        <v>30315000</v>
      </c>
      <c r="X518" s="36" t="s">
        <v>43</v>
      </c>
      <c r="Y518" s="49"/>
    </row>
    <row r="519" spans="2:25" x14ac:dyDescent="0.2">
      <c r="B519" s="32" t="s">
        <v>212</v>
      </c>
      <c r="C519" s="33">
        <v>6</v>
      </c>
      <c r="D519" s="34" t="s">
        <v>889</v>
      </c>
      <c r="E519" s="53" t="s">
        <v>894</v>
      </c>
      <c r="F519" s="35" t="s">
        <v>895</v>
      </c>
      <c r="G519" s="36">
        <v>12300000</v>
      </c>
      <c r="H519" s="50">
        <f t="shared" si="14"/>
        <v>1</v>
      </c>
      <c r="I519" s="36">
        <v>12300000</v>
      </c>
      <c r="J519" s="36">
        <v>0</v>
      </c>
      <c r="K519" s="36">
        <v>0</v>
      </c>
      <c r="L519" s="36">
        <v>0</v>
      </c>
      <c r="M519" s="36">
        <v>0</v>
      </c>
      <c r="N519" s="36">
        <v>0</v>
      </c>
      <c r="O519" s="36">
        <v>0</v>
      </c>
      <c r="P519" s="36">
        <v>0</v>
      </c>
      <c r="Q519" s="36">
        <v>0</v>
      </c>
      <c r="R519" s="36">
        <v>12300000</v>
      </c>
      <c r="S519" s="36">
        <v>0</v>
      </c>
      <c r="T519" s="36">
        <v>0</v>
      </c>
      <c r="U519" s="36">
        <v>0</v>
      </c>
      <c r="V519" s="36">
        <v>0</v>
      </c>
      <c r="W519" s="36">
        <f t="shared" si="15"/>
        <v>12300000</v>
      </c>
      <c r="X519" s="36" t="s">
        <v>43</v>
      </c>
      <c r="Y519" s="49"/>
    </row>
    <row r="520" spans="2:25" x14ac:dyDescent="0.2">
      <c r="B520" s="32" t="s">
        <v>212</v>
      </c>
      <c r="C520" s="33">
        <v>7</v>
      </c>
      <c r="D520" s="34" t="s">
        <v>896</v>
      </c>
      <c r="E520" s="53" t="s">
        <v>897</v>
      </c>
      <c r="F520" s="35" t="s">
        <v>898</v>
      </c>
      <c r="G520" s="36">
        <v>220146713</v>
      </c>
      <c r="H520" s="50">
        <f t="shared" si="14"/>
        <v>0.30000000045424252</v>
      </c>
      <c r="I520" s="36">
        <v>66044014</v>
      </c>
      <c r="J520" s="36">
        <v>0</v>
      </c>
      <c r="K520" s="36">
        <v>0</v>
      </c>
      <c r="L520" s="36">
        <v>0</v>
      </c>
      <c r="M520" s="36">
        <v>0</v>
      </c>
      <c r="N520" s="36">
        <v>0</v>
      </c>
      <c r="O520" s="36">
        <v>0</v>
      </c>
      <c r="P520" s="36">
        <v>0</v>
      </c>
      <c r="Q520" s="36">
        <v>66044014</v>
      </c>
      <c r="R520" s="36">
        <v>0</v>
      </c>
      <c r="S520" s="36">
        <v>0</v>
      </c>
      <c r="T520" s="36">
        <v>0</v>
      </c>
      <c r="U520" s="36">
        <v>0</v>
      </c>
      <c r="V520" s="36">
        <v>0</v>
      </c>
      <c r="W520" s="36">
        <f t="shared" si="15"/>
        <v>66044014</v>
      </c>
      <c r="X520" s="36" t="s">
        <v>43</v>
      </c>
      <c r="Y520" s="49"/>
    </row>
    <row r="521" spans="2:25" x14ac:dyDescent="0.2">
      <c r="B521" s="32" t="s">
        <v>212</v>
      </c>
      <c r="C521" s="33">
        <v>8</v>
      </c>
      <c r="D521" s="34" t="s">
        <v>899</v>
      </c>
      <c r="E521" s="53">
        <v>8207150402</v>
      </c>
      <c r="F521" s="35" t="s">
        <v>900</v>
      </c>
      <c r="G521" s="36">
        <v>12000000</v>
      </c>
      <c r="H521" s="50">
        <f t="shared" si="14"/>
        <v>0</v>
      </c>
      <c r="I521" s="36">
        <v>0</v>
      </c>
      <c r="J521" s="36">
        <v>0</v>
      </c>
      <c r="K521" s="36">
        <v>0</v>
      </c>
      <c r="L521" s="36">
        <v>0</v>
      </c>
      <c r="M521" s="36">
        <v>0</v>
      </c>
      <c r="N521" s="36">
        <v>0</v>
      </c>
      <c r="O521" s="36">
        <v>0</v>
      </c>
      <c r="P521" s="36">
        <v>0</v>
      </c>
      <c r="Q521" s="36">
        <v>0</v>
      </c>
      <c r="R521" s="36">
        <v>0</v>
      </c>
      <c r="S521" s="36">
        <v>0</v>
      </c>
      <c r="T521" s="36">
        <v>0</v>
      </c>
      <c r="U521" s="36">
        <v>0</v>
      </c>
      <c r="V521" s="36">
        <v>0</v>
      </c>
      <c r="W521" s="36">
        <f t="shared" si="15"/>
        <v>0</v>
      </c>
      <c r="X521" s="36" t="s">
        <v>43</v>
      </c>
      <c r="Y521" s="49"/>
    </row>
    <row r="522" spans="2:25" x14ac:dyDescent="0.2">
      <c r="B522" s="32" t="s">
        <v>212</v>
      </c>
      <c r="C522" s="33">
        <v>9</v>
      </c>
      <c r="D522" s="34" t="s">
        <v>421</v>
      </c>
      <c r="E522" s="53" t="s">
        <v>901</v>
      </c>
      <c r="F522" s="35" t="s">
        <v>902</v>
      </c>
      <c r="G522" s="36">
        <v>2095539794</v>
      </c>
      <c r="H522" s="50">
        <f t="shared" si="14"/>
        <v>1</v>
      </c>
      <c r="I522" s="36">
        <v>2095539794</v>
      </c>
      <c r="J522" s="36">
        <v>0</v>
      </c>
      <c r="K522" s="36">
        <v>0</v>
      </c>
      <c r="L522" s="36">
        <v>0</v>
      </c>
      <c r="M522" s="36">
        <v>0</v>
      </c>
      <c r="N522" s="36">
        <v>0</v>
      </c>
      <c r="O522" s="36">
        <v>0</v>
      </c>
      <c r="P522" s="36">
        <v>0</v>
      </c>
      <c r="Q522" s="36">
        <v>0</v>
      </c>
      <c r="R522" s="36">
        <v>2095539794</v>
      </c>
      <c r="S522" s="36">
        <v>0</v>
      </c>
      <c r="T522" s="36">
        <v>0</v>
      </c>
      <c r="U522" s="36">
        <v>0</v>
      </c>
      <c r="V522" s="36">
        <v>0</v>
      </c>
      <c r="W522" s="36">
        <f t="shared" si="15"/>
        <v>2095539794</v>
      </c>
      <c r="X522" s="36" t="s">
        <v>43</v>
      </c>
      <c r="Y522" s="49"/>
    </row>
    <row r="523" spans="2:25" x14ac:dyDescent="0.2">
      <c r="B523" s="32" t="s">
        <v>212</v>
      </c>
      <c r="C523" s="33">
        <v>2</v>
      </c>
      <c r="D523" s="34" t="s">
        <v>731</v>
      </c>
      <c r="E523" s="53" t="s">
        <v>903</v>
      </c>
      <c r="F523" s="35" t="s">
        <v>904</v>
      </c>
      <c r="G523" s="36">
        <v>135000000</v>
      </c>
      <c r="H523" s="50">
        <f t="shared" si="14"/>
        <v>1</v>
      </c>
      <c r="I523" s="36">
        <v>135000000</v>
      </c>
      <c r="J523" s="36">
        <v>0</v>
      </c>
      <c r="K523" s="36">
        <v>0</v>
      </c>
      <c r="L523" s="36">
        <v>0</v>
      </c>
      <c r="M523" s="36">
        <v>0</v>
      </c>
      <c r="N523" s="36">
        <v>0</v>
      </c>
      <c r="O523" s="36">
        <v>0</v>
      </c>
      <c r="P523" s="36">
        <v>0</v>
      </c>
      <c r="Q523" s="36">
        <v>0</v>
      </c>
      <c r="R523" s="36">
        <v>135000000</v>
      </c>
      <c r="S523" s="36">
        <v>0</v>
      </c>
      <c r="T523" s="36">
        <v>0</v>
      </c>
      <c r="U523" s="36">
        <v>0</v>
      </c>
      <c r="V523" s="36">
        <v>0</v>
      </c>
      <c r="W523" s="36">
        <f t="shared" si="15"/>
        <v>135000000</v>
      </c>
      <c r="X523" s="36" t="s">
        <v>43</v>
      </c>
      <c r="Y523" s="49"/>
    </row>
    <row r="524" spans="2:25" x14ac:dyDescent="0.2">
      <c r="B524" s="32" t="s">
        <v>212</v>
      </c>
      <c r="C524" s="33">
        <v>10</v>
      </c>
      <c r="D524" s="34" t="s">
        <v>905</v>
      </c>
      <c r="E524" s="53" t="s">
        <v>906</v>
      </c>
      <c r="F524" s="35" t="s">
        <v>907</v>
      </c>
      <c r="G524" s="36">
        <v>19000000</v>
      </c>
      <c r="H524" s="50">
        <f t="shared" si="14"/>
        <v>1</v>
      </c>
      <c r="I524" s="36">
        <v>19000000</v>
      </c>
      <c r="J524" s="36">
        <v>0</v>
      </c>
      <c r="K524" s="36">
        <v>0</v>
      </c>
      <c r="L524" s="36">
        <v>0</v>
      </c>
      <c r="M524" s="36">
        <v>0</v>
      </c>
      <c r="N524" s="36">
        <v>0</v>
      </c>
      <c r="O524" s="36">
        <v>0</v>
      </c>
      <c r="P524" s="36">
        <v>0</v>
      </c>
      <c r="Q524" s="36">
        <v>0</v>
      </c>
      <c r="R524" s="36">
        <v>19000000</v>
      </c>
      <c r="S524" s="36">
        <v>0</v>
      </c>
      <c r="T524" s="36">
        <v>0</v>
      </c>
      <c r="U524" s="36">
        <v>0</v>
      </c>
      <c r="V524" s="36">
        <v>0</v>
      </c>
      <c r="W524" s="36">
        <f t="shared" si="15"/>
        <v>19000000</v>
      </c>
      <c r="X524" s="36" t="s">
        <v>43</v>
      </c>
      <c r="Y524" s="49"/>
    </row>
    <row r="525" spans="2:25" x14ac:dyDescent="0.2">
      <c r="B525" s="32" t="s">
        <v>212</v>
      </c>
      <c r="C525" s="33">
        <v>10</v>
      </c>
      <c r="D525" s="34" t="s">
        <v>908</v>
      </c>
      <c r="E525" s="53" t="s">
        <v>909</v>
      </c>
      <c r="F525" s="35" t="s">
        <v>910</v>
      </c>
      <c r="G525" s="36">
        <v>19000000</v>
      </c>
      <c r="H525" s="50">
        <f t="shared" si="14"/>
        <v>1</v>
      </c>
      <c r="I525" s="36">
        <v>19000000</v>
      </c>
      <c r="J525" s="36">
        <v>0</v>
      </c>
      <c r="K525" s="36">
        <v>0</v>
      </c>
      <c r="L525" s="36">
        <v>0</v>
      </c>
      <c r="M525" s="36">
        <v>0</v>
      </c>
      <c r="N525" s="36">
        <v>0</v>
      </c>
      <c r="O525" s="36">
        <v>0</v>
      </c>
      <c r="P525" s="36">
        <v>0</v>
      </c>
      <c r="Q525" s="36">
        <v>0</v>
      </c>
      <c r="R525" s="36">
        <v>19000000</v>
      </c>
      <c r="S525" s="36">
        <v>0</v>
      </c>
      <c r="T525" s="36">
        <v>0</v>
      </c>
      <c r="U525" s="36">
        <v>0</v>
      </c>
      <c r="V525" s="36">
        <v>0</v>
      </c>
      <c r="W525" s="36">
        <f t="shared" si="15"/>
        <v>19000000</v>
      </c>
      <c r="X525" s="36" t="s">
        <v>43</v>
      </c>
      <c r="Y525" s="49"/>
    </row>
    <row r="526" spans="2:25" x14ac:dyDescent="0.2">
      <c r="B526" s="32" t="s">
        <v>212</v>
      </c>
      <c r="C526" s="33">
        <v>5</v>
      </c>
      <c r="D526" s="34" t="s">
        <v>424</v>
      </c>
      <c r="E526" s="53" t="s">
        <v>911</v>
      </c>
      <c r="F526" s="35" t="s">
        <v>912</v>
      </c>
      <c r="G526" s="36">
        <v>130000000</v>
      </c>
      <c r="H526" s="50">
        <f t="shared" si="14"/>
        <v>1</v>
      </c>
      <c r="I526" s="36">
        <v>130000000</v>
      </c>
      <c r="J526" s="36">
        <v>0</v>
      </c>
      <c r="K526" s="36">
        <v>0</v>
      </c>
      <c r="L526" s="36">
        <v>0</v>
      </c>
      <c r="M526" s="36">
        <v>0</v>
      </c>
      <c r="N526" s="36">
        <v>0</v>
      </c>
      <c r="O526" s="36">
        <v>0</v>
      </c>
      <c r="P526" s="36">
        <v>0</v>
      </c>
      <c r="Q526" s="36">
        <v>0</v>
      </c>
      <c r="R526" s="36">
        <v>130000000</v>
      </c>
      <c r="S526" s="36">
        <v>0</v>
      </c>
      <c r="T526" s="36">
        <v>0</v>
      </c>
      <c r="U526" s="36">
        <v>0</v>
      </c>
      <c r="V526" s="36">
        <v>0</v>
      </c>
      <c r="W526" s="36">
        <f t="shared" si="15"/>
        <v>130000000</v>
      </c>
      <c r="X526" s="36" t="s">
        <v>43</v>
      </c>
      <c r="Y526" s="49"/>
    </row>
    <row r="527" spans="2:25" x14ac:dyDescent="0.2">
      <c r="B527" s="32" t="s">
        <v>212</v>
      </c>
      <c r="C527" s="33">
        <v>5</v>
      </c>
      <c r="D527" s="34" t="s">
        <v>444</v>
      </c>
      <c r="E527" s="53" t="s">
        <v>913</v>
      </c>
      <c r="F527" s="35" t="s">
        <v>914</v>
      </c>
      <c r="G527" s="36">
        <v>30000000</v>
      </c>
      <c r="H527" s="50">
        <f t="shared" si="14"/>
        <v>1</v>
      </c>
      <c r="I527" s="36">
        <v>30000000</v>
      </c>
      <c r="J527" s="36">
        <v>0</v>
      </c>
      <c r="K527" s="36">
        <v>0</v>
      </c>
      <c r="L527" s="36">
        <v>0</v>
      </c>
      <c r="M527" s="36">
        <v>0</v>
      </c>
      <c r="N527" s="36">
        <v>0</v>
      </c>
      <c r="O527" s="36">
        <v>0</v>
      </c>
      <c r="P527" s="36">
        <v>0</v>
      </c>
      <c r="Q527" s="36">
        <v>0</v>
      </c>
      <c r="R527" s="36">
        <v>0</v>
      </c>
      <c r="S527" s="36">
        <v>0</v>
      </c>
      <c r="T527" s="36">
        <v>30000000</v>
      </c>
      <c r="U527" s="36">
        <v>0</v>
      </c>
      <c r="V527" s="36">
        <v>0</v>
      </c>
      <c r="W527" s="36">
        <f t="shared" si="15"/>
        <v>30000000</v>
      </c>
      <c r="X527" s="36" t="s">
        <v>43</v>
      </c>
      <c r="Y527" s="49"/>
    </row>
    <row r="528" spans="2:25" x14ac:dyDescent="0.2">
      <c r="B528" s="32" t="s">
        <v>212</v>
      </c>
      <c r="C528" s="33">
        <v>8</v>
      </c>
      <c r="D528" s="34" t="s">
        <v>417</v>
      </c>
      <c r="E528" s="53" t="s">
        <v>915</v>
      </c>
      <c r="F528" s="35" t="s">
        <v>916</v>
      </c>
      <c r="G528" s="36">
        <v>59437629</v>
      </c>
      <c r="H528" s="50">
        <f t="shared" si="14"/>
        <v>1</v>
      </c>
      <c r="I528" s="36">
        <v>59437629</v>
      </c>
      <c r="J528" s="36">
        <v>0</v>
      </c>
      <c r="K528" s="36">
        <v>0</v>
      </c>
      <c r="L528" s="36">
        <v>0</v>
      </c>
      <c r="M528" s="36">
        <v>0</v>
      </c>
      <c r="N528" s="36">
        <v>0</v>
      </c>
      <c r="O528" s="36">
        <v>0</v>
      </c>
      <c r="P528" s="36">
        <v>0</v>
      </c>
      <c r="Q528" s="36">
        <v>59437629</v>
      </c>
      <c r="R528" s="36">
        <v>0</v>
      </c>
      <c r="S528" s="36">
        <v>0</v>
      </c>
      <c r="T528" s="36">
        <v>0</v>
      </c>
      <c r="U528" s="36">
        <v>0</v>
      </c>
      <c r="V528" s="36">
        <v>0</v>
      </c>
      <c r="W528" s="36">
        <f t="shared" si="15"/>
        <v>59437629</v>
      </c>
      <c r="X528" s="36" t="s">
        <v>43</v>
      </c>
      <c r="Y528" s="49"/>
    </row>
    <row r="529" spans="2:25" x14ac:dyDescent="0.2">
      <c r="B529" s="32" t="s">
        <v>212</v>
      </c>
      <c r="C529" s="33">
        <v>8</v>
      </c>
      <c r="D529" s="34" t="s">
        <v>417</v>
      </c>
      <c r="E529" s="53" t="s">
        <v>917</v>
      </c>
      <c r="F529" s="35" t="s">
        <v>918</v>
      </c>
      <c r="G529" s="36">
        <v>59370692</v>
      </c>
      <c r="H529" s="50">
        <f t="shared" si="14"/>
        <v>1</v>
      </c>
      <c r="I529" s="36">
        <v>59370692</v>
      </c>
      <c r="J529" s="36">
        <v>0</v>
      </c>
      <c r="K529" s="36">
        <v>0</v>
      </c>
      <c r="L529" s="36">
        <v>0</v>
      </c>
      <c r="M529" s="36">
        <v>0</v>
      </c>
      <c r="N529" s="36">
        <v>0</v>
      </c>
      <c r="O529" s="36">
        <v>0</v>
      </c>
      <c r="P529" s="36">
        <v>0</v>
      </c>
      <c r="Q529" s="36">
        <v>59370692</v>
      </c>
      <c r="R529" s="36">
        <v>0</v>
      </c>
      <c r="S529" s="36">
        <v>0</v>
      </c>
      <c r="T529" s="36">
        <v>0</v>
      </c>
      <c r="U529" s="36">
        <v>0</v>
      </c>
      <c r="V529" s="36">
        <v>0</v>
      </c>
      <c r="W529" s="36">
        <f t="shared" si="15"/>
        <v>59370692</v>
      </c>
      <c r="X529" s="36" t="s">
        <v>43</v>
      </c>
      <c r="Y529" s="49"/>
    </row>
    <row r="530" spans="2:25" x14ac:dyDescent="0.2">
      <c r="B530" s="32" t="s">
        <v>212</v>
      </c>
      <c r="C530" s="33">
        <v>10</v>
      </c>
      <c r="D530" s="34" t="s">
        <v>152</v>
      </c>
      <c r="E530" s="53" t="s">
        <v>919</v>
      </c>
      <c r="F530" s="35" t="s">
        <v>920</v>
      </c>
      <c r="G530" s="36">
        <v>19000000</v>
      </c>
      <c r="H530" s="50">
        <f t="shared" si="14"/>
        <v>1</v>
      </c>
      <c r="I530" s="36">
        <v>19000000</v>
      </c>
      <c r="J530" s="36">
        <v>0</v>
      </c>
      <c r="K530" s="36">
        <v>0</v>
      </c>
      <c r="L530" s="36">
        <v>0</v>
      </c>
      <c r="M530" s="36">
        <v>0</v>
      </c>
      <c r="N530" s="36">
        <v>0</v>
      </c>
      <c r="O530" s="36">
        <v>0</v>
      </c>
      <c r="P530" s="36">
        <v>0</v>
      </c>
      <c r="Q530" s="36">
        <v>19000000</v>
      </c>
      <c r="R530" s="36">
        <v>0</v>
      </c>
      <c r="S530" s="36">
        <v>0</v>
      </c>
      <c r="T530" s="36">
        <v>0</v>
      </c>
      <c r="U530" s="36">
        <v>0</v>
      </c>
      <c r="V530" s="36">
        <v>0</v>
      </c>
      <c r="W530" s="36">
        <f t="shared" si="15"/>
        <v>19000000</v>
      </c>
      <c r="X530" s="36" t="s">
        <v>43</v>
      </c>
      <c r="Y530" s="49"/>
    </row>
    <row r="531" spans="2:25" x14ac:dyDescent="0.2">
      <c r="B531" s="32" t="s">
        <v>212</v>
      </c>
      <c r="C531" s="33">
        <v>6</v>
      </c>
      <c r="D531" s="34" t="s">
        <v>853</v>
      </c>
      <c r="E531" s="53" t="s">
        <v>921</v>
      </c>
      <c r="F531" s="35" t="s">
        <v>922</v>
      </c>
      <c r="G531" s="36">
        <v>67500000</v>
      </c>
      <c r="H531" s="50">
        <f t="shared" si="14"/>
        <v>1</v>
      </c>
      <c r="I531" s="36">
        <v>67500000</v>
      </c>
      <c r="J531" s="36">
        <v>0</v>
      </c>
      <c r="K531" s="36">
        <v>0</v>
      </c>
      <c r="L531" s="36">
        <v>0</v>
      </c>
      <c r="M531" s="36">
        <v>0</v>
      </c>
      <c r="N531" s="36">
        <v>0</v>
      </c>
      <c r="O531" s="36">
        <v>0</v>
      </c>
      <c r="P531" s="36">
        <v>0</v>
      </c>
      <c r="Q531" s="36">
        <v>0</v>
      </c>
      <c r="R531" s="36">
        <v>67500000</v>
      </c>
      <c r="S531" s="36">
        <v>0</v>
      </c>
      <c r="T531" s="36">
        <v>0</v>
      </c>
      <c r="U531" s="36">
        <v>0</v>
      </c>
      <c r="V531" s="36">
        <v>0</v>
      </c>
      <c r="W531" s="36">
        <f t="shared" si="15"/>
        <v>67500000</v>
      </c>
      <c r="X531" s="36" t="s">
        <v>43</v>
      </c>
      <c r="Y531" s="49"/>
    </row>
    <row r="532" spans="2:25" x14ac:dyDescent="0.2">
      <c r="B532" s="32" t="s">
        <v>212</v>
      </c>
      <c r="C532" s="33">
        <v>10</v>
      </c>
      <c r="D532" s="34" t="s">
        <v>923</v>
      </c>
      <c r="E532" s="53" t="s">
        <v>924</v>
      </c>
      <c r="F532" s="35" t="s">
        <v>925</v>
      </c>
      <c r="G532" s="36">
        <v>19000000</v>
      </c>
      <c r="H532" s="50">
        <f t="shared" si="14"/>
        <v>1</v>
      </c>
      <c r="I532" s="36">
        <v>19000000</v>
      </c>
      <c r="J532" s="36">
        <v>0</v>
      </c>
      <c r="K532" s="36">
        <v>0</v>
      </c>
      <c r="L532" s="36">
        <v>0</v>
      </c>
      <c r="M532" s="36">
        <v>0</v>
      </c>
      <c r="N532" s="36">
        <v>0</v>
      </c>
      <c r="O532" s="36">
        <v>0</v>
      </c>
      <c r="P532" s="36">
        <v>0</v>
      </c>
      <c r="Q532" s="36">
        <v>0</v>
      </c>
      <c r="R532" s="36">
        <v>19000000</v>
      </c>
      <c r="S532" s="36">
        <v>0</v>
      </c>
      <c r="T532" s="36">
        <v>0</v>
      </c>
      <c r="U532" s="36">
        <v>0</v>
      </c>
      <c r="V532" s="36">
        <v>0</v>
      </c>
      <c r="W532" s="36">
        <f t="shared" si="15"/>
        <v>19000000</v>
      </c>
      <c r="X532" s="36" t="s">
        <v>43</v>
      </c>
      <c r="Y532" s="49"/>
    </row>
    <row r="533" spans="2:25" x14ac:dyDescent="0.2">
      <c r="B533" s="32" t="s">
        <v>212</v>
      </c>
      <c r="C533" s="33">
        <v>5</v>
      </c>
      <c r="D533" s="34" t="s">
        <v>446</v>
      </c>
      <c r="E533" s="53" t="s">
        <v>926</v>
      </c>
      <c r="F533" s="35" t="s">
        <v>927</v>
      </c>
      <c r="G533" s="36">
        <v>45569266</v>
      </c>
      <c r="H533" s="50">
        <f t="shared" si="14"/>
        <v>1</v>
      </c>
      <c r="I533" s="36">
        <v>45569266</v>
      </c>
      <c r="J533" s="36">
        <v>0</v>
      </c>
      <c r="K533" s="36">
        <v>0</v>
      </c>
      <c r="L533" s="36">
        <v>0</v>
      </c>
      <c r="M533" s="36">
        <v>0</v>
      </c>
      <c r="N533" s="36">
        <v>0</v>
      </c>
      <c r="O533" s="36">
        <v>0</v>
      </c>
      <c r="P533" s="36">
        <v>0</v>
      </c>
      <c r="Q533" s="36">
        <v>0</v>
      </c>
      <c r="R533" s="36">
        <v>45569266</v>
      </c>
      <c r="S533" s="36">
        <v>0</v>
      </c>
      <c r="T533" s="36">
        <v>0</v>
      </c>
      <c r="U533" s="36">
        <v>0</v>
      </c>
      <c r="V533" s="36">
        <v>0</v>
      </c>
      <c r="W533" s="36">
        <f t="shared" si="15"/>
        <v>45569266</v>
      </c>
      <c r="X533" s="36" t="s">
        <v>43</v>
      </c>
      <c r="Y533" s="49"/>
    </row>
    <row r="534" spans="2:25" x14ac:dyDescent="0.2">
      <c r="B534" s="32" t="s">
        <v>212</v>
      </c>
      <c r="C534" s="33">
        <v>10</v>
      </c>
      <c r="D534" s="34" t="s">
        <v>928</v>
      </c>
      <c r="E534" s="53" t="s">
        <v>929</v>
      </c>
      <c r="F534" s="35" t="s">
        <v>930</v>
      </c>
      <c r="G534" s="36">
        <v>19000000</v>
      </c>
      <c r="H534" s="50">
        <f t="shared" si="14"/>
        <v>1</v>
      </c>
      <c r="I534" s="36">
        <v>19000000</v>
      </c>
      <c r="J534" s="36">
        <v>0</v>
      </c>
      <c r="K534" s="36">
        <v>0</v>
      </c>
      <c r="L534" s="36">
        <v>0</v>
      </c>
      <c r="M534" s="36">
        <v>0</v>
      </c>
      <c r="N534" s="36">
        <v>0</v>
      </c>
      <c r="O534" s="36">
        <v>0</v>
      </c>
      <c r="P534" s="36">
        <v>0</v>
      </c>
      <c r="Q534" s="36">
        <v>19000000</v>
      </c>
      <c r="R534" s="36">
        <v>0</v>
      </c>
      <c r="S534" s="36">
        <v>0</v>
      </c>
      <c r="T534" s="36">
        <v>0</v>
      </c>
      <c r="U534" s="36">
        <v>0</v>
      </c>
      <c r="V534" s="36">
        <v>0</v>
      </c>
      <c r="W534" s="36">
        <f t="shared" si="15"/>
        <v>19000000</v>
      </c>
      <c r="X534" s="36" t="s">
        <v>43</v>
      </c>
      <c r="Y534" s="49"/>
    </row>
    <row r="535" spans="2:25" x14ac:dyDescent="0.2">
      <c r="B535" s="32" t="s">
        <v>212</v>
      </c>
      <c r="C535" s="33">
        <v>10</v>
      </c>
      <c r="D535" s="34" t="s">
        <v>931</v>
      </c>
      <c r="E535" s="53" t="s">
        <v>932</v>
      </c>
      <c r="F535" s="35" t="s">
        <v>933</v>
      </c>
      <c r="G535" s="36">
        <v>19000000</v>
      </c>
      <c r="H535" s="50">
        <f t="shared" si="14"/>
        <v>1</v>
      </c>
      <c r="I535" s="36">
        <v>19000000</v>
      </c>
      <c r="J535" s="36">
        <v>0</v>
      </c>
      <c r="K535" s="36">
        <v>0</v>
      </c>
      <c r="L535" s="36">
        <v>0</v>
      </c>
      <c r="M535" s="36">
        <v>0</v>
      </c>
      <c r="N535" s="36">
        <v>0</v>
      </c>
      <c r="O535" s="36">
        <v>0</v>
      </c>
      <c r="P535" s="36">
        <v>0</v>
      </c>
      <c r="Q535" s="36">
        <v>0</v>
      </c>
      <c r="R535" s="36">
        <v>19000000</v>
      </c>
      <c r="S535" s="36">
        <v>0</v>
      </c>
      <c r="T535" s="36">
        <v>0</v>
      </c>
      <c r="U535" s="36">
        <v>0</v>
      </c>
      <c r="V535" s="36">
        <v>0</v>
      </c>
      <c r="W535" s="36">
        <f t="shared" si="15"/>
        <v>19000000</v>
      </c>
      <c r="X535" s="36" t="s">
        <v>43</v>
      </c>
      <c r="Y535" s="49"/>
    </row>
    <row r="536" spans="2:25" x14ac:dyDescent="0.2">
      <c r="B536" s="32" t="s">
        <v>212</v>
      </c>
      <c r="C536" s="33">
        <v>5</v>
      </c>
      <c r="D536" s="34" t="s">
        <v>934</v>
      </c>
      <c r="E536" s="53" t="s">
        <v>935</v>
      </c>
      <c r="F536" s="35" t="s">
        <v>936</v>
      </c>
      <c r="G536" s="36">
        <v>79593193</v>
      </c>
      <c r="H536" s="50">
        <f t="shared" si="14"/>
        <v>1</v>
      </c>
      <c r="I536" s="36">
        <v>79593193</v>
      </c>
      <c r="J536" s="36">
        <v>0</v>
      </c>
      <c r="K536" s="36">
        <v>0</v>
      </c>
      <c r="L536" s="36">
        <v>0</v>
      </c>
      <c r="M536" s="36">
        <v>0</v>
      </c>
      <c r="N536" s="36">
        <v>0</v>
      </c>
      <c r="O536" s="36">
        <v>0</v>
      </c>
      <c r="P536" s="36">
        <v>0</v>
      </c>
      <c r="Q536" s="36">
        <v>0</v>
      </c>
      <c r="R536" s="36">
        <v>79593193</v>
      </c>
      <c r="S536" s="36">
        <v>0</v>
      </c>
      <c r="T536" s="36">
        <v>0</v>
      </c>
      <c r="U536" s="36">
        <v>0</v>
      </c>
      <c r="V536" s="36">
        <v>0</v>
      </c>
      <c r="W536" s="36">
        <f t="shared" si="15"/>
        <v>79593193</v>
      </c>
      <c r="X536" s="36" t="s">
        <v>43</v>
      </c>
      <c r="Y536" s="49"/>
    </row>
    <row r="537" spans="2:25" x14ac:dyDescent="0.2">
      <c r="B537" s="32" t="s">
        <v>212</v>
      </c>
      <c r="C537" s="33">
        <v>10</v>
      </c>
      <c r="D537" s="34" t="s">
        <v>937</v>
      </c>
      <c r="E537" s="53" t="s">
        <v>938</v>
      </c>
      <c r="F537" s="35" t="s">
        <v>939</v>
      </c>
      <c r="G537" s="36">
        <v>19000000</v>
      </c>
      <c r="H537" s="50">
        <f t="shared" si="14"/>
        <v>1</v>
      </c>
      <c r="I537" s="36">
        <v>19000000</v>
      </c>
      <c r="J537" s="36">
        <v>0</v>
      </c>
      <c r="K537" s="36">
        <v>0</v>
      </c>
      <c r="L537" s="36">
        <v>0</v>
      </c>
      <c r="M537" s="36">
        <v>0</v>
      </c>
      <c r="N537" s="36">
        <v>0</v>
      </c>
      <c r="O537" s="36">
        <v>0</v>
      </c>
      <c r="P537" s="36">
        <v>0</v>
      </c>
      <c r="Q537" s="36">
        <v>19000000</v>
      </c>
      <c r="R537" s="36">
        <v>0</v>
      </c>
      <c r="S537" s="36">
        <v>0</v>
      </c>
      <c r="T537" s="36">
        <v>0</v>
      </c>
      <c r="U537" s="36">
        <v>0</v>
      </c>
      <c r="V537" s="36">
        <v>0</v>
      </c>
      <c r="W537" s="36">
        <f t="shared" si="15"/>
        <v>19000000</v>
      </c>
      <c r="X537" s="36" t="s">
        <v>43</v>
      </c>
      <c r="Y537" s="49"/>
    </row>
    <row r="538" spans="2:25" x14ac:dyDescent="0.2">
      <c r="B538" s="32" t="s">
        <v>212</v>
      </c>
      <c r="C538" s="33">
        <v>10</v>
      </c>
      <c r="D538" s="34" t="s">
        <v>123</v>
      </c>
      <c r="E538" s="53" t="s">
        <v>940</v>
      </c>
      <c r="F538" s="35" t="s">
        <v>941</v>
      </c>
      <c r="G538" s="36">
        <v>19000000</v>
      </c>
      <c r="H538" s="50">
        <f t="shared" si="14"/>
        <v>1</v>
      </c>
      <c r="I538" s="36">
        <v>19000000</v>
      </c>
      <c r="J538" s="36">
        <v>0</v>
      </c>
      <c r="K538" s="36">
        <v>0</v>
      </c>
      <c r="L538" s="36">
        <v>0</v>
      </c>
      <c r="M538" s="36">
        <v>0</v>
      </c>
      <c r="N538" s="36">
        <v>0</v>
      </c>
      <c r="O538" s="36">
        <v>0</v>
      </c>
      <c r="P538" s="36">
        <v>0</v>
      </c>
      <c r="Q538" s="36">
        <v>0</v>
      </c>
      <c r="R538" s="36">
        <v>0</v>
      </c>
      <c r="S538" s="36">
        <v>0</v>
      </c>
      <c r="T538" s="36">
        <v>19000000</v>
      </c>
      <c r="U538" s="36">
        <v>0</v>
      </c>
      <c r="V538" s="36">
        <v>0</v>
      </c>
      <c r="W538" s="36">
        <f t="shared" si="15"/>
        <v>19000000</v>
      </c>
      <c r="X538" s="36" t="s">
        <v>43</v>
      </c>
      <c r="Y538" s="49"/>
    </row>
    <row r="539" spans="2:25" x14ac:dyDescent="0.2">
      <c r="B539" s="32" t="s">
        <v>212</v>
      </c>
      <c r="C539" s="33">
        <v>10</v>
      </c>
      <c r="D539" s="34" t="s">
        <v>942</v>
      </c>
      <c r="E539" s="53" t="s">
        <v>943</v>
      </c>
      <c r="F539" s="35" t="s">
        <v>944</v>
      </c>
      <c r="G539" s="36">
        <v>25881494</v>
      </c>
      <c r="H539" s="50">
        <f t="shared" si="14"/>
        <v>1</v>
      </c>
      <c r="I539" s="36">
        <v>25881494</v>
      </c>
      <c r="J539" s="36">
        <v>0</v>
      </c>
      <c r="K539" s="36">
        <v>0</v>
      </c>
      <c r="L539" s="36">
        <v>0</v>
      </c>
      <c r="M539" s="36">
        <v>0</v>
      </c>
      <c r="N539" s="36">
        <v>0</v>
      </c>
      <c r="O539" s="36">
        <v>0</v>
      </c>
      <c r="P539" s="36">
        <v>0</v>
      </c>
      <c r="Q539" s="36">
        <v>25881494</v>
      </c>
      <c r="R539" s="36">
        <v>0</v>
      </c>
      <c r="S539" s="36">
        <v>0</v>
      </c>
      <c r="T539" s="36">
        <v>0</v>
      </c>
      <c r="U539" s="36">
        <v>0</v>
      </c>
      <c r="V539" s="36">
        <v>0</v>
      </c>
      <c r="W539" s="36">
        <f t="shared" ref="W539:W542" si="16">SUM(K539:V539)</f>
        <v>25881494</v>
      </c>
      <c r="X539" s="36" t="s">
        <v>43</v>
      </c>
      <c r="Y539" s="49"/>
    </row>
    <row r="540" spans="2:25" x14ac:dyDescent="0.2">
      <c r="B540" s="32" t="s">
        <v>212</v>
      </c>
      <c r="C540" s="33">
        <v>5</v>
      </c>
      <c r="D540" s="34" t="s">
        <v>945</v>
      </c>
      <c r="E540" s="53" t="s">
        <v>946</v>
      </c>
      <c r="F540" s="35" t="s">
        <v>947</v>
      </c>
      <c r="G540" s="36">
        <v>37613696</v>
      </c>
      <c r="H540" s="50">
        <f t="shared" ref="H540:H603" si="17">(J540+W540)/G540</f>
        <v>1</v>
      </c>
      <c r="I540" s="36">
        <v>37613696</v>
      </c>
      <c r="J540" s="36">
        <v>0</v>
      </c>
      <c r="K540" s="36">
        <v>0</v>
      </c>
      <c r="L540" s="36">
        <v>0</v>
      </c>
      <c r="M540" s="36">
        <v>0</v>
      </c>
      <c r="N540" s="36">
        <v>0</v>
      </c>
      <c r="O540" s="36">
        <v>0</v>
      </c>
      <c r="P540" s="36">
        <v>0</v>
      </c>
      <c r="Q540" s="36">
        <v>0</v>
      </c>
      <c r="R540" s="36">
        <v>0</v>
      </c>
      <c r="S540" s="36">
        <v>0</v>
      </c>
      <c r="T540" s="36">
        <v>37613696</v>
      </c>
      <c r="U540" s="36">
        <v>0</v>
      </c>
      <c r="V540" s="36">
        <v>0</v>
      </c>
      <c r="W540" s="36">
        <f t="shared" si="16"/>
        <v>37613696</v>
      </c>
      <c r="X540" s="36" t="s">
        <v>43</v>
      </c>
      <c r="Y540" s="49"/>
    </row>
    <row r="541" spans="2:25" x14ac:dyDescent="0.2">
      <c r="B541" s="32" t="s">
        <v>212</v>
      </c>
      <c r="C541" s="33">
        <v>10</v>
      </c>
      <c r="D541" s="34" t="s">
        <v>948</v>
      </c>
      <c r="E541" s="53" t="s">
        <v>949</v>
      </c>
      <c r="F541" s="35" t="s">
        <v>950</v>
      </c>
      <c r="G541" s="36">
        <v>25885500</v>
      </c>
      <c r="H541" s="50">
        <f t="shared" si="17"/>
        <v>1</v>
      </c>
      <c r="I541" s="36">
        <v>25885500</v>
      </c>
      <c r="J541" s="36">
        <v>0</v>
      </c>
      <c r="K541" s="36">
        <v>0</v>
      </c>
      <c r="L541" s="36">
        <v>0</v>
      </c>
      <c r="M541" s="36">
        <v>0</v>
      </c>
      <c r="N541" s="36">
        <v>0</v>
      </c>
      <c r="O541" s="36">
        <v>0</v>
      </c>
      <c r="P541" s="36">
        <v>0</v>
      </c>
      <c r="Q541" s="36">
        <v>0</v>
      </c>
      <c r="R541" s="36">
        <v>25885500</v>
      </c>
      <c r="S541" s="36">
        <v>0</v>
      </c>
      <c r="T541" s="36">
        <v>0</v>
      </c>
      <c r="U541" s="36">
        <v>0</v>
      </c>
      <c r="V541" s="36">
        <v>0</v>
      </c>
      <c r="W541" s="36">
        <f t="shared" si="16"/>
        <v>25885500</v>
      </c>
      <c r="X541" s="36" t="s">
        <v>43</v>
      </c>
      <c r="Y541" s="49"/>
    </row>
    <row r="542" spans="2:25" x14ac:dyDescent="0.2">
      <c r="B542" s="32" t="s">
        <v>212</v>
      </c>
      <c r="C542" s="33">
        <v>8</v>
      </c>
      <c r="D542" s="34" t="s">
        <v>288</v>
      </c>
      <c r="E542" s="53" t="s">
        <v>951</v>
      </c>
      <c r="F542" s="35" t="s">
        <v>952</v>
      </c>
      <c r="G542" s="36">
        <v>79200000</v>
      </c>
      <c r="H542" s="50">
        <f t="shared" si="17"/>
        <v>0.41666666666666669</v>
      </c>
      <c r="I542" s="36">
        <v>33000000</v>
      </c>
      <c r="J542" s="36">
        <v>0</v>
      </c>
      <c r="K542" s="36">
        <v>0</v>
      </c>
      <c r="L542" s="36">
        <v>0</v>
      </c>
      <c r="M542" s="36">
        <v>0</v>
      </c>
      <c r="N542" s="36">
        <v>0</v>
      </c>
      <c r="O542" s="36">
        <v>0</v>
      </c>
      <c r="P542" s="36">
        <v>0</v>
      </c>
      <c r="Q542" s="36">
        <v>0</v>
      </c>
      <c r="R542" s="36">
        <v>0</v>
      </c>
      <c r="S542" s="36">
        <v>33000000</v>
      </c>
      <c r="T542" s="36">
        <v>0</v>
      </c>
      <c r="U542" s="36">
        <v>0</v>
      </c>
      <c r="V542" s="36">
        <v>0</v>
      </c>
      <c r="W542" s="36">
        <f t="shared" si="16"/>
        <v>33000000</v>
      </c>
      <c r="X542" s="36" t="s">
        <v>43</v>
      </c>
      <c r="Y542" s="49"/>
    </row>
    <row r="543" spans="2:25" x14ac:dyDescent="0.2">
      <c r="B543" s="32" t="s">
        <v>212</v>
      </c>
      <c r="C543" s="33">
        <v>13</v>
      </c>
      <c r="D543" s="34" t="s">
        <v>953</v>
      </c>
      <c r="E543" s="53" t="s">
        <v>954</v>
      </c>
      <c r="F543" s="35" t="s">
        <v>955</v>
      </c>
      <c r="G543" s="36">
        <v>54000000</v>
      </c>
      <c r="H543" s="50">
        <f t="shared" si="17"/>
        <v>0.5</v>
      </c>
      <c r="I543" s="36">
        <v>27000000</v>
      </c>
      <c r="J543" s="36">
        <v>0</v>
      </c>
      <c r="K543" s="36">
        <v>0</v>
      </c>
      <c r="L543" s="36">
        <v>0</v>
      </c>
      <c r="M543" s="36">
        <v>0</v>
      </c>
      <c r="N543" s="36">
        <v>0</v>
      </c>
      <c r="O543" s="36">
        <v>0</v>
      </c>
      <c r="P543" s="36">
        <v>0</v>
      </c>
      <c r="Q543" s="36">
        <v>0</v>
      </c>
      <c r="R543" s="36">
        <v>27000000</v>
      </c>
      <c r="S543" s="36">
        <v>0</v>
      </c>
      <c r="T543" s="36">
        <v>0</v>
      </c>
      <c r="U543" s="36">
        <v>0</v>
      </c>
      <c r="V543" s="36">
        <v>0</v>
      </c>
      <c r="W543" s="36">
        <f t="shared" ref="W543:W606" si="18">SUM(K543:V543)</f>
        <v>27000000</v>
      </c>
      <c r="X543" s="36" t="s">
        <v>43</v>
      </c>
      <c r="Y543" s="49"/>
    </row>
    <row r="544" spans="2:25" x14ac:dyDescent="0.2">
      <c r="B544" s="32" t="s">
        <v>212</v>
      </c>
      <c r="C544" s="33">
        <v>13</v>
      </c>
      <c r="D544" s="34" t="s">
        <v>427</v>
      </c>
      <c r="E544" s="53" t="s">
        <v>956</v>
      </c>
      <c r="F544" s="35" t="s">
        <v>957</v>
      </c>
      <c r="G544" s="36">
        <v>36000000</v>
      </c>
      <c r="H544" s="50">
        <f t="shared" si="17"/>
        <v>0.5</v>
      </c>
      <c r="I544" s="36">
        <v>18000000</v>
      </c>
      <c r="J544" s="36">
        <v>0</v>
      </c>
      <c r="K544" s="36">
        <v>0</v>
      </c>
      <c r="L544" s="36">
        <v>0</v>
      </c>
      <c r="M544" s="36">
        <v>0</v>
      </c>
      <c r="N544" s="36">
        <v>0</v>
      </c>
      <c r="O544" s="36">
        <v>0</v>
      </c>
      <c r="P544" s="36">
        <v>0</v>
      </c>
      <c r="Q544" s="36">
        <v>0</v>
      </c>
      <c r="R544" s="36">
        <v>18000000</v>
      </c>
      <c r="S544" s="36">
        <v>0</v>
      </c>
      <c r="T544" s="36">
        <v>0</v>
      </c>
      <c r="U544" s="36">
        <v>0</v>
      </c>
      <c r="V544" s="36">
        <v>0</v>
      </c>
      <c r="W544" s="36">
        <f t="shared" si="18"/>
        <v>18000000</v>
      </c>
      <c r="X544" s="36" t="s">
        <v>43</v>
      </c>
      <c r="Y544" s="49"/>
    </row>
    <row r="545" spans="2:25" x14ac:dyDescent="0.2">
      <c r="B545" s="32" t="s">
        <v>212</v>
      </c>
      <c r="C545" s="33">
        <v>13</v>
      </c>
      <c r="D545" s="34" t="s">
        <v>453</v>
      </c>
      <c r="E545" s="53" t="s">
        <v>958</v>
      </c>
      <c r="F545" s="35" t="s">
        <v>959</v>
      </c>
      <c r="G545" s="36">
        <v>54000000</v>
      </c>
      <c r="H545" s="50">
        <f t="shared" si="17"/>
        <v>0.5</v>
      </c>
      <c r="I545" s="36">
        <v>27000000</v>
      </c>
      <c r="J545" s="36">
        <v>0</v>
      </c>
      <c r="K545" s="36">
        <v>0</v>
      </c>
      <c r="L545" s="36">
        <v>0</v>
      </c>
      <c r="M545" s="36">
        <v>0</v>
      </c>
      <c r="N545" s="36">
        <v>0</v>
      </c>
      <c r="O545" s="36">
        <v>0</v>
      </c>
      <c r="P545" s="36">
        <v>0</v>
      </c>
      <c r="Q545" s="36">
        <v>0</v>
      </c>
      <c r="R545" s="36">
        <v>27000000</v>
      </c>
      <c r="S545" s="36">
        <v>0</v>
      </c>
      <c r="T545" s="36">
        <v>0</v>
      </c>
      <c r="U545" s="36">
        <v>0</v>
      </c>
      <c r="V545" s="36">
        <v>0</v>
      </c>
      <c r="W545" s="36">
        <f t="shared" si="18"/>
        <v>27000000</v>
      </c>
      <c r="X545" s="36" t="s">
        <v>43</v>
      </c>
      <c r="Y545" s="49"/>
    </row>
    <row r="546" spans="2:25" x14ac:dyDescent="0.2">
      <c r="B546" s="32" t="s">
        <v>212</v>
      </c>
      <c r="C546" s="33">
        <v>13</v>
      </c>
      <c r="D546" s="34" t="s">
        <v>960</v>
      </c>
      <c r="E546" s="53" t="s">
        <v>961</v>
      </c>
      <c r="F546" s="35" t="s">
        <v>962</v>
      </c>
      <c r="G546" s="36">
        <v>54000000</v>
      </c>
      <c r="H546" s="50">
        <f t="shared" si="17"/>
        <v>0.5</v>
      </c>
      <c r="I546" s="36">
        <v>27000000</v>
      </c>
      <c r="J546" s="36">
        <v>0</v>
      </c>
      <c r="K546" s="36">
        <v>0</v>
      </c>
      <c r="L546" s="36">
        <v>0</v>
      </c>
      <c r="M546" s="36">
        <v>0</v>
      </c>
      <c r="N546" s="36">
        <v>0</v>
      </c>
      <c r="O546" s="36">
        <v>0</v>
      </c>
      <c r="P546" s="36">
        <v>0</v>
      </c>
      <c r="Q546" s="36">
        <v>0</v>
      </c>
      <c r="R546" s="36">
        <v>27000000</v>
      </c>
      <c r="S546" s="36">
        <v>0</v>
      </c>
      <c r="T546" s="36">
        <v>0</v>
      </c>
      <c r="U546" s="36">
        <v>0</v>
      </c>
      <c r="V546" s="36">
        <v>0</v>
      </c>
      <c r="W546" s="36">
        <f t="shared" si="18"/>
        <v>27000000</v>
      </c>
      <c r="X546" s="36" t="s">
        <v>43</v>
      </c>
      <c r="Y546" s="49"/>
    </row>
    <row r="547" spans="2:25" x14ac:dyDescent="0.2">
      <c r="B547" s="32" t="s">
        <v>212</v>
      </c>
      <c r="C547" s="33">
        <v>13</v>
      </c>
      <c r="D547" s="34" t="s">
        <v>963</v>
      </c>
      <c r="E547" s="53" t="s">
        <v>964</v>
      </c>
      <c r="F547" s="35" t="s">
        <v>965</v>
      </c>
      <c r="G547" s="36">
        <v>54000000</v>
      </c>
      <c r="H547" s="50">
        <f t="shared" si="17"/>
        <v>0.5</v>
      </c>
      <c r="I547" s="36">
        <v>27000000</v>
      </c>
      <c r="J547" s="36">
        <v>0</v>
      </c>
      <c r="K547" s="36">
        <v>0</v>
      </c>
      <c r="L547" s="36">
        <v>0</v>
      </c>
      <c r="M547" s="36">
        <v>0</v>
      </c>
      <c r="N547" s="36">
        <v>0</v>
      </c>
      <c r="O547" s="36">
        <v>0</v>
      </c>
      <c r="P547" s="36">
        <v>0</v>
      </c>
      <c r="Q547" s="36">
        <v>0</v>
      </c>
      <c r="R547" s="36">
        <v>0</v>
      </c>
      <c r="S547" s="36">
        <v>0</v>
      </c>
      <c r="T547" s="36">
        <v>27000000</v>
      </c>
      <c r="U547" s="36">
        <v>0</v>
      </c>
      <c r="V547" s="36">
        <v>0</v>
      </c>
      <c r="W547" s="36">
        <f t="shared" si="18"/>
        <v>27000000</v>
      </c>
      <c r="X547" s="36" t="s">
        <v>43</v>
      </c>
      <c r="Y547" s="49"/>
    </row>
    <row r="548" spans="2:25" x14ac:dyDescent="0.2">
      <c r="B548" s="32" t="s">
        <v>212</v>
      </c>
      <c r="C548" s="33">
        <v>13</v>
      </c>
      <c r="D548" s="34" t="s">
        <v>966</v>
      </c>
      <c r="E548" s="53" t="s">
        <v>967</v>
      </c>
      <c r="F548" s="35" t="s">
        <v>968</v>
      </c>
      <c r="G548" s="36">
        <v>54000000</v>
      </c>
      <c r="H548" s="50">
        <f t="shared" si="17"/>
        <v>0.5</v>
      </c>
      <c r="I548" s="36">
        <v>27000000</v>
      </c>
      <c r="J548" s="36">
        <v>0</v>
      </c>
      <c r="K548" s="36">
        <v>0</v>
      </c>
      <c r="L548" s="36">
        <v>0</v>
      </c>
      <c r="M548" s="36">
        <v>0</v>
      </c>
      <c r="N548" s="36">
        <v>0</v>
      </c>
      <c r="O548" s="36">
        <v>0</v>
      </c>
      <c r="P548" s="36">
        <v>0</v>
      </c>
      <c r="Q548" s="36">
        <v>0</v>
      </c>
      <c r="R548" s="36">
        <v>27000000</v>
      </c>
      <c r="S548" s="36">
        <v>0</v>
      </c>
      <c r="T548" s="36">
        <v>0</v>
      </c>
      <c r="U548" s="36">
        <v>0</v>
      </c>
      <c r="V548" s="36">
        <v>0</v>
      </c>
      <c r="W548" s="36">
        <f t="shared" si="18"/>
        <v>27000000</v>
      </c>
      <c r="X548" s="36" t="s">
        <v>43</v>
      </c>
      <c r="Y548" s="49"/>
    </row>
    <row r="549" spans="2:25" x14ac:dyDescent="0.2">
      <c r="B549" s="32" t="s">
        <v>212</v>
      </c>
      <c r="C549" s="33">
        <v>9</v>
      </c>
      <c r="D549" s="34" t="s">
        <v>421</v>
      </c>
      <c r="E549" s="53" t="s">
        <v>969</v>
      </c>
      <c r="F549" s="35" t="s">
        <v>970</v>
      </c>
      <c r="G549" s="36">
        <v>22400000</v>
      </c>
      <c r="H549" s="50">
        <f t="shared" si="17"/>
        <v>0.75</v>
      </c>
      <c r="I549" s="36">
        <v>16800000</v>
      </c>
      <c r="J549" s="36">
        <v>0</v>
      </c>
      <c r="K549" s="36">
        <v>0</v>
      </c>
      <c r="L549" s="36">
        <v>0</v>
      </c>
      <c r="M549" s="36">
        <v>0</v>
      </c>
      <c r="N549" s="36">
        <v>0</v>
      </c>
      <c r="O549" s="36">
        <v>0</v>
      </c>
      <c r="P549" s="36">
        <v>0</v>
      </c>
      <c r="Q549" s="36">
        <v>0</v>
      </c>
      <c r="R549" s="36">
        <v>16800000</v>
      </c>
      <c r="S549" s="36">
        <v>0</v>
      </c>
      <c r="T549" s="36">
        <v>0</v>
      </c>
      <c r="U549" s="36">
        <v>0</v>
      </c>
      <c r="V549" s="36">
        <v>0</v>
      </c>
      <c r="W549" s="36">
        <f t="shared" si="18"/>
        <v>16800000</v>
      </c>
      <c r="X549" s="36" t="s">
        <v>43</v>
      </c>
      <c r="Y549" s="49"/>
    </row>
    <row r="550" spans="2:25" x14ac:dyDescent="0.2">
      <c r="B550" s="32" t="s">
        <v>212</v>
      </c>
      <c r="C550" s="33">
        <v>12</v>
      </c>
      <c r="D550" s="34" t="s">
        <v>215</v>
      </c>
      <c r="E550" s="53" t="s">
        <v>971</v>
      </c>
      <c r="F550" s="35" t="s">
        <v>972</v>
      </c>
      <c r="G550" s="36">
        <v>41034846</v>
      </c>
      <c r="H550" s="50">
        <f t="shared" si="17"/>
        <v>1</v>
      </c>
      <c r="I550" s="36">
        <v>41034846</v>
      </c>
      <c r="J550" s="36">
        <v>0</v>
      </c>
      <c r="K550" s="36">
        <v>0</v>
      </c>
      <c r="L550" s="36">
        <v>0</v>
      </c>
      <c r="M550" s="36">
        <v>0</v>
      </c>
      <c r="N550" s="36">
        <v>0</v>
      </c>
      <c r="O550" s="36">
        <v>0</v>
      </c>
      <c r="P550" s="36">
        <v>0</v>
      </c>
      <c r="Q550" s="36">
        <v>0</v>
      </c>
      <c r="R550" s="36">
        <v>0</v>
      </c>
      <c r="S550" s="36">
        <v>0</v>
      </c>
      <c r="T550" s="36">
        <v>41034846</v>
      </c>
      <c r="U550" s="36">
        <v>0</v>
      </c>
      <c r="V550" s="36">
        <v>0</v>
      </c>
      <c r="W550" s="36">
        <f t="shared" si="18"/>
        <v>41034846</v>
      </c>
      <c r="X550" s="36" t="s">
        <v>43</v>
      </c>
      <c r="Y550" s="49"/>
    </row>
    <row r="551" spans="2:25" x14ac:dyDescent="0.2">
      <c r="B551" s="32" t="s">
        <v>212</v>
      </c>
      <c r="C551" s="33">
        <v>10</v>
      </c>
      <c r="D551" s="34" t="s">
        <v>412</v>
      </c>
      <c r="E551" s="53" t="s">
        <v>973</v>
      </c>
      <c r="F551" s="35" t="s">
        <v>974</v>
      </c>
      <c r="G551" s="36">
        <v>19000000</v>
      </c>
      <c r="H551" s="50">
        <f t="shared" si="17"/>
        <v>1</v>
      </c>
      <c r="I551" s="36">
        <v>19000000</v>
      </c>
      <c r="J551" s="36">
        <v>0</v>
      </c>
      <c r="K551" s="36">
        <v>0</v>
      </c>
      <c r="L551" s="36">
        <v>0</v>
      </c>
      <c r="M551" s="36">
        <v>0</v>
      </c>
      <c r="N551" s="36">
        <v>0</v>
      </c>
      <c r="O551" s="36">
        <v>0</v>
      </c>
      <c r="P551" s="36">
        <v>0</v>
      </c>
      <c r="Q551" s="36">
        <v>0</v>
      </c>
      <c r="R551" s="36">
        <v>19000000</v>
      </c>
      <c r="S551" s="36">
        <v>0</v>
      </c>
      <c r="T551" s="36">
        <v>0</v>
      </c>
      <c r="U551" s="36">
        <v>0</v>
      </c>
      <c r="V551" s="36">
        <v>0</v>
      </c>
      <c r="W551" s="36">
        <f t="shared" si="18"/>
        <v>19000000</v>
      </c>
      <c r="X551" s="36" t="s">
        <v>43</v>
      </c>
      <c r="Y551" s="49"/>
    </row>
    <row r="552" spans="2:25" x14ac:dyDescent="0.2">
      <c r="B552" s="32" t="s">
        <v>212</v>
      </c>
      <c r="C552" s="33">
        <v>13</v>
      </c>
      <c r="D552" s="34" t="s">
        <v>427</v>
      </c>
      <c r="E552" s="53" t="s">
        <v>975</v>
      </c>
      <c r="F552" s="35" t="s">
        <v>976</v>
      </c>
      <c r="G552" s="36">
        <v>204392089</v>
      </c>
      <c r="H552" s="50">
        <f t="shared" si="17"/>
        <v>0.50000000244627862</v>
      </c>
      <c r="I552" s="36">
        <v>102196045</v>
      </c>
      <c r="J552" s="36">
        <v>0</v>
      </c>
      <c r="K552" s="36">
        <v>0</v>
      </c>
      <c r="L552" s="36">
        <v>0</v>
      </c>
      <c r="M552" s="36">
        <v>0</v>
      </c>
      <c r="N552" s="36">
        <v>0</v>
      </c>
      <c r="O552" s="36">
        <v>0</v>
      </c>
      <c r="P552" s="36">
        <v>0</v>
      </c>
      <c r="Q552" s="36">
        <v>0</v>
      </c>
      <c r="R552" s="36">
        <v>102196045</v>
      </c>
      <c r="S552" s="36">
        <v>0</v>
      </c>
      <c r="T552" s="36">
        <v>0</v>
      </c>
      <c r="U552" s="36">
        <v>0</v>
      </c>
      <c r="V552" s="36">
        <v>0</v>
      </c>
      <c r="W552" s="36">
        <f t="shared" si="18"/>
        <v>102196045</v>
      </c>
      <c r="X552" s="36" t="s">
        <v>43</v>
      </c>
      <c r="Y552" s="49"/>
    </row>
    <row r="553" spans="2:25" x14ac:dyDescent="0.2">
      <c r="B553" s="32" t="s">
        <v>212</v>
      </c>
      <c r="C553" s="33">
        <v>8</v>
      </c>
      <c r="D553" s="34" t="s">
        <v>127</v>
      </c>
      <c r="E553" s="53" t="s">
        <v>977</v>
      </c>
      <c r="F553" s="35" t="s">
        <v>978</v>
      </c>
      <c r="G553" s="36">
        <v>34982162</v>
      </c>
      <c r="H553" s="50">
        <f t="shared" si="17"/>
        <v>1</v>
      </c>
      <c r="I553" s="36">
        <v>34982162</v>
      </c>
      <c r="J553" s="36">
        <v>0</v>
      </c>
      <c r="K553" s="36">
        <v>0</v>
      </c>
      <c r="L553" s="36">
        <v>0</v>
      </c>
      <c r="M553" s="36">
        <v>0</v>
      </c>
      <c r="N553" s="36">
        <v>0</v>
      </c>
      <c r="O553" s="36">
        <v>0</v>
      </c>
      <c r="P553" s="36">
        <v>0</v>
      </c>
      <c r="Q553" s="36">
        <v>0</v>
      </c>
      <c r="R553" s="36">
        <v>0</v>
      </c>
      <c r="S553" s="36">
        <v>0</v>
      </c>
      <c r="T553" s="36">
        <v>34982162</v>
      </c>
      <c r="U553" s="36">
        <v>0</v>
      </c>
      <c r="V553" s="36">
        <v>0</v>
      </c>
      <c r="W553" s="36">
        <f t="shared" si="18"/>
        <v>34982162</v>
      </c>
      <c r="X553" s="36" t="s">
        <v>43</v>
      </c>
      <c r="Y553" s="49"/>
    </row>
    <row r="554" spans="2:25" x14ac:dyDescent="0.2">
      <c r="B554" s="32" t="s">
        <v>212</v>
      </c>
      <c r="C554" s="33">
        <v>8</v>
      </c>
      <c r="D554" s="34" t="s">
        <v>127</v>
      </c>
      <c r="E554" s="53" t="s">
        <v>979</v>
      </c>
      <c r="F554" s="35" t="s">
        <v>980</v>
      </c>
      <c r="G554" s="36">
        <v>34982162</v>
      </c>
      <c r="H554" s="50">
        <f t="shared" si="17"/>
        <v>1</v>
      </c>
      <c r="I554" s="36">
        <v>34982162</v>
      </c>
      <c r="J554" s="36">
        <v>0</v>
      </c>
      <c r="K554" s="36">
        <v>0</v>
      </c>
      <c r="L554" s="36">
        <v>0</v>
      </c>
      <c r="M554" s="36">
        <v>0</v>
      </c>
      <c r="N554" s="36">
        <v>0</v>
      </c>
      <c r="O554" s="36">
        <v>0</v>
      </c>
      <c r="P554" s="36">
        <v>0</v>
      </c>
      <c r="Q554" s="36">
        <v>0</v>
      </c>
      <c r="R554" s="36">
        <v>0</v>
      </c>
      <c r="S554" s="36">
        <v>0</v>
      </c>
      <c r="T554" s="36">
        <v>34982162</v>
      </c>
      <c r="U554" s="36">
        <v>0</v>
      </c>
      <c r="V554" s="36">
        <v>0</v>
      </c>
      <c r="W554" s="36">
        <f t="shared" si="18"/>
        <v>34982162</v>
      </c>
      <c r="X554" s="36" t="s">
        <v>43</v>
      </c>
      <c r="Y554" s="49"/>
    </row>
    <row r="555" spans="2:25" x14ac:dyDescent="0.2">
      <c r="B555" s="32" t="s">
        <v>212</v>
      </c>
      <c r="C555" s="33">
        <v>10</v>
      </c>
      <c r="D555" s="34" t="s">
        <v>981</v>
      </c>
      <c r="E555" s="53" t="s">
        <v>982</v>
      </c>
      <c r="F555" s="35" t="s">
        <v>983</v>
      </c>
      <c r="G555" s="36">
        <v>237836274</v>
      </c>
      <c r="H555" s="50">
        <f t="shared" si="17"/>
        <v>0.40000000168182925</v>
      </c>
      <c r="I555" s="36">
        <v>95134510</v>
      </c>
      <c r="J555" s="36">
        <v>0</v>
      </c>
      <c r="K555" s="36">
        <v>0</v>
      </c>
      <c r="L555" s="36">
        <v>0</v>
      </c>
      <c r="M555" s="36">
        <v>0</v>
      </c>
      <c r="N555" s="36">
        <v>0</v>
      </c>
      <c r="O555" s="36">
        <v>0</v>
      </c>
      <c r="P555" s="36">
        <v>0</v>
      </c>
      <c r="Q555" s="36">
        <v>0</v>
      </c>
      <c r="R555" s="36">
        <v>0</v>
      </c>
      <c r="S555" s="36">
        <v>0</v>
      </c>
      <c r="T555" s="36">
        <v>0</v>
      </c>
      <c r="U555" s="36">
        <v>95134510</v>
      </c>
      <c r="V555" s="36">
        <v>0</v>
      </c>
      <c r="W555" s="36">
        <f t="shared" si="18"/>
        <v>95134510</v>
      </c>
      <c r="X555" s="36" t="s">
        <v>43</v>
      </c>
      <c r="Y555" s="49"/>
    </row>
    <row r="556" spans="2:25" x14ac:dyDescent="0.2">
      <c r="B556" s="32" t="s">
        <v>212</v>
      </c>
      <c r="C556" s="33">
        <v>5</v>
      </c>
      <c r="D556" s="34" t="s">
        <v>984</v>
      </c>
      <c r="E556" s="53" t="s">
        <v>985</v>
      </c>
      <c r="F556" s="35" t="s">
        <v>986</v>
      </c>
      <c r="G556" s="36">
        <v>40000000</v>
      </c>
      <c r="H556" s="50">
        <f t="shared" si="17"/>
        <v>1</v>
      </c>
      <c r="I556" s="36">
        <v>40000000</v>
      </c>
      <c r="J556" s="36">
        <v>0</v>
      </c>
      <c r="K556" s="36">
        <v>0</v>
      </c>
      <c r="L556" s="36">
        <v>0</v>
      </c>
      <c r="M556" s="36">
        <v>0</v>
      </c>
      <c r="N556" s="36">
        <v>0</v>
      </c>
      <c r="O556" s="36">
        <v>0</v>
      </c>
      <c r="P556" s="36">
        <v>0</v>
      </c>
      <c r="Q556" s="36">
        <v>0</v>
      </c>
      <c r="R556" s="36">
        <v>0</v>
      </c>
      <c r="S556" s="36">
        <v>40000000</v>
      </c>
      <c r="T556" s="36">
        <v>0</v>
      </c>
      <c r="U556" s="36">
        <v>0</v>
      </c>
      <c r="V556" s="36">
        <v>0</v>
      </c>
      <c r="W556" s="36">
        <f t="shared" si="18"/>
        <v>40000000</v>
      </c>
      <c r="X556" s="36" t="s">
        <v>43</v>
      </c>
      <c r="Y556" s="49"/>
    </row>
    <row r="557" spans="2:25" x14ac:dyDescent="0.2">
      <c r="B557" s="32" t="s">
        <v>212</v>
      </c>
      <c r="C557" s="33">
        <v>7</v>
      </c>
      <c r="D557" s="34" t="s">
        <v>987</v>
      </c>
      <c r="E557" s="53" t="s">
        <v>988</v>
      </c>
      <c r="F557" s="35" t="s">
        <v>989</v>
      </c>
      <c r="G557" s="36">
        <v>69012563</v>
      </c>
      <c r="H557" s="50">
        <f t="shared" si="17"/>
        <v>1</v>
      </c>
      <c r="I557" s="36">
        <v>69012563</v>
      </c>
      <c r="J557" s="36">
        <v>0</v>
      </c>
      <c r="K557" s="36">
        <v>0</v>
      </c>
      <c r="L557" s="36">
        <v>0</v>
      </c>
      <c r="M557" s="36">
        <v>0</v>
      </c>
      <c r="N557" s="36">
        <v>0</v>
      </c>
      <c r="O557" s="36">
        <v>0</v>
      </c>
      <c r="P557" s="36">
        <v>0</v>
      </c>
      <c r="Q557" s="36">
        <v>0</v>
      </c>
      <c r="R557" s="36">
        <v>0</v>
      </c>
      <c r="S557" s="36">
        <v>69012563</v>
      </c>
      <c r="T557" s="36">
        <v>0</v>
      </c>
      <c r="U557" s="36">
        <v>0</v>
      </c>
      <c r="V557" s="36">
        <v>0</v>
      </c>
      <c r="W557" s="36">
        <f t="shared" si="18"/>
        <v>69012563</v>
      </c>
      <c r="X557" s="36" t="s">
        <v>43</v>
      </c>
      <c r="Y557" s="49"/>
    </row>
    <row r="558" spans="2:25" x14ac:dyDescent="0.2">
      <c r="B558" s="32" t="s">
        <v>212</v>
      </c>
      <c r="C558" s="33">
        <v>7</v>
      </c>
      <c r="D558" s="34" t="s">
        <v>220</v>
      </c>
      <c r="E558" s="53" t="s">
        <v>990</v>
      </c>
      <c r="F558" s="35" t="s">
        <v>991</v>
      </c>
      <c r="G558" s="36">
        <v>157995294</v>
      </c>
      <c r="H558" s="50">
        <f t="shared" si="17"/>
        <v>1</v>
      </c>
      <c r="I558" s="36">
        <v>157995294</v>
      </c>
      <c r="J558" s="36">
        <v>0</v>
      </c>
      <c r="K558" s="36">
        <v>0</v>
      </c>
      <c r="L558" s="36">
        <v>0</v>
      </c>
      <c r="M558" s="36">
        <v>0</v>
      </c>
      <c r="N558" s="36">
        <v>0</v>
      </c>
      <c r="O558" s="36">
        <v>0</v>
      </c>
      <c r="P558" s="36">
        <v>0</v>
      </c>
      <c r="Q558" s="36">
        <v>0</v>
      </c>
      <c r="R558" s="36">
        <v>0</v>
      </c>
      <c r="S558" s="36">
        <v>157995294</v>
      </c>
      <c r="T558" s="36">
        <v>0</v>
      </c>
      <c r="U558" s="36">
        <v>0</v>
      </c>
      <c r="V558" s="36">
        <v>0</v>
      </c>
      <c r="W558" s="36">
        <f t="shared" si="18"/>
        <v>157995294</v>
      </c>
      <c r="X558" s="36" t="s">
        <v>43</v>
      </c>
      <c r="Y558" s="49"/>
    </row>
    <row r="559" spans="2:25" x14ac:dyDescent="0.2">
      <c r="B559" s="32" t="s">
        <v>212</v>
      </c>
      <c r="C559" s="33">
        <v>7</v>
      </c>
      <c r="D559" s="34" t="s">
        <v>217</v>
      </c>
      <c r="E559" s="53" t="s">
        <v>992</v>
      </c>
      <c r="F559" s="35" t="s">
        <v>993</v>
      </c>
      <c r="G559" s="36">
        <v>44324572</v>
      </c>
      <c r="H559" s="50">
        <f t="shared" si="17"/>
        <v>1</v>
      </c>
      <c r="I559" s="36">
        <v>44324572</v>
      </c>
      <c r="J559" s="36">
        <v>0</v>
      </c>
      <c r="K559" s="36">
        <v>0</v>
      </c>
      <c r="L559" s="36">
        <v>0</v>
      </c>
      <c r="M559" s="36">
        <v>0</v>
      </c>
      <c r="N559" s="36">
        <v>0</v>
      </c>
      <c r="O559" s="36">
        <v>0</v>
      </c>
      <c r="P559" s="36">
        <v>0</v>
      </c>
      <c r="Q559" s="36">
        <v>0</v>
      </c>
      <c r="R559" s="36">
        <v>44324572</v>
      </c>
      <c r="S559" s="36">
        <v>0</v>
      </c>
      <c r="T559" s="36">
        <v>0</v>
      </c>
      <c r="U559" s="36">
        <v>0</v>
      </c>
      <c r="V559" s="36">
        <v>0</v>
      </c>
      <c r="W559" s="36">
        <f t="shared" si="18"/>
        <v>44324572</v>
      </c>
      <c r="X559" s="36" t="s">
        <v>43</v>
      </c>
      <c r="Y559" s="49"/>
    </row>
    <row r="560" spans="2:25" x14ac:dyDescent="0.2">
      <c r="B560" s="32" t="s">
        <v>212</v>
      </c>
      <c r="C560" s="33">
        <v>7</v>
      </c>
      <c r="D560" s="34" t="s">
        <v>994</v>
      </c>
      <c r="E560" s="53" t="s">
        <v>995</v>
      </c>
      <c r="F560" s="35" t="s">
        <v>996</v>
      </c>
      <c r="G560" s="36">
        <v>140197569</v>
      </c>
      <c r="H560" s="50">
        <f t="shared" si="17"/>
        <v>1</v>
      </c>
      <c r="I560" s="36">
        <v>140197569</v>
      </c>
      <c r="J560" s="36">
        <v>0</v>
      </c>
      <c r="K560" s="36">
        <v>0</v>
      </c>
      <c r="L560" s="36">
        <v>0</v>
      </c>
      <c r="M560" s="36">
        <v>0</v>
      </c>
      <c r="N560" s="36">
        <v>0</v>
      </c>
      <c r="O560" s="36">
        <v>0</v>
      </c>
      <c r="P560" s="36">
        <v>0</v>
      </c>
      <c r="Q560" s="36">
        <v>0</v>
      </c>
      <c r="R560" s="36">
        <v>0</v>
      </c>
      <c r="S560" s="36">
        <v>140197569</v>
      </c>
      <c r="T560" s="36">
        <v>0</v>
      </c>
      <c r="U560" s="36">
        <v>0</v>
      </c>
      <c r="V560" s="36">
        <v>0</v>
      </c>
      <c r="W560" s="36">
        <f t="shared" si="18"/>
        <v>140197569</v>
      </c>
      <c r="X560" s="36" t="s">
        <v>43</v>
      </c>
      <c r="Y560" s="49"/>
    </row>
    <row r="561" spans="2:25" x14ac:dyDescent="0.2">
      <c r="B561" s="32" t="s">
        <v>212</v>
      </c>
      <c r="C561" s="33">
        <v>14</v>
      </c>
      <c r="D561" s="34" t="s">
        <v>997</v>
      </c>
      <c r="E561" s="53" t="s">
        <v>998</v>
      </c>
      <c r="F561" s="35" t="s">
        <v>999</v>
      </c>
      <c r="G561" s="36">
        <v>20145417</v>
      </c>
      <c r="H561" s="50">
        <f t="shared" si="17"/>
        <v>1</v>
      </c>
      <c r="I561" s="36">
        <v>20145417</v>
      </c>
      <c r="J561" s="36">
        <v>0</v>
      </c>
      <c r="K561" s="36">
        <v>0</v>
      </c>
      <c r="L561" s="36">
        <v>0</v>
      </c>
      <c r="M561" s="36">
        <v>0</v>
      </c>
      <c r="N561" s="36">
        <v>0</v>
      </c>
      <c r="O561" s="36">
        <v>0</v>
      </c>
      <c r="P561" s="36">
        <v>0</v>
      </c>
      <c r="Q561" s="36">
        <v>0</v>
      </c>
      <c r="R561" s="36">
        <v>0</v>
      </c>
      <c r="S561" s="36">
        <v>20145417</v>
      </c>
      <c r="T561" s="36">
        <v>0</v>
      </c>
      <c r="U561" s="36">
        <v>0</v>
      </c>
      <c r="V561" s="36">
        <v>0</v>
      </c>
      <c r="W561" s="36">
        <f t="shared" si="18"/>
        <v>20145417</v>
      </c>
      <c r="X561" s="36" t="s">
        <v>43</v>
      </c>
      <c r="Y561" s="49"/>
    </row>
    <row r="562" spans="2:25" x14ac:dyDescent="0.2">
      <c r="B562" s="32" t="s">
        <v>212</v>
      </c>
      <c r="C562" s="33">
        <v>6</v>
      </c>
      <c r="D562" s="34" t="s">
        <v>839</v>
      </c>
      <c r="E562" s="53" t="s">
        <v>1000</v>
      </c>
      <c r="F562" s="35" t="s">
        <v>1001</v>
      </c>
      <c r="G562" s="36">
        <v>68468397</v>
      </c>
      <c r="H562" s="50">
        <f t="shared" si="17"/>
        <v>1</v>
      </c>
      <c r="I562" s="36">
        <v>68468397</v>
      </c>
      <c r="J562" s="36">
        <v>0</v>
      </c>
      <c r="K562" s="36">
        <v>0</v>
      </c>
      <c r="L562" s="36">
        <v>0</v>
      </c>
      <c r="M562" s="36">
        <v>0</v>
      </c>
      <c r="N562" s="36">
        <v>0</v>
      </c>
      <c r="O562" s="36">
        <v>0</v>
      </c>
      <c r="P562" s="36">
        <v>0</v>
      </c>
      <c r="Q562" s="36">
        <v>0</v>
      </c>
      <c r="R562" s="36">
        <v>0</v>
      </c>
      <c r="S562" s="36">
        <v>68468397</v>
      </c>
      <c r="T562" s="36">
        <v>0</v>
      </c>
      <c r="U562" s="36">
        <v>0</v>
      </c>
      <c r="V562" s="36">
        <v>0</v>
      </c>
      <c r="W562" s="36">
        <f t="shared" si="18"/>
        <v>68468397</v>
      </c>
      <c r="X562" s="36" t="s">
        <v>43</v>
      </c>
      <c r="Y562" s="49"/>
    </row>
    <row r="563" spans="2:25" x14ac:dyDescent="0.2">
      <c r="B563" s="32" t="s">
        <v>212</v>
      </c>
      <c r="C563" s="33">
        <v>6</v>
      </c>
      <c r="D563" s="34" t="s">
        <v>867</v>
      </c>
      <c r="E563" s="53" t="s">
        <v>1002</v>
      </c>
      <c r="F563" s="35" t="s">
        <v>1003</v>
      </c>
      <c r="G563" s="36">
        <v>25565000</v>
      </c>
      <c r="H563" s="50">
        <f t="shared" si="17"/>
        <v>1</v>
      </c>
      <c r="I563" s="36">
        <v>25565000</v>
      </c>
      <c r="J563" s="36">
        <v>0</v>
      </c>
      <c r="K563" s="36">
        <v>0</v>
      </c>
      <c r="L563" s="36">
        <v>0</v>
      </c>
      <c r="M563" s="36">
        <v>0</v>
      </c>
      <c r="N563" s="36">
        <v>0</v>
      </c>
      <c r="O563" s="36">
        <v>0</v>
      </c>
      <c r="P563" s="36">
        <v>0</v>
      </c>
      <c r="Q563" s="36">
        <v>0</v>
      </c>
      <c r="R563" s="36">
        <v>25565000</v>
      </c>
      <c r="S563" s="36">
        <v>0</v>
      </c>
      <c r="T563" s="36">
        <v>0</v>
      </c>
      <c r="U563" s="36">
        <v>0</v>
      </c>
      <c r="V563" s="36">
        <v>0</v>
      </c>
      <c r="W563" s="36">
        <f t="shared" si="18"/>
        <v>25565000</v>
      </c>
      <c r="X563" s="36" t="s">
        <v>43</v>
      </c>
      <c r="Y563" s="49"/>
    </row>
    <row r="564" spans="2:25" x14ac:dyDescent="0.2">
      <c r="B564" s="32" t="s">
        <v>212</v>
      </c>
      <c r="C564" s="33">
        <v>13</v>
      </c>
      <c r="D564" s="34" t="s">
        <v>1004</v>
      </c>
      <c r="E564" s="53" t="s">
        <v>1005</v>
      </c>
      <c r="F564" s="35" t="s">
        <v>1006</v>
      </c>
      <c r="G564" s="36">
        <v>36000000</v>
      </c>
      <c r="H564" s="50">
        <f t="shared" si="17"/>
        <v>0.5</v>
      </c>
      <c r="I564" s="36">
        <v>18000000</v>
      </c>
      <c r="J564" s="36">
        <v>0</v>
      </c>
      <c r="K564" s="36">
        <v>0</v>
      </c>
      <c r="L564" s="36">
        <v>0</v>
      </c>
      <c r="M564" s="36">
        <v>0</v>
      </c>
      <c r="N564" s="36">
        <v>0</v>
      </c>
      <c r="O564" s="36">
        <v>0</v>
      </c>
      <c r="P564" s="36">
        <v>0</v>
      </c>
      <c r="Q564" s="36">
        <v>0</v>
      </c>
      <c r="R564" s="36">
        <v>0</v>
      </c>
      <c r="S564" s="36">
        <v>0</v>
      </c>
      <c r="T564" s="36">
        <v>0</v>
      </c>
      <c r="U564" s="36">
        <v>18000000</v>
      </c>
      <c r="V564" s="36">
        <v>0</v>
      </c>
      <c r="W564" s="36">
        <f t="shared" si="18"/>
        <v>18000000</v>
      </c>
      <c r="X564" s="36" t="s">
        <v>43</v>
      </c>
      <c r="Y564" s="49"/>
    </row>
    <row r="565" spans="2:25" x14ac:dyDescent="0.2">
      <c r="B565" s="32" t="s">
        <v>212</v>
      </c>
      <c r="C565" s="33">
        <v>13</v>
      </c>
      <c r="D565" s="34" t="s">
        <v>1007</v>
      </c>
      <c r="E565" s="53" t="s">
        <v>1008</v>
      </c>
      <c r="F565" s="35" t="s">
        <v>1009</v>
      </c>
      <c r="G565" s="36">
        <v>36000000</v>
      </c>
      <c r="H565" s="50">
        <f t="shared" si="17"/>
        <v>0.5</v>
      </c>
      <c r="I565" s="36">
        <v>18000000</v>
      </c>
      <c r="J565" s="36">
        <v>0</v>
      </c>
      <c r="K565" s="36">
        <v>0</v>
      </c>
      <c r="L565" s="36">
        <v>0</v>
      </c>
      <c r="M565" s="36">
        <v>0</v>
      </c>
      <c r="N565" s="36">
        <v>0</v>
      </c>
      <c r="O565" s="36">
        <v>0</v>
      </c>
      <c r="P565" s="36">
        <v>0</v>
      </c>
      <c r="Q565" s="36">
        <v>0</v>
      </c>
      <c r="R565" s="36">
        <v>0</v>
      </c>
      <c r="S565" s="36">
        <v>18000000</v>
      </c>
      <c r="T565" s="36">
        <v>0</v>
      </c>
      <c r="U565" s="36">
        <v>0</v>
      </c>
      <c r="V565" s="36">
        <v>0</v>
      </c>
      <c r="W565" s="36">
        <f t="shared" si="18"/>
        <v>18000000</v>
      </c>
      <c r="X565" s="36" t="s">
        <v>43</v>
      </c>
      <c r="Y565" s="49"/>
    </row>
    <row r="566" spans="2:25" x14ac:dyDescent="0.2">
      <c r="B566" s="32" t="s">
        <v>212</v>
      </c>
      <c r="C566" s="33">
        <v>13</v>
      </c>
      <c r="D566" s="34" t="s">
        <v>408</v>
      </c>
      <c r="E566" s="53" t="s">
        <v>1010</v>
      </c>
      <c r="F566" s="35" t="s">
        <v>1011</v>
      </c>
      <c r="G566" s="36">
        <v>54000000</v>
      </c>
      <c r="H566" s="50">
        <f t="shared" si="17"/>
        <v>0.5</v>
      </c>
      <c r="I566" s="36">
        <v>27000000</v>
      </c>
      <c r="J566" s="36">
        <v>0</v>
      </c>
      <c r="K566" s="36">
        <v>0</v>
      </c>
      <c r="L566" s="36">
        <v>0</v>
      </c>
      <c r="M566" s="36">
        <v>0</v>
      </c>
      <c r="N566" s="36">
        <v>0</v>
      </c>
      <c r="O566" s="36">
        <v>0</v>
      </c>
      <c r="P566" s="36">
        <v>0</v>
      </c>
      <c r="Q566" s="36">
        <v>0</v>
      </c>
      <c r="R566" s="36">
        <v>0</v>
      </c>
      <c r="S566" s="36">
        <v>27000000</v>
      </c>
      <c r="T566" s="36">
        <v>0</v>
      </c>
      <c r="U566" s="36">
        <v>0</v>
      </c>
      <c r="V566" s="36">
        <v>0</v>
      </c>
      <c r="W566" s="36">
        <f t="shared" si="18"/>
        <v>27000000</v>
      </c>
      <c r="X566" s="36" t="s">
        <v>43</v>
      </c>
      <c r="Y566" s="49"/>
    </row>
    <row r="567" spans="2:25" x14ac:dyDescent="0.2">
      <c r="B567" s="32" t="s">
        <v>212</v>
      </c>
      <c r="C567" s="33">
        <v>14</v>
      </c>
      <c r="D567" s="34" t="s">
        <v>605</v>
      </c>
      <c r="E567" s="53" t="s">
        <v>1012</v>
      </c>
      <c r="F567" s="35" t="s">
        <v>1013</v>
      </c>
      <c r="G567" s="36">
        <v>21455366</v>
      </c>
      <c r="H567" s="50">
        <f t="shared" si="17"/>
        <v>1</v>
      </c>
      <c r="I567" s="36">
        <v>21455366</v>
      </c>
      <c r="J567" s="36">
        <v>0</v>
      </c>
      <c r="K567" s="36">
        <v>0</v>
      </c>
      <c r="L567" s="36">
        <v>0</v>
      </c>
      <c r="M567" s="36">
        <v>0</v>
      </c>
      <c r="N567" s="36">
        <v>0</v>
      </c>
      <c r="O567" s="36">
        <v>0</v>
      </c>
      <c r="P567" s="36">
        <v>0</v>
      </c>
      <c r="Q567" s="36">
        <v>0</v>
      </c>
      <c r="R567" s="36">
        <v>0</v>
      </c>
      <c r="S567" s="36">
        <v>21455366</v>
      </c>
      <c r="T567" s="36">
        <v>0</v>
      </c>
      <c r="U567" s="36">
        <v>0</v>
      </c>
      <c r="V567" s="36">
        <v>0</v>
      </c>
      <c r="W567" s="36">
        <f t="shared" si="18"/>
        <v>21455366</v>
      </c>
      <c r="X567" s="36" t="s">
        <v>43</v>
      </c>
      <c r="Y567" s="49"/>
    </row>
    <row r="568" spans="2:25" x14ac:dyDescent="0.2">
      <c r="B568" s="32" t="s">
        <v>212</v>
      </c>
      <c r="C568" s="33">
        <v>6</v>
      </c>
      <c r="D568" s="34" t="s">
        <v>1014</v>
      </c>
      <c r="E568" s="53" t="s">
        <v>1015</v>
      </c>
      <c r="F568" s="35" t="s">
        <v>1016</v>
      </c>
      <c r="G568" s="36">
        <v>71208874</v>
      </c>
      <c r="H568" s="50">
        <f t="shared" si="17"/>
        <v>1</v>
      </c>
      <c r="I568" s="36">
        <v>71208874</v>
      </c>
      <c r="J568" s="36">
        <v>0</v>
      </c>
      <c r="K568" s="36">
        <v>0</v>
      </c>
      <c r="L568" s="36">
        <v>0</v>
      </c>
      <c r="M568" s="36">
        <v>0</v>
      </c>
      <c r="N568" s="36">
        <v>0</v>
      </c>
      <c r="O568" s="36">
        <v>0</v>
      </c>
      <c r="P568" s="36">
        <v>0</v>
      </c>
      <c r="Q568" s="36">
        <v>0</v>
      </c>
      <c r="R568" s="36">
        <v>0</v>
      </c>
      <c r="S568" s="36">
        <v>71208874</v>
      </c>
      <c r="T568" s="36">
        <v>0</v>
      </c>
      <c r="U568" s="36">
        <v>0</v>
      </c>
      <c r="V568" s="36">
        <v>0</v>
      </c>
      <c r="W568" s="36">
        <f t="shared" si="18"/>
        <v>71208874</v>
      </c>
      <c r="X568" s="36" t="s">
        <v>43</v>
      </c>
      <c r="Y568" s="49"/>
    </row>
    <row r="569" spans="2:25" x14ac:dyDescent="0.2">
      <c r="B569" s="32" t="s">
        <v>212</v>
      </c>
      <c r="C569" s="33">
        <v>5</v>
      </c>
      <c r="D569" s="34" t="s">
        <v>1017</v>
      </c>
      <c r="E569" s="53" t="s">
        <v>1018</v>
      </c>
      <c r="F569" s="35" t="s">
        <v>1019</v>
      </c>
      <c r="G569" s="36">
        <v>37995064</v>
      </c>
      <c r="H569" s="50">
        <f t="shared" si="17"/>
        <v>1</v>
      </c>
      <c r="I569" s="36">
        <v>37995064</v>
      </c>
      <c r="J569" s="36">
        <v>0</v>
      </c>
      <c r="K569" s="36">
        <v>0</v>
      </c>
      <c r="L569" s="36">
        <v>0</v>
      </c>
      <c r="M569" s="36">
        <v>0</v>
      </c>
      <c r="N569" s="36">
        <v>0</v>
      </c>
      <c r="O569" s="36">
        <v>0</v>
      </c>
      <c r="P569" s="36">
        <v>0</v>
      </c>
      <c r="Q569" s="36">
        <v>0</v>
      </c>
      <c r="R569" s="36">
        <v>0</v>
      </c>
      <c r="S569" s="36">
        <v>37995064</v>
      </c>
      <c r="T569" s="36">
        <v>0</v>
      </c>
      <c r="U569" s="36">
        <v>0</v>
      </c>
      <c r="V569" s="36">
        <v>0</v>
      </c>
      <c r="W569" s="36">
        <f t="shared" si="18"/>
        <v>37995064</v>
      </c>
      <c r="X569" s="36" t="s">
        <v>43</v>
      </c>
      <c r="Y569" s="49"/>
    </row>
    <row r="570" spans="2:25" x14ac:dyDescent="0.2">
      <c r="B570" s="32" t="s">
        <v>212</v>
      </c>
      <c r="C570" s="33">
        <v>7</v>
      </c>
      <c r="D570" s="34" t="s">
        <v>1020</v>
      </c>
      <c r="E570" s="53" t="s">
        <v>1021</v>
      </c>
      <c r="F570" s="35" t="s">
        <v>1022</v>
      </c>
      <c r="G570" s="36">
        <v>56294957</v>
      </c>
      <c r="H570" s="50">
        <f t="shared" si="17"/>
        <v>1</v>
      </c>
      <c r="I570" s="36">
        <v>56294957</v>
      </c>
      <c r="J570" s="36">
        <v>0</v>
      </c>
      <c r="K570" s="36">
        <v>0</v>
      </c>
      <c r="L570" s="36">
        <v>0</v>
      </c>
      <c r="M570" s="36">
        <v>0</v>
      </c>
      <c r="N570" s="36">
        <v>0</v>
      </c>
      <c r="O570" s="36">
        <v>0</v>
      </c>
      <c r="P570" s="36">
        <v>0</v>
      </c>
      <c r="Q570" s="36">
        <v>0</v>
      </c>
      <c r="R570" s="36">
        <v>0</v>
      </c>
      <c r="S570" s="36">
        <v>56294957</v>
      </c>
      <c r="T570" s="36">
        <v>0</v>
      </c>
      <c r="U570" s="36">
        <v>0</v>
      </c>
      <c r="V570" s="36">
        <v>0</v>
      </c>
      <c r="W570" s="36">
        <f t="shared" si="18"/>
        <v>56294957</v>
      </c>
      <c r="X570" s="36" t="s">
        <v>43</v>
      </c>
      <c r="Y570" s="49"/>
    </row>
    <row r="571" spans="2:25" x14ac:dyDescent="0.2">
      <c r="B571" s="32" t="s">
        <v>212</v>
      </c>
      <c r="C571" s="33">
        <v>16</v>
      </c>
      <c r="D571" s="34" t="s">
        <v>613</v>
      </c>
      <c r="E571" s="53" t="s">
        <v>1023</v>
      </c>
      <c r="F571" s="35" t="s">
        <v>1024</v>
      </c>
      <c r="G571" s="36">
        <v>101331338</v>
      </c>
      <c r="H571" s="50">
        <f t="shared" si="17"/>
        <v>1</v>
      </c>
      <c r="I571" s="36">
        <v>101331338</v>
      </c>
      <c r="J571" s="36">
        <v>0</v>
      </c>
      <c r="K571" s="36">
        <v>0</v>
      </c>
      <c r="L571" s="36">
        <v>0</v>
      </c>
      <c r="M571" s="36">
        <v>0</v>
      </c>
      <c r="N571" s="36">
        <v>0</v>
      </c>
      <c r="O571" s="36">
        <v>0</v>
      </c>
      <c r="P571" s="36">
        <v>0</v>
      </c>
      <c r="Q571" s="36">
        <v>0</v>
      </c>
      <c r="R571" s="36">
        <v>0</v>
      </c>
      <c r="S571" s="36">
        <v>101331338</v>
      </c>
      <c r="T571" s="36">
        <v>0</v>
      </c>
      <c r="U571" s="36">
        <v>0</v>
      </c>
      <c r="V571" s="36">
        <v>0</v>
      </c>
      <c r="W571" s="36">
        <f t="shared" si="18"/>
        <v>101331338</v>
      </c>
      <c r="X571" s="36" t="s">
        <v>43</v>
      </c>
      <c r="Y571" s="49"/>
    </row>
    <row r="572" spans="2:25" x14ac:dyDescent="0.2">
      <c r="B572" s="32" t="s">
        <v>212</v>
      </c>
      <c r="C572" s="33">
        <v>5</v>
      </c>
      <c r="D572" s="34" t="s">
        <v>115</v>
      </c>
      <c r="E572" s="53" t="s">
        <v>1025</v>
      </c>
      <c r="F572" s="35" t="s">
        <v>1026</v>
      </c>
      <c r="G572" s="36">
        <v>16000000</v>
      </c>
      <c r="H572" s="50">
        <f t="shared" si="17"/>
        <v>1</v>
      </c>
      <c r="I572" s="36">
        <v>16000000</v>
      </c>
      <c r="J572" s="36">
        <v>0</v>
      </c>
      <c r="K572" s="36">
        <v>0</v>
      </c>
      <c r="L572" s="36">
        <v>0</v>
      </c>
      <c r="M572" s="36">
        <v>0</v>
      </c>
      <c r="N572" s="36">
        <v>0</v>
      </c>
      <c r="O572" s="36">
        <v>0</v>
      </c>
      <c r="P572" s="36">
        <v>0</v>
      </c>
      <c r="Q572" s="36">
        <v>0</v>
      </c>
      <c r="R572" s="36">
        <v>0</v>
      </c>
      <c r="S572" s="36">
        <v>16000000</v>
      </c>
      <c r="T572" s="36">
        <v>0</v>
      </c>
      <c r="U572" s="36">
        <v>0</v>
      </c>
      <c r="V572" s="36">
        <v>0</v>
      </c>
      <c r="W572" s="36">
        <f t="shared" si="18"/>
        <v>16000000</v>
      </c>
      <c r="X572" s="36" t="s">
        <v>43</v>
      </c>
      <c r="Y572" s="49"/>
    </row>
    <row r="573" spans="2:25" x14ac:dyDescent="0.2">
      <c r="B573" s="32" t="s">
        <v>212</v>
      </c>
      <c r="C573" s="33">
        <v>1</v>
      </c>
      <c r="D573" s="34" t="s">
        <v>1027</v>
      </c>
      <c r="E573" s="53" t="s">
        <v>1028</v>
      </c>
      <c r="F573" s="35" t="s">
        <v>1029</v>
      </c>
      <c r="G573" s="36">
        <v>87025586</v>
      </c>
      <c r="H573" s="50">
        <f t="shared" si="17"/>
        <v>1</v>
      </c>
      <c r="I573" s="36">
        <v>87025586</v>
      </c>
      <c r="J573" s="36">
        <v>0</v>
      </c>
      <c r="K573" s="36">
        <v>0</v>
      </c>
      <c r="L573" s="36">
        <v>0</v>
      </c>
      <c r="M573" s="36">
        <v>0</v>
      </c>
      <c r="N573" s="36">
        <v>0</v>
      </c>
      <c r="O573" s="36">
        <v>0</v>
      </c>
      <c r="P573" s="36">
        <v>0</v>
      </c>
      <c r="Q573" s="36">
        <v>0</v>
      </c>
      <c r="R573" s="36">
        <v>87025586</v>
      </c>
      <c r="S573" s="36">
        <v>0</v>
      </c>
      <c r="T573" s="36">
        <v>0</v>
      </c>
      <c r="U573" s="36">
        <v>0</v>
      </c>
      <c r="V573" s="36">
        <v>0</v>
      </c>
      <c r="W573" s="36">
        <f t="shared" si="18"/>
        <v>87025586</v>
      </c>
      <c r="X573" s="36" t="s">
        <v>43</v>
      </c>
      <c r="Y573" s="49"/>
    </row>
    <row r="574" spans="2:25" x14ac:dyDescent="0.2">
      <c r="B574" s="32" t="s">
        <v>212</v>
      </c>
      <c r="C574" s="33">
        <v>10</v>
      </c>
      <c r="D574" s="34" t="s">
        <v>131</v>
      </c>
      <c r="E574" s="53" t="s">
        <v>1030</v>
      </c>
      <c r="F574" s="35" t="s">
        <v>1031</v>
      </c>
      <c r="G574" s="36">
        <v>18900230</v>
      </c>
      <c r="H574" s="50">
        <f t="shared" si="17"/>
        <v>1</v>
      </c>
      <c r="I574" s="36">
        <v>18900230</v>
      </c>
      <c r="J574" s="36">
        <v>0</v>
      </c>
      <c r="K574" s="36">
        <v>0</v>
      </c>
      <c r="L574" s="36">
        <v>0</v>
      </c>
      <c r="M574" s="36">
        <v>0</v>
      </c>
      <c r="N574" s="36">
        <v>0</v>
      </c>
      <c r="O574" s="36">
        <v>0</v>
      </c>
      <c r="P574" s="36">
        <v>0</v>
      </c>
      <c r="Q574" s="36">
        <v>0</v>
      </c>
      <c r="R574" s="36">
        <v>0</v>
      </c>
      <c r="S574" s="36">
        <v>18900230</v>
      </c>
      <c r="T574" s="36">
        <v>0</v>
      </c>
      <c r="U574" s="36">
        <v>0</v>
      </c>
      <c r="V574" s="36">
        <v>0</v>
      </c>
      <c r="W574" s="36">
        <f t="shared" si="18"/>
        <v>18900230</v>
      </c>
      <c r="X574" s="36" t="s">
        <v>43</v>
      </c>
      <c r="Y574" s="49"/>
    </row>
    <row r="575" spans="2:25" x14ac:dyDescent="0.2">
      <c r="B575" s="32" t="s">
        <v>212</v>
      </c>
      <c r="C575" s="33">
        <v>16</v>
      </c>
      <c r="D575" s="34" t="s">
        <v>1032</v>
      </c>
      <c r="E575" s="53" t="s">
        <v>1033</v>
      </c>
      <c r="F575" s="35" t="s">
        <v>1034</v>
      </c>
      <c r="G575" s="36">
        <v>101331667</v>
      </c>
      <c r="H575" s="50">
        <f t="shared" si="17"/>
        <v>1</v>
      </c>
      <c r="I575" s="36">
        <v>101331667</v>
      </c>
      <c r="J575" s="36">
        <v>0</v>
      </c>
      <c r="K575" s="36">
        <v>0</v>
      </c>
      <c r="L575" s="36">
        <v>0</v>
      </c>
      <c r="M575" s="36">
        <v>0</v>
      </c>
      <c r="N575" s="36">
        <v>0</v>
      </c>
      <c r="O575" s="36">
        <v>0</v>
      </c>
      <c r="P575" s="36">
        <v>0</v>
      </c>
      <c r="Q575" s="36">
        <v>0</v>
      </c>
      <c r="R575" s="36">
        <v>0</v>
      </c>
      <c r="S575" s="36">
        <v>0</v>
      </c>
      <c r="T575" s="36">
        <v>101331667</v>
      </c>
      <c r="U575" s="36">
        <v>0</v>
      </c>
      <c r="V575" s="36">
        <v>0</v>
      </c>
      <c r="W575" s="36">
        <f t="shared" si="18"/>
        <v>101331667</v>
      </c>
      <c r="X575" s="36" t="s">
        <v>43</v>
      </c>
      <c r="Y575" s="49"/>
    </row>
    <row r="576" spans="2:25" x14ac:dyDescent="0.2">
      <c r="B576" s="32" t="s">
        <v>212</v>
      </c>
      <c r="C576" s="33">
        <v>3</v>
      </c>
      <c r="D576" s="34" t="s">
        <v>132</v>
      </c>
      <c r="E576" s="53" t="s">
        <v>1035</v>
      </c>
      <c r="F576" s="35" t="s">
        <v>162</v>
      </c>
      <c r="G576" s="36">
        <v>33600000</v>
      </c>
      <c r="H576" s="50">
        <f t="shared" si="17"/>
        <v>0.5</v>
      </c>
      <c r="I576" s="36">
        <v>16800000</v>
      </c>
      <c r="J576" s="36">
        <v>0</v>
      </c>
      <c r="K576" s="36">
        <v>0</v>
      </c>
      <c r="L576" s="36">
        <v>0</v>
      </c>
      <c r="M576" s="36">
        <v>0</v>
      </c>
      <c r="N576" s="36">
        <v>0</v>
      </c>
      <c r="O576" s="36">
        <v>0</v>
      </c>
      <c r="P576" s="36">
        <v>0</v>
      </c>
      <c r="Q576" s="36">
        <v>0</v>
      </c>
      <c r="R576" s="36">
        <v>0</v>
      </c>
      <c r="S576" s="36">
        <v>16800000</v>
      </c>
      <c r="T576" s="36">
        <v>0</v>
      </c>
      <c r="U576" s="36">
        <v>0</v>
      </c>
      <c r="V576" s="36">
        <v>0</v>
      </c>
      <c r="W576" s="36">
        <f t="shared" si="18"/>
        <v>16800000</v>
      </c>
      <c r="X576" s="36" t="s">
        <v>43</v>
      </c>
      <c r="Y576" s="49"/>
    </row>
    <row r="577" spans="2:25" x14ac:dyDescent="0.2">
      <c r="B577" s="32" t="s">
        <v>212</v>
      </c>
      <c r="C577" s="33">
        <v>9</v>
      </c>
      <c r="D577" s="34" t="s">
        <v>116</v>
      </c>
      <c r="E577" s="53" t="s">
        <v>1036</v>
      </c>
      <c r="F577" s="35" t="s">
        <v>1037</v>
      </c>
      <c r="G577" s="36">
        <v>33800000</v>
      </c>
      <c r="H577" s="50">
        <f t="shared" si="17"/>
        <v>0.5</v>
      </c>
      <c r="I577" s="36">
        <v>16900000</v>
      </c>
      <c r="J577" s="36">
        <v>0</v>
      </c>
      <c r="K577" s="36">
        <v>0</v>
      </c>
      <c r="L577" s="36">
        <v>0</v>
      </c>
      <c r="M577" s="36">
        <v>0</v>
      </c>
      <c r="N577" s="36">
        <v>0</v>
      </c>
      <c r="O577" s="36">
        <v>0</v>
      </c>
      <c r="P577" s="36">
        <v>0</v>
      </c>
      <c r="Q577" s="36">
        <v>0</v>
      </c>
      <c r="R577" s="36">
        <v>16900000</v>
      </c>
      <c r="S577" s="36">
        <v>0</v>
      </c>
      <c r="T577" s="36">
        <v>0</v>
      </c>
      <c r="U577" s="36">
        <v>0</v>
      </c>
      <c r="V577" s="36">
        <v>0</v>
      </c>
      <c r="W577" s="36">
        <f t="shared" si="18"/>
        <v>16900000</v>
      </c>
      <c r="X577" s="36" t="s">
        <v>43</v>
      </c>
      <c r="Y577" s="49"/>
    </row>
    <row r="578" spans="2:25" x14ac:dyDescent="0.2">
      <c r="B578" s="32" t="s">
        <v>212</v>
      </c>
      <c r="C578" s="33">
        <v>10</v>
      </c>
      <c r="D578" s="34" t="s">
        <v>429</v>
      </c>
      <c r="E578" s="53" t="s">
        <v>1038</v>
      </c>
      <c r="F578" s="35" t="s">
        <v>1039</v>
      </c>
      <c r="G578" s="36">
        <v>196579781</v>
      </c>
      <c r="H578" s="50">
        <f t="shared" si="17"/>
        <v>4.9999999745650343E-2</v>
      </c>
      <c r="I578" s="36">
        <v>9828989</v>
      </c>
      <c r="J578" s="36">
        <v>0</v>
      </c>
      <c r="K578" s="36">
        <v>0</v>
      </c>
      <c r="L578" s="36">
        <v>0</v>
      </c>
      <c r="M578" s="36">
        <v>0</v>
      </c>
      <c r="N578" s="36">
        <v>0</v>
      </c>
      <c r="O578" s="36">
        <v>0</v>
      </c>
      <c r="P578" s="36">
        <v>0</v>
      </c>
      <c r="Q578" s="36">
        <v>0</v>
      </c>
      <c r="R578" s="36">
        <v>0</v>
      </c>
      <c r="S578" s="36">
        <v>9828989</v>
      </c>
      <c r="T578" s="36">
        <v>0</v>
      </c>
      <c r="U578" s="36">
        <v>0</v>
      </c>
      <c r="V578" s="36">
        <v>0</v>
      </c>
      <c r="W578" s="36">
        <f t="shared" si="18"/>
        <v>9828989</v>
      </c>
      <c r="X578" s="36" t="s">
        <v>43</v>
      </c>
      <c r="Y578" s="49"/>
    </row>
    <row r="579" spans="2:25" x14ac:dyDescent="0.2">
      <c r="B579" s="32" t="s">
        <v>212</v>
      </c>
      <c r="C579" s="33">
        <v>10</v>
      </c>
      <c r="D579" s="34" t="s">
        <v>429</v>
      </c>
      <c r="E579" s="53" t="s">
        <v>1040</v>
      </c>
      <c r="F579" s="35" t="s">
        <v>1041</v>
      </c>
      <c r="G579" s="36">
        <v>234733554</v>
      </c>
      <c r="H579" s="50">
        <f t="shared" si="17"/>
        <v>5.0000001278044812E-2</v>
      </c>
      <c r="I579" s="36">
        <v>11736678</v>
      </c>
      <c r="J579" s="36">
        <v>0</v>
      </c>
      <c r="K579" s="36">
        <v>0</v>
      </c>
      <c r="L579" s="36">
        <v>0</v>
      </c>
      <c r="M579" s="36">
        <v>0</v>
      </c>
      <c r="N579" s="36">
        <v>0</v>
      </c>
      <c r="O579" s="36">
        <v>0</v>
      </c>
      <c r="P579" s="36">
        <v>0</v>
      </c>
      <c r="Q579" s="36">
        <v>0</v>
      </c>
      <c r="R579" s="36">
        <v>0</v>
      </c>
      <c r="S579" s="36">
        <v>11736678</v>
      </c>
      <c r="T579" s="36">
        <v>0</v>
      </c>
      <c r="U579" s="36">
        <v>0</v>
      </c>
      <c r="V579" s="36">
        <v>0</v>
      </c>
      <c r="W579" s="36">
        <f t="shared" si="18"/>
        <v>11736678</v>
      </c>
      <c r="X579" s="36" t="s">
        <v>43</v>
      </c>
      <c r="Y579" s="49"/>
    </row>
    <row r="580" spans="2:25" x14ac:dyDescent="0.2">
      <c r="B580" s="32" t="s">
        <v>212</v>
      </c>
      <c r="C580" s="33">
        <v>10</v>
      </c>
      <c r="D580" s="34" t="s">
        <v>1825</v>
      </c>
      <c r="E580" s="53" t="s">
        <v>1519</v>
      </c>
      <c r="F580" s="35" t="s">
        <v>1865</v>
      </c>
      <c r="G580" s="36">
        <v>60000012</v>
      </c>
      <c r="H580" s="50">
        <f t="shared" si="17"/>
        <v>0.5</v>
      </c>
      <c r="I580" s="36">
        <v>30000006</v>
      </c>
      <c r="J580" s="36">
        <v>0</v>
      </c>
      <c r="K580" s="36">
        <v>0</v>
      </c>
      <c r="L580" s="36">
        <v>0</v>
      </c>
      <c r="M580" s="36">
        <v>0</v>
      </c>
      <c r="N580" s="36">
        <v>0</v>
      </c>
      <c r="O580" s="36">
        <v>0</v>
      </c>
      <c r="P580" s="36">
        <v>0</v>
      </c>
      <c r="Q580" s="36">
        <v>0</v>
      </c>
      <c r="R580" s="36">
        <v>0</v>
      </c>
      <c r="S580" s="36">
        <v>0</v>
      </c>
      <c r="T580" s="36">
        <v>30000006</v>
      </c>
      <c r="U580" s="36">
        <v>0</v>
      </c>
      <c r="V580" s="36">
        <v>0</v>
      </c>
      <c r="W580" s="36">
        <f t="shared" si="18"/>
        <v>30000006</v>
      </c>
      <c r="X580" s="36" t="s">
        <v>43</v>
      </c>
      <c r="Y580" s="49"/>
    </row>
    <row r="581" spans="2:25" x14ac:dyDescent="0.2">
      <c r="B581" s="32" t="s">
        <v>212</v>
      </c>
      <c r="C581" s="33">
        <v>10</v>
      </c>
      <c r="D581" s="34" t="s">
        <v>411</v>
      </c>
      <c r="E581" s="53" t="s">
        <v>1042</v>
      </c>
      <c r="F581" s="35" t="s">
        <v>1043</v>
      </c>
      <c r="G581" s="36">
        <v>241764999</v>
      </c>
      <c r="H581" s="50">
        <f t="shared" si="17"/>
        <v>0.40000000165449923</v>
      </c>
      <c r="I581" s="36">
        <v>96706000</v>
      </c>
      <c r="J581" s="36">
        <v>0</v>
      </c>
      <c r="K581" s="36">
        <v>0</v>
      </c>
      <c r="L581" s="36">
        <v>0</v>
      </c>
      <c r="M581" s="36">
        <v>0</v>
      </c>
      <c r="N581" s="36">
        <v>0</v>
      </c>
      <c r="O581" s="36">
        <v>0</v>
      </c>
      <c r="P581" s="36">
        <v>0</v>
      </c>
      <c r="Q581" s="36">
        <v>0</v>
      </c>
      <c r="R581" s="36">
        <v>96706000</v>
      </c>
      <c r="S581" s="36">
        <v>0</v>
      </c>
      <c r="T581" s="36">
        <v>0</v>
      </c>
      <c r="U581" s="36">
        <v>0</v>
      </c>
      <c r="V581" s="36">
        <v>0</v>
      </c>
      <c r="W581" s="36">
        <f t="shared" si="18"/>
        <v>96706000</v>
      </c>
      <c r="X581" s="36" t="s">
        <v>43</v>
      </c>
      <c r="Y581" s="49"/>
    </row>
    <row r="582" spans="2:25" x14ac:dyDescent="0.2">
      <c r="B582" s="32" t="s">
        <v>212</v>
      </c>
      <c r="C582" s="33">
        <v>6</v>
      </c>
      <c r="D582" s="34" t="s">
        <v>1044</v>
      </c>
      <c r="E582" s="53" t="s">
        <v>1045</v>
      </c>
      <c r="F582" s="35" t="s">
        <v>1046</v>
      </c>
      <c r="G582" s="36">
        <v>42827701</v>
      </c>
      <c r="H582" s="50">
        <f t="shared" si="17"/>
        <v>1</v>
      </c>
      <c r="I582" s="36">
        <v>42827701</v>
      </c>
      <c r="J582" s="36">
        <v>0</v>
      </c>
      <c r="K582" s="36">
        <v>0</v>
      </c>
      <c r="L582" s="36">
        <v>0</v>
      </c>
      <c r="M582" s="36">
        <v>0</v>
      </c>
      <c r="N582" s="36">
        <v>0</v>
      </c>
      <c r="O582" s="36">
        <v>0</v>
      </c>
      <c r="P582" s="36">
        <v>0</v>
      </c>
      <c r="Q582" s="36">
        <v>0</v>
      </c>
      <c r="R582" s="36">
        <v>0</v>
      </c>
      <c r="S582" s="36">
        <v>42827701</v>
      </c>
      <c r="T582" s="36">
        <v>0</v>
      </c>
      <c r="U582" s="36">
        <v>0</v>
      </c>
      <c r="V582" s="36">
        <v>0</v>
      </c>
      <c r="W582" s="36">
        <f t="shared" si="18"/>
        <v>42827701</v>
      </c>
      <c r="X582" s="36" t="s">
        <v>43</v>
      </c>
      <c r="Y582" s="49"/>
    </row>
    <row r="583" spans="2:25" x14ac:dyDescent="0.2">
      <c r="B583" s="32" t="s">
        <v>212</v>
      </c>
      <c r="C583" s="33">
        <v>14</v>
      </c>
      <c r="D583" s="34" t="s">
        <v>438</v>
      </c>
      <c r="E583" s="53" t="s">
        <v>1047</v>
      </c>
      <c r="F583" s="35" t="s">
        <v>1048</v>
      </c>
      <c r="G583" s="36">
        <v>20995398</v>
      </c>
      <c r="H583" s="50">
        <f t="shared" si="17"/>
        <v>1</v>
      </c>
      <c r="I583" s="36">
        <v>20995398</v>
      </c>
      <c r="J583" s="36">
        <v>0</v>
      </c>
      <c r="K583" s="36">
        <v>0</v>
      </c>
      <c r="L583" s="36">
        <v>0</v>
      </c>
      <c r="M583" s="36">
        <v>0</v>
      </c>
      <c r="N583" s="36">
        <v>0</v>
      </c>
      <c r="O583" s="36">
        <v>0</v>
      </c>
      <c r="P583" s="36">
        <v>0</v>
      </c>
      <c r="Q583" s="36">
        <v>0</v>
      </c>
      <c r="R583" s="36">
        <v>0</v>
      </c>
      <c r="S583" s="36">
        <v>20995398</v>
      </c>
      <c r="T583" s="36">
        <v>0</v>
      </c>
      <c r="U583" s="36">
        <v>0</v>
      </c>
      <c r="V583" s="36">
        <v>0</v>
      </c>
      <c r="W583" s="36">
        <f t="shared" si="18"/>
        <v>20995398</v>
      </c>
      <c r="X583" s="36" t="s">
        <v>43</v>
      </c>
      <c r="Y583" s="49"/>
    </row>
    <row r="584" spans="2:25" x14ac:dyDescent="0.2">
      <c r="B584" s="32" t="s">
        <v>212</v>
      </c>
      <c r="C584" s="33">
        <v>10</v>
      </c>
      <c r="D584" s="34" t="s">
        <v>815</v>
      </c>
      <c r="E584" s="53" t="s">
        <v>1049</v>
      </c>
      <c r="F584" s="35" t="s">
        <v>1050</v>
      </c>
      <c r="G584" s="36">
        <v>19000000</v>
      </c>
      <c r="H584" s="50">
        <f t="shared" si="17"/>
        <v>1</v>
      </c>
      <c r="I584" s="36">
        <v>19000000</v>
      </c>
      <c r="J584" s="36">
        <v>0</v>
      </c>
      <c r="K584" s="36">
        <v>0</v>
      </c>
      <c r="L584" s="36">
        <v>0</v>
      </c>
      <c r="M584" s="36">
        <v>0</v>
      </c>
      <c r="N584" s="36">
        <v>0</v>
      </c>
      <c r="O584" s="36">
        <v>0</v>
      </c>
      <c r="P584" s="36">
        <v>0</v>
      </c>
      <c r="Q584" s="36">
        <v>0</v>
      </c>
      <c r="R584" s="36">
        <v>0</v>
      </c>
      <c r="S584" s="36">
        <v>19000000</v>
      </c>
      <c r="T584" s="36">
        <v>0</v>
      </c>
      <c r="U584" s="36">
        <v>0</v>
      </c>
      <c r="V584" s="36">
        <v>0</v>
      </c>
      <c r="W584" s="36">
        <f t="shared" si="18"/>
        <v>19000000</v>
      </c>
      <c r="X584" s="36" t="s">
        <v>43</v>
      </c>
      <c r="Y584" s="49"/>
    </row>
    <row r="585" spans="2:25" x14ac:dyDescent="0.2">
      <c r="B585" s="32" t="s">
        <v>212</v>
      </c>
      <c r="C585" s="33">
        <v>10</v>
      </c>
      <c r="D585" s="34" t="s">
        <v>425</v>
      </c>
      <c r="E585" s="53" t="s">
        <v>1051</v>
      </c>
      <c r="F585" s="35" t="s">
        <v>1052</v>
      </c>
      <c r="G585" s="36">
        <v>19000000</v>
      </c>
      <c r="H585" s="50">
        <f t="shared" si="17"/>
        <v>1</v>
      </c>
      <c r="I585" s="36">
        <v>19000000</v>
      </c>
      <c r="J585" s="36">
        <v>0</v>
      </c>
      <c r="K585" s="36">
        <v>0</v>
      </c>
      <c r="L585" s="36">
        <v>0</v>
      </c>
      <c r="M585" s="36">
        <v>0</v>
      </c>
      <c r="N585" s="36">
        <v>0</v>
      </c>
      <c r="O585" s="36">
        <v>0</v>
      </c>
      <c r="P585" s="36">
        <v>0</v>
      </c>
      <c r="Q585" s="36">
        <v>0</v>
      </c>
      <c r="R585" s="36">
        <v>0</v>
      </c>
      <c r="S585" s="36">
        <v>0</v>
      </c>
      <c r="T585" s="36">
        <v>0</v>
      </c>
      <c r="U585" s="36">
        <v>0</v>
      </c>
      <c r="V585" s="36">
        <v>19000000</v>
      </c>
      <c r="W585" s="36">
        <f t="shared" si="18"/>
        <v>19000000</v>
      </c>
      <c r="X585" s="36" t="s">
        <v>43</v>
      </c>
      <c r="Y585" s="49"/>
    </row>
    <row r="586" spans="2:25" x14ac:dyDescent="0.2">
      <c r="B586" s="32" t="s">
        <v>212</v>
      </c>
      <c r="C586" s="33">
        <v>10</v>
      </c>
      <c r="D586" s="34" t="s">
        <v>449</v>
      </c>
      <c r="E586" s="53" t="s">
        <v>1053</v>
      </c>
      <c r="F586" s="35" t="s">
        <v>1054</v>
      </c>
      <c r="G586" s="36">
        <v>19000000</v>
      </c>
      <c r="H586" s="50">
        <f t="shared" si="17"/>
        <v>1</v>
      </c>
      <c r="I586" s="36">
        <v>19000000</v>
      </c>
      <c r="J586" s="36">
        <v>0</v>
      </c>
      <c r="K586" s="36">
        <v>0</v>
      </c>
      <c r="L586" s="36">
        <v>0</v>
      </c>
      <c r="M586" s="36">
        <v>0</v>
      </c>
      <c r="N586" s="36">
        <v>0</v>
      </c>
      <c r="O586" s="36">
        <v>0</v>
      </c>
      <c r="P586" s="36">
        <v>0</v>
      </c>
      <c r="Q586" s="36">
        <v>0</v>
      </c>
      <c r="R586" s="36">
        <v>0</v>
      </c>
      <c r="S586" s="36">
        <v>19000000</v>
      </c>
      <c r="T586" s="36">
        <v>0</v>
      </c>
      <c r="U586" s="36">
        <v>0</v>
      </c>
      <c r="V586" s="36">
        <v>0</v>
      </c>
      <c r="W586" s="36">
        <f t="shared" si="18"/>
        <v>19000000</v>
      </c>
      <c r="X586" s="36" t="s">
        <v>43</v>
      </c>
      <c r="Y586" s="49"/>
    </row>
    <row r="587" spans="2:25" x14ac:dyDescent="0.2">
      <c r="B587" s="32" t="s">
        <v>212</v>
      </c>
      <c r="C587" s="33">
        <v>9</v>
      </c>
      <c r="D587" s="34" t="s">
        <v>1055</v>
      </c>
      <c r="E587" s="53" t="s">
        <v>1056</v>
      </c>
      <c r="F587" s="35" t="s">
        <v>1057</v>
      </c>
      <c r="G587" s="36">
        <v>80453148</v>
      </c>
      <c r="H587" s="50">
        <f t="shared" si="17"/>
        <v>1</v>
      </c>
      <c r="I587" s="36">
        <v>80453148</v>
      </c>
      <c r="J587" s="36">
        <v>0</v>
      </c>
      <c r="K587" s="36">
        <v>0</v>
      </c>
      <c r="L587" s="36">
        <v>0</v>
      </c>
      <c r="M587" s="36">
        <v>0</v>
      </c>
      <c r="N587" s="36">
        <v>0</v>
      </c>
      <c r="O587" s="36">
        <v>0</v>
      </c>
      <c r="P587" s="36">
        <v>0</v>
      </c>
      <c r="Q587" s="36">
        <v>0</v>
      </c>
      <c r="R587" s="36">
        <v>0</v>
      </c>
      <c r="S587" s="36">
        <v>0</v>
      </c>
      <c r="T587" s="36">
        <v>80453148</v>
      </c>
      <c r="U587" s="36">
        <v>0</v>
      </c>
      <c r="V587" s="36">
        <v>0</v>
      </c>
      <c r="W587" s="36">
        <f t="shared" si="18"/>
        <v>80453148</v>
      </c>
      <c r="X587" s="36" t="s">
        <v>43</v>
      </c>
      <c r="Y587" s="49"/>
    </row>
    <row r="588" spans="2:25" x14ac:dyDescent="0.2">
      <c r="B588" s="32" t="s">
        <v>212</v>
      </c>
      <c r="C588" s="33">
        <v>9</v>
      </c>
      <c r="D588" s="34" t="s">
        <v>1058</v>
      </c>
      <c r="E588" s="53" t="s">
        <v>1059</v>
      </c>
      <c r="F588" s="35" t="s">
        <v>1060</v>
      </c>
      <c r="G588" s="36">
        <v>132187533</v>
      </c>
      <c r="H588" s="50">
        <f t="shared" si="17"/>
        <v>1</v>
      </c>
      <c r="I588" s="36">
        <v>132187533</v>
      </c>
      <c r="J588" s="36">
        <v>0</v>
      </c>
      <c r="K588" s="36">
        <v>0</v>
      </c>
      <c r="L588" s="36">
        <v>0</v>
      </c>
      <c r="M588" s="36">
        <v>0</v>
      </c>
      <c r="N588" s="36">
        <v>0</v>
      </c>
      <c r="O588" s="36">
        <v>0</v>
      </c>
      <c r="P588" s="36">
        <v>0</v>
      </c>
      <c r="Q588" s="36">
        <v>0</v>
      </c>
      <c r="R588" s="36">
        <v>0</v>
      </c>
      <c r="S588" s="36">
        <v>0</v>
      </c>
      <c r="T588" s="36">
        <v>132187533</v>
      </c>
      <c r="U588" s="36">
        <v>0</v>
      </c>
      <c r="V588" s="36">
        <v>0</v>
      </c>
      <c r="W588" s="36">
        <f t="shared" si="18"/>
        <v>132187533</v>
      </c>
      <c r="X588" s="36" t="s">
        <v>43</v>
      </c>
      <c r="Y588" s="49"/>
    </row>
    <row r="589" spans="2:25" x14ac:dyDescent="0.2">
      <c r="B589" s="32" t="s">
        <v>212</v>
      </c>
      <c r="C589" s="33">
        <v>9</v>
      </c>
      <c r="D589" s="34" t="s">
        <v>1061</v>
      </c>
      <c r="E589" s="53" t="s">
        <v>1062</v>
      </c>
      <c r="F589" s="35" t="s">
        <v>1063</v>
      </c>
      <c r="G589" s="36">
        <v>667817500</v>
      </c>
      <c r="H589" s="50">
        <f t="shared" si="17"/>
        <v>1</v>
      </c>
      <c r="I589" s="36">
        <v>667817500</v>
      </c>
      <c r="J589" s="36">
        <v>0</v>
      </c>
      <c r="K589" s="36">
        <v>0</v>
      </c>
      <c r="L589" s="36">
        <v>0</v>
      </c>
      <c r="M589" s="36">
        <v>0</v>
      </c>
      <c r="N589" s="36">
        <v>0</v>
      </c>
      <c r="O589" s="36">
        <v>0</v>
      </c>
      <c r="P589" s="36">
        <v>0</v>
      </c>
      <c r="Q589" s="36">
        <v>0</v>
      </c>
      <c r="R589" s="36">
        <v>0</v>
      </c>
      <c r="S589" s="36">
        <v>667817500</v>
      </c>
      <c r="T589" s="36">
        <v>0</v>
      </c>
      <c r="U589" s="36">
        <v>0</v>
      </c>
      <c r="V589" s="36">
        <v>0</v>
      </c>
      <c r="W589" s="36">
        <f t="shared" si="18"/>
        <v>667817500</v>
      </c>
      <c r="X589" s="36" t="s">
        <v>43</v>
      </c>
      <c r="Y589" s="49"/>
    </row>
    <row r="590" spans="2:25" x14ac:dyDescent="0.2">
      <c r="B590" s="32" t="s">
        <v>212</v>
      </c>
      <c r="C590" s="33">
        <v>9</v>
      </c>
      <c r="D590" s="34" t="s">
        <v>146</v>
      </c>
      <c r="E590" s="53" t="s">
        <v>1064</v>
      </c>
      <c r="F590" s="35" t="s">
        <v>1065</v>
      </c>
      <c r="G590" s="36">
        <v>67300000</v>
      </c>
      <c r="H590" s="50">
        <f t="shared" si="17"/>
        <v>1</v>
      </c>
      <c r="I590" s="36">
        <v>67300000</v>
      </c>
      <c r="J590" s="36">
        <v>0</v>
      </c>
      <c r="K590" s="36">
        <v>0</v>
      </c>
      <c r="L590" s="36">
        <v>0</v>
      </c>
      <c r="M590" s="36">
        <v>0</v>
      </c>
      <c r="N590" s="36">
        <v>0</v>
      </c>
      <c r="O590" s="36">
        <v>0</v>
      </c>
      <c r="P590" s="36">
        <v>0</v>
      </c>
      <c r="Q590" s="36">
        <v>0</v>
      </c>
      <c r="R590" s="36">
        <v>0</v>
      </c>
      <c r="S590" s="36">
        <v>67300000</v>
      </c>
      <c r="T590" s="36">
        <v>0</v>
      </c>
      <c r="U590" s="36">
        <v>0</v>
      </c>
      <c r="V590" s="36">
        <v>0</v>
      </c>
      <c r="W590" s="36">
        <f t="shared" si="18"/>
        <v>67300000</v>
      </c>
      <c r="X590" s="36" t="s">
        <v>43</v>
      </c>
      <c r="Y590" s="49"/>
    </row>
    <row r="591" spans="2:25" x14ac:dyDescent="0.2">
      <c r="B591" s="32" t="s">
        <v>212</v>
      </c>
      <c r="C591" s="33">
        <v>9</v>
      </c>
      <c r="D591" s="34" t="s">
        <v>219</v>
      </c>
      <c r="E591" s="53" t="s">
        <v>1066</v>
      </c>
      <c r="F591" s="35" t="s">
        <v>1067</v>
      </c>
      <c r="G591" s="36">
        <v>773200000</v>
      </c>
      <c r="H591" s="50">
        <f t="shared" si="17"/>
        <v>1</v>
      </c>
      <c r="I591" s="36">
        <v>773200000</v>
      </c>
      <c r="J591" s="36">
        <v>0</v>
      </c>
      <c r="K591" s="36">
        <v>0</v>
      </c>
      <c r="L591" s="36">
        <v>0</v>
      </c>
      <c r="M591" s="36">
        <v>0</v>
      </c>
      <c r="N591" s="36">
        <v>0</v>
      </c>
      <c r="O591" s="36">
        <v>0</v>
      </c>
      <c r="P591" s="36">
        <v>0</v>
      </c>
      <c r="Q591" s="36">
        <v>0</v>
      </c>
      <c r="R591" s="36">
        <v>0</v>
      </c>
      <c r="S591" s="36">
        <v>773200000</v>
      </c>
      <c r="T591" s="36">
        <v>0</v>
      </c>
      <c r="U591" s="36">
        <v>0</v>
      </c>
      <c r="V591" s="36">
        <v>0</v>
      </c>
      <c r="W591" s="36">
        <f t="shared" si="18"/>
        <v>773200000</v>
      </c>
      <c r="X591" s="36" t="s">
        <v>43</v>
      </c>
      <c r="Y591" s="49"/>
    </row>
    <row r="592" spans="2:25" x14ac:dyDescent="0.2">
      <c r="B592" s="32" t="s">
        <v>212</v>
      </c>
      <c r="C592" s="33">
        <v>8</v>
      </c>
      <c r="D592" s="34" t="s">
        <v>417</v>
      </c>
      <c r="E592" s="53" t="s">
        <v>1068</v>
      </c>
      <c r="F592" s="35" t="s">
        <v>1069</v>
      </c>
      <c r="G592" s="36">
        <v>36000000</v>
      </c>
      <c r="H592" s="50">
        <f t="shared" si="17"/>
        <v>0.5</v>
      </c>
      <c r="I592" s="36">
        <v>18000000</v>
      </c>
      <c r="J592" s="36">
        <v>0</v>
      </c>
      <c r="K592" s="36">
        <v>0</v>
      </c>
      <c r="L592" s="36">
        <v>0</v>
      </c>
      <c r="M592" s="36">
        <v>0</v>
      </c>
      <c r="N592" s="36">
        <v>0</v>
      </c>
      <c r="O592" s="36">
        <v>0</v>
      </c>
      <c r="P592" s="36">
        <v>0</v>
      </c>
      <c r="Q592" s="36">
        <v>0</v>
      </c>
      <c r="R592" s="36">
        <v>0</v>
      </c>
      <c r="S592" s="36">
        <v>18000000</v>
      </c>
      <c r="T592" s="36">
        <v>0</v>
      </c>
      <c r="U592" s="36">
        <v>0</v>
      </c>
      <c r="V592" s="36">
        <v>0</v>
      </c>
      <c r="W592" s="36">
        <f t="shared" si="18"/>
        <v>18000000</v>
      </c>
      <c r="X592" s="36" t="s">
        <v>43</v>
      </c>
      <c r="Y592" s="49"/>
    </row>
    <row r="593" spans="2:25" x14ac:dyDescent="0.2">
      <c r="B593" s="32" t="s">
        <v>212</v>
      </c>
      <c r="C593" s="33">
        <v>6</v>
      </c>
      <c r="D593" s="34" t="s">
        <v>1070</v>
      </c>
      <c r="E593" s="53" t="s">
        <v>1071</v>
      </c>
      <c r="F593" s="35" t="s">
        <v>1072</v>
      </c>
      <c r="G593" s="36">
        <v>44700000</v>
      </c>
      <c r="H593" s="50">
        <f t="shared" si="17"/>
        <v>0.5</v>
      </c>
      <c r="I593" s="36">
        <v>22350000</v>
      </c>
      <c r="J593" s="36">
        <v>0</v>
      </c>
      <c r="K593" s="36">
        <v>0</v>
      </c>
      <c r="L593" s="36">
        <v>0</v>
      </c>
      <c r="M593" s="36">
        <v>0</v>
      </c>
      <c r="N593" s="36">
        <v>0</v>
      </c>
      <c r="O593" s="36">
        <v>0</v>
      </c>
      <c r="P593" s="36">
        <v>0</v>
      </c>
      <c r="Q593" s="36">
        <v>0</v>
      </c>
      <c r="R593" s="36">
        <v>0</v>
      </c>
      <c r="S593" s="36">
        <v>0</v>
      </c>
      <c r="T593" s="36">
        <v>0</v>
      </c>
      <c r="U593" s="36">
        <v>0</v>
      </c>
      <c r="V593" s="36">
        <v>22350000</v>
      </c>
      <c r="W593" s="36">
        <f t="shared" si="18"/>
        <v>22350000</v>
      </c>
      <c r="X593" s="36" t="s">
        <v>43</v>
      </c>
      <c r="Y593" s="49"/>
    </row>
    <row r="594" spans="2:25" x14ac:dyDescent="0.2">
      <c r="B594" s="32" t="s">
        <v>212</v>
      </c>
      <c r="C594" s="33">
        <v>9</v>
      </c>
      <c r="D594" s="34" t="s">
        <v>1055</v>
      </c>
      <c r="E594" s="53" t="s">
        <v>1073</v>
      </c>
      <c r="F594" s="35" t="s">
        <v>1074</v>
      </c>
      <c r="G594" s="36">
        <v>943000000</v>
      </c>
      <c r="H594" s="50">
        <f t="shared" si="17"/>
        <v>1</v>
      </c>
      <c r="I594" s="36">
        <v>943000000</v>
      </c>
      <c r="J594" s="36">
        <v>0</v>
      </c>
      <c r="K594" s="36">
        <v>0</v>
      </c>
      <c r="L594" s="36">
        <v>0</v>
      </c>
      <c r="M594" s="36">
        <v>0</v>
      </c>
      <c r="N594" s="36">
        <v>0</v>
      </c>
      <c r="O594" s="36">
        <v>0</v>
      </c>
      <c r="P594" s="36">
        <v>0</v>
      </c>
      <c r="Q594" s="36">
        <v>0</v>
      </c>
      <c r="R594" s="36">
        <v>0</v>
      </c>
      <c r="S594" s="36">
        <v>943000000</v>
      </c>
      <c r="T594" s="36">
        <v>0</v>
      </c>
      <c r="U594" s="36">
        <v>0</v>
      </c>
      <c r="V594" s="36">
        <v>0</v>
      </c>
      <c r="W594" s="36">
        <f t="shared" si="18"/>
        <v>943000000</v>
      </c>
      <c r="X594" s="36" t="s">
        <v>43</v>
      </c>
      <c r="Y594" s="49"/>
    </row>
    <row r="595" spans="2:25" x14ac:dyDescent="0.2">
      <c r="B595" s="32" t="s">
        <v>212</v>
      </c>
      <c r="C595" s="33">
        <v>14</v>
      </c>
      <c r="D595" s="34" t="s">
        <v>747</v>
      </c>
      <c r="E595" s="53" t="s">
        <v>1075</v>
      </c>
      <c r="F595" s="35" t="s">
        <v>1076</v>
      </c>
      <c r="G595" s="36">
        <v>21268154</v>
      </c>
      <c r="H595" s="50">
        <f t="shared" si="17"/>
        <v>1</v>
      </c>
      <c r="I595" s="36">
        <v>21268154</v>
      </c>
      <c r="J595" s="36">
        <v>0</v>
      </c>
      <c r="K595" s="36">
        <v>0</v>
      </c>
      <c r="L595" s="36">
        <v>0</v>
      </c>
      <c r="M595" s="36">
        <v>0</v>
      </c>
      <c r="N595" s="36">
        <v>0</v>
      </c>
      <c r="O595" s="36">
        <v>0</v>
      </c>
      <c r="P595" s="36">
        <v>0</v>
      </c>
      <c r="Q595" s="36">
        <v>0</v>
      </c>
      <c r="R595" s="36">
        <v>0</v>
      </c>
      <c r="S595" s="36">
        <v>0</v>
      </c>
      <c r="T595" s="36">
        <v>21268154</v>
      </c>
      <c r="U595" s="36">
        <v>0</v>
      </c>
      <c r="V595" s="36">
        <v>0</v>
      </c>
      <c r="W595" s="36">
        <f t="shared" si="18"/>
        <v>21268154</v>
      </c>
      <c r="X595" s="36" t="s">
        <v>43</v>
      </c>
      <c r="Y595" s="49"/>
    </row>
    <row r="596" spans="2:25" x14ac:dyDescent="0.2">
      <c r="B596" s="32" t="s">
        <v>212</v>
      </c>
      <c r="C596" s="33">
        <v>6</v>
      </c>
      <c r="D596" s="34" t="s">
        <v>862</v>
      </c>
      <c r="E596" s="53" t="s">
        <v>1077</v>
      </c>
      <c r="F596" s="35" t="s">
        <v>1078</v>
      </c>
      <c r="G596" s="36">
        <v>92250108</v>
      </c>
      <c r="H596" s="50">
        <f t="shared" si="17"/>
        <v>1</v>
      </c>
      <c r="I596" s="36">
        <v>92250108</v>
      </c>
      <c r="J596" s="36">
        <v>0</v>
      </c>
      <c r="K596" s="36">
        <v>0</v>
      </c>
      <c r="L596" s="36">
        <v>0</v>
      </c>
      <c r="M596" s="36">
        <v>0</v>
      </c>
      <c r="N596" s="36">
        <v>0</v>
      </c>
      <c r="O596" s="36">
        <v>0</v>
      </c>
      <c r="P596" s="36">
        <v>0</v>
      </c>
      <c r="Q596" s="36">
        <v>0</v>
      </c>
      <c r="R596" s="36">
        <v>0</v>
      </c>
      <c r="S596" s="36">
        <v>92250108</v>
      </c>
      <c r="T596" s="36">
        <v>0</v>
      </c>
      <c r="U596" s="36">
        <v>0</v>
      </c>
      <c r="V596" s="36">
        <v>0</v>
      </c>
      <c r="W596" s="36">
        <f t="shared" si="18"/>
        <v>92250108</v>
      </c>
      <c r="X596" s="36" t="s">
        <v>43</v>
      </c>
      <c r="Y596" s="49"/>
    </row>
    <row r="597" spans="2:25" x14ac:dyDescent="0.2">
      <c r="B597" s="32" t="s">
        <v>212</v>
      </c>
      <c r="C597" s="33">
        <v>14</v>
      </c>
      <c r="D597" s="34" t="s">
        <v>608</v>
      </c>
      <c r="E597" s="53" t="s">
        <v>1520</v>
      </c>
      <c r="F597" s="35" t="s">
        <v>1866</v>
      </c>
      <c r="G597" s="36">
        <v>21915233</v>
      </c>
      <c r="H597" s="50">
        <f t="shared" si="17"/>
        <v>1</v>
      </c>
      <c r="I597" s="36">
        <v>21915233</v>
      </c>
      <c r="J597" s="36">
        <v>0</v>
      </c>
      <c r="K597" s="36">
        <v>0</v>
      </c>
      <c r="L597" s="36">
        <v>0</v>
      </c>
      <c r="M597" s="36">
        <v>0</v>
      </c>
      <c r="N597" s="36">
        <v>0</v>
      </c>
      <c r="O597" s="36">
        <v>0</v>
      </c>
      <c r="P597" s="36">
        <v>0</v>
      </c>
      <c r="Q597" s="36">
        <v>0</v>
      </c>
      <c r="R597" s="36">
        <v>0</v>
      </c>
      <c r="S597" s="36">
        <v>0</v>
      </c>
      <c r="T597" s="36">
        <v>21915233</v>
      </c>
      <c r="U597" s="36">
        <v>0</v>
      </c>
      <c r="V597" s="36">
        <v>0</v>
      </c>
      <c r="W597" s="36">
        <f t="shared" si="18"/>
        <v>21915233</v>
      </c>
      <c r="X597" s="36" t="s">
        <v>43</v>
      </c>
      <c r="Y597" s="49"/>
    </row>
    <row r="598" spans="2:25" x14ac:dyDescent="0.2">
      <c r="B598" s="32" t="s">
        <v>212</v>
      </c>
      <c r="C598" s="33">
        <v>6</v>
      </c>
      <c r="D598" s="34" t="s">
        <v>1079</v>
      </c>
      <c r="E598" s="53" t="s">
        <v>1080</v>
      </c>
      <c r="F598" s="35" t="s">
        <v>1081</v>
      </c>
      <c r="G598" s="36">
        <v>105500000</v>
      </c>
      <c r="H598" s="50">
        <f t="shared" si="17"/>
        <v>1</v>
      </c>
      <c r="I598" s="36">
        <v>105500000</v>
      </c>
      <c r="J598" s="36">
        <v>0</v>
      </c>
      <c r="K598" s="36">
        <v>0</v>
      </c>
      <c r="L598" s="36">
        <v>0</v>
      </c>
      <c r="M598" s="36">
        <v>0</v>
      </c>
      <c r="N598" s="36">
        <v>0</v>
      </c>
      <c r="O598" s="36">
        <v>0</v>
      </c>
      <c r="P598" s="36">
        <v>0</v>
      </c>
      <c r="Q598" s="36">
        <v>0</v>
      </c>
      <c r="R598" s="36">
        <v>0</v>
      </c>
      <c r="S598" s="36">
        <v>105500000</v>
      </c>
      <c r="T598" s="36">
        <v>0</v>
      </c>
      <c r="U598" s="36">
        <v>0</v>
      </c>
      <c r="V598" s="36">
        <v>0</v>
      </c>
      <c r="W598" s="36">
        <f t="shared" si="18"/>
        <v>105500000</v>
      </c>
      <c r="X598" s="36" t="s">
        <v>43</v>
      </c>
      <c r="Y598" s="49"/>
    </row>
    <row r="599" spans="2:25" x14ac:dyDescent="0.2">
      <c r="B599" s="32" t="s">
        <v>212</v>
      </c>
      <c r="C599" s="33">
        <v>14</v>
      </c>
      <c r="D599" s="34" t="s">
        <v>437</v>
      </c>
      <c r="E599" s="53" t="s">
        <v>1082</v>
      </c>
      <c r="F599" s="35" t="s">
        <v>1083</v>
      </c>
      <c r="G599" s="36">
        <v>21750896</v>
      </c>
      <c r="H599" s="50">
        <f t="shared" si="17"/>
        <v>1</v>
      </c>
      <c r="I599" s="36">
        <v>21750896</v>
      </c>
      <c r="J599" s="36">
        <v>0</v>
      </c>
      <c r="K599" s="36">
        <v>0</v>
      </c>
      <c r="L599" s="36">
        <v>0</v>
      </c>
      <c r="M599" s="36">
        <v>0</v>
      </c>
      <c r="N599" s="36">
        <v>0</v>
      </c>
      <c r="O599" s="36">
        <v>0</v>
      </c>
      <c r="P599" s="36">
        <v>0</v>
      </c>
      <c r="Q599" s="36">
        <v>0</v>
      </c>
      <c r="R599" s="36">
        <v>0</v>
      </c>
      <c r="S599" s="36">
        <v>0</v>
      </c>
      <c r="T599" s="36">
        <v>21750896</v>
      </c>
      <c r="U599" s="36">
        <v>0</v>
      </c>
      <c r="V599" s="36">
        <v>0</v>
      </c>
      <c r="W599" s="36">
        <f t="shared" si="18"/>
        <v>21750896</v>
      </c>
      <c r="X599" s="36" t="s">
        <v>43</v>
      </c>
      <c r="Y599" s="49"/>
    </row>
    <row r="600" spans="2:25" x14ac:dyDescent="0.2">
      <c r="B600" s="32" t="s">
        <v>212</v>
      </c>
      <c r="C600" s="33">
        <v>10</v>
      </c>
      <c r="D600" s="34" t="s">
        <v>1084</v>
      </c>
      <c r="E600" s="53" t="s">
        <v>1085</v>
      </c>
      <c r="F600" s="35" t="s">
        <v>1086</v>
      </c>
      <c r="G600" s="36">
        <v>16297645</v>
      </c>
      <c r="H600" s="50">
        <f t="shared" si="17"/>
        <v>1</v>
      </c>
      <c r="I600" s="36">
        <v>16297645</v>
      </c>
      <c r="J600" s="36">
        <v>0</v>
      </c>
      <c r="K600" s="36">
        <v>0</v>
      </c>
      <c r="L600" s="36">
        <v>0</v>
      </c>
      <c r="M600" s="36">
        <v>0</v>
      </c>
      <c r="N600" s="36">
        <v>0</v>
      </c>
      <c r="O600" s="36">
        <v>0</v>
      </c>
      <c r="P600" s="36">
        <v>0</v>
      </c>
      <c r="Q600" s="36">
        <v>0</v>
      </c>
      <c r="R600" s="36">
        <v>0</v>
      </c>
      <c r="S600" s="36">
        <v>16297645</v>
      </c>
      <c r="T600" s="36">
        <v>0</v>
      </c>
      <c r="U600" s="36">
        <v>0</v>
      </c>
      <c r="V600" s="36">
        <v>0</v>
      </c>
      <c r="W600" s="36">
        <f t="shared" si="18"/>
        <v>16297645</v>
      </c>
      <c r="X600" s="36" t="s">
        <v>43</v>
      </c>
      <c r="Y600" s="49"/>
    </row>
    <row r="601" spans="2:25" x14ac:dyDescent="0.2">
      <c r="B601" s="32" t="s">
        <v>212</v>
      </c>
      <c r="C601" s="33">
        <v>14</v>
      </c>
      <c r="D601" s="34" t="s">
        <v>1826</v>
      </c>
      <c r="E601" s="53" t="s">
        <v>1521</v>
      </c>
      <c r="F601" s="35" t="s">
        <v>1867</v>
      </c>
      <c r="G601" s="36">
        <v>19709402</v>
      </c>
      <c r="H601" s="50">
        <f t="shared" si="17"/>
        <v>1</v>
      </c>
      <c r="I601" s="36">
        <v>19709402</v>
      </c>
      <c r="J601" s="36">
        <v>0</v>
      </c>
      <c r="K601" s="36">
        <v>0</v>
      </c>
      <c r="L601" s="36">
        <v>0</v>
      </c>
      <c r="M601" s="36">
        <v>0</v>
      </c>
      <c r="N601" s="36">
        <v>0</v>
      </c>
      <c r="O601" s="36">
        <v>0</v>
      </c>
      <c r="P601" s="36">
        <v>0</v>
      </c>
      <c r="Q601" s="36">
        <v>0</v>
      </c>
      <c r="R601" s="36">
        <v>0</v>
      </c>
      <c r="S601" s="36">
        <v>0</v>
      </c>
      <c r="T601" s="36">
        <v>19709402</v>
      </c>
      <c r="U601" s="36">
        <v>0</v>
      </c>
      <c r="V601" s="36">
        <v>0</v>
      </c>
      <c r="W601" s="36">
        <f t="shared" si="18"/>
        <v>19709402</v>
      </c>
      <c r="X601" s="36" t="s">
        <v>43</v>
      </c>
      <c r="Y601" s="49"/>
    </row>
    <row r="602" spans="2:25" x14ac:dyDescent="0.2">
      <c r="B602" s="32" t="s">
        <v>212</v>
      </c>
      <c r="C602" s="33">
        <v>14</v>
      </c>
      <c r="D602" s="34" t="s">
        <v>413</v>
      </c>
      <c r="E602" s="53" t="s">
        <v>1087</v>
      </c>
      <c r="F602" s="35" t="s">
        <v>1088</v>
      </c>
      <c r="G602" s="36">
        <v>21800055</v>
      </c>
      <c r="H602" s="50">
        <f t="shared" si="17"/>
        <v>1</v>
      </c>
      <c r="I602" s="36">
        <v>21800055</v>
      </c>
      <c r="J602" s="36">
        <v>0</v>
      </c>
      <c r="K602" s="36">
        <v>0</v>
      </c>
      <c r="L602" s="36">
        <v>0</v>
      </c>
      <c r="M602" s="36">
        <v>0</v>
      </c>
      <c r="N602" s="36">
        <v>0</v>
      </c>
      <c r="O602" s="36">
        <v>0</v>
      </c>
      <c r="P602" s="36">
        <v>0</v>
      </c>
      <c r="Q602" s="36">
        <v>0</v>
      </c>
      <c r="R602" s="36">
        <v>0</v>
      </c>
      <c r="S602" s="36">
        <v>21800055</v>
      </c>
      <c r="T602" s="36">
        <v>0</v>
      </c>
      <c r="U602" s="36">
        <v>0</v>
      </c>
      <c r="V602" s="36">
        <v>0</v>
      </c>
      <c r="W602" s="36">
        <f t="shared" si="18"/>
        <v>21800055</v>
      </c>
      <c r="X602" s="36" t="s">
        <v>43</v>
      </c>
      <c r="Y602" s="49"/>
    </row>
    <row r="603" spans="2:25" x14ac:dyDescent="0.2">
      <c r="B603" s="32" t="s">
        <v>212</v>
      </c>
      <c r="C603" s="33">
        <v>14</v>
      </c>
      <c r="D603" s="34" t="s">
        <v>790</v>
      </c>
      <c r="E603" s="53" t="s">
        <v>1522</v>
      </c>
      <c r="F603" s="35" t="s">
        <v>1868</v>
      </c>
      <c r="G603" s="36">
        <v>21959097</v>
      </c>
      <c r="H603" s="50">
        <f t="shared" si="17"/>
        <v>1</v>
      </c>
      <c r="I603" s="36">
        <v>21959097</v>
      </c>
      <c r="J603" s="36">
        <v>0</v>
      </c>
      <c r="K603" s="36">
        <v>0</v>
      </c>
      <c r="L603" s="36">
        <v>0</v>
      </c>
      <c r="M603" s="36">
        <v>0</v>
      </c>
      <c r="N603" s="36">
        <v>0</v>
      </c>
      <c r="O603" s="36">
        <v>0</v>
      </c>
      <c r="P603" s="36">
        <v>0</v>
      </c>
      <c r="Q603" s="36">
        <v>0</v>
      </c>
      <c r="R603" s="36">
        <v>0</v>
      </c>
      <c r="S603" s="36">
        <v>0</v>
      </c>
      <c r="T603" s="36">
        <v>21959097</v>
      </c>
      <c r="U603" s="36">
        <v>0</v>
      </c>
      <c r="V603" s="36">
        <v>0</v>
      </c>
      <c r="W603" s="36">
        <f t="shared" si="18"/>
        <v>21959097</v>
      </c>
      <c r="X603" s="36" t="s">
        <v>43</v>
      </c>
      <c r="Y603" s="49"/>
    </row>
    <row r="604" spans="2:25" x14ac:dyDescent="0.2">
      <c r="B604" s="32" t="s">
        <v>212</v>
      </c>
      <c r="C604" s="33">
        <v>14</v>
      </c>
      <c r="D604" s="34" t="s">
        <v>454</v>
      </c>
      <c r="E604" s="53" t="s">
        <v>1089</v>
      </c>
      <c r="F604" s="35" t="s">
        <v>1090</v>
      </c>
      <c r="G604" s="36">
        <v>21110638</v>
      </c>
      <c r="H604" s="50">
        <f t="shared" ref="H604:H667" si="19">(J604+W604)/G604</f>
        <v>1</v>
      </c>
      <c r="I604" s="36">
        <v>21110638</v>
      </c>
      <c r="J604" s="36">
        <v>0</v>
      </c>
      <c r="K604" s="36">
        <v>0</v>
      </c>
      <c r="L604" s="36">
        <v>0</v>
      </c>
      <c r="M604" s="36">
        <v>0</v>
      </c>
      <c r="N604" s="36">
        <v>0</v>
      </c>
      <c r="O604" s="36">
        <v>0</v>
      </c>
      <c r="P604" s="36">
        <v>0</v>
      </c>
      <c r="Q604" s="36">
        <v>0</v>
      </c>
      <c r="R604" s="36">
        <v>0</v>
      </c>
      <c r="S604" s="36">
        <v>21110638</v>
      </c>
      <c r="T604" s="36">
        <v>0</v>
      </c>
      <c r="U604" s="36">
        <v>0</v>
      </c>
      <c r="V604" s="36">
        <v>0</v>
      </c>
      <c r="W604" s="36">
        <f t="shared" si="18"/>
        <v>21110638</v>
      </c>
      <c r="X604" s="36" t="s">
        <v>43</v>
      </c>
      <c r="Y604" s="49"/>
    </row>
    <row r="605" spans="2:25" x14ac:dyDescent="0.2">
      <c r="B605" s="32" t="s">
        <v>212</v>
      </c>
      <c r="C605" s="33">
        <v>8</v>
      </c>
      <c r="D605" s="34" t="s">
        <v>288</v>
      </c>
      <c r="E605" s="53" t="s">
        <v>1091</v>
      </c>
      <c r="F605" s="35" t="s">
        <v>1092</v>
      </c>
      <c r="G605" s="36">
        <v>191456234</v>
      </c>
      <c r="H605" s="50">
        <f t="shared" si="19"/>
        <v>0.49116963723416812</v>
      </c>
      <c r="I605" s="36">
        <v>94037489</v>
      </c>
      <c r="J605" s="36">
        <v>0</v>
      </c>
      <c r="K605" s="36">
        <v>0</v>
      </c>
      <c r="L605" s="36">
        <v>0</v>
      </c>
      <c r="M605" s="36">
        <v>0</v>
      </c>
      <c r="N605" s="36">
        <v>0</v>
      </c>
      <c r="O605" s="36">
        <v>0</v>
      </c>
      <c r="P605" s="36">
        <v>0</v>
      </c>
      <c r="Q605" s="36">
        <v>0</v>
      </c>
      <c r="R605" s="36">
        <v>0</v>
      </c>
      <c r="S605" s="36">
        <v>94037489</v>
      </c>
      <c r="T605" s="36">
        <v>0</v>
      </c>
      <c r="U605" s="36">
        <v>0</v>
      </c>
      <c r="V605" s="36">
        <v>0</v>
      </c>
      <c r="W605" s="36">
        <f t="shared" si="18"/>
        <v>94037489</v>
      </c>
      <c r="X605" s="36" t="s">
        <v>43</v>
      </c>
      <c r="Y605" s="49"/>
    </row>
    <row r="606" spans="2:25" x14ac:dyDescent="0.2">
      <c r="B606" s="32" t="s">
        <v>212</v>
      </c>
      <c r="C606" s="33">
        <v>6</v>
      </c>
      <c r="D606" s="34" t="s">
        <v>883</v>
      </c>
      <c r="E606" s="53" t="s">
        <v>1093</v>
      </c>
      <c r="F606" s="35" t="s">
        <v>1094</v>
      </c>
      <c r="G606" s="36">
        <v>79971577</v>
      </c>
      <c r="H606" s="50">
        <f t="shared" si="19"/>
        <v>1</v>
      </c>
      <c r="I606" s="36">
        <v>79971577</v>
      </c>
      <c r="J606" s="36">
        <v>0</v>
      </c>
      <c r="K606" s="36">
        <v>0</v>
      </c>
      <c r="L606" s="36">
        <v>0</v>
      </c>
      <c r="M606" s="36">
        <v>0</v>
      </c>
      <c r="N606" s="36">
        <v>0</v>
      </c>
      <c r="O606" s="36">
        <v>0</v>
      </c>
      <c r="P606" s="36">
        <v>0</v>
      </c>
      <c r="Q606" s="36">
        <v>0</v>
      </c>
      <c r="R606" s="36">
        <v>0</v>
      </c>
      <c r="S606" s="36">
        <v>0</v>
      </c>
      <c r="T606" s="36">
        <v>79971577</v>
      </c>
      <c r="U606" s="36">
        <v>0</v>
      </c>
      <c r="V606" s="36">
        <v>0</v>
      </c>
      <c r="W606" s="36">
        <f t="shared" si="18"/>
        <v>79971577</v>
      </c>
      <c r="X606" s="36" t="s">
        <v>43</v>
      </c>
      <c r="Y606" s="49"/>
    </row>
    <row r="607" spans="2:25" x14ac:dyDescent="0.2">
      <c r="B607" s="32" t="s">
        <v>212</v>
      </c>
      <c r="C607" s="33">
        <v>4</v>
      </c>
      <c r="D607" s="34" t="s">
        <v>414</v>
      </c>
      <c r="E607" s="53" t="s">
        <v>1523</v>
      </c>
      <c r="F607" s="35" t="s">
        <v>1869</v>
      </c>
      <c r="G607" s="36">
        <v>72113000</v>
      </c>
      <c r="H607" s="50">
        <f t="shared" si="19"/>
        <v>1</v>
      </c>
      <c r="I607" s="36">
        <v>72113000</v>
      </c>
      <c r="J607" s="36">
        <v>0</v>
      </c>
      <c r="K607" s="36">
        <v>0</v>
      </c>
      <c r="L607" s="36">
        <v>0</v>
      </c>
      <c r="M607" s="36">
        <v>0</v>
      </c>
      <c r="N607" s="36">
        <v>0</v>
      </c>
      <c r="O607" s="36">
        <v>0</v>
      </c>
      <c r="P607" s="36">
        <v>0</v>
      </c>
      <c r="Q607" s="36">
        <v>0</v>
      </c>
      <c r="R607" s="36">
        <v>0</v>
      </c>
      <c r="S607" s="36">
        <v>0</v>
      </c>
      <c r="T607" s="36">
        <v>72113000</v>
      </c>
      <c r="U607" s="36">
        <v>0</v>
      </c>
      <c r="V607" s="36">
        <v>0</v>
      </c>
      <c r="W607" s="36">
        <f t="shared" ref="W607:W669" si="20">SUM(K607:V607)</f>
        <v>72113000</v>
      </c>
      <c r="X607" s="36" t="s">
        <v>43</v>
      </c>
      <c r="Y607" s="49"/>
    </row>
    <row r="608" spans="2:25" x14ac:dyDescent="0.2">
      <c r="B608" s="32" t="s">
        <v>212</v>
      </c>
      <c r="C608" s="33">
        <v>13</v>
      </c>
      <c r="D608" s="34" t="s">
        <v>1827</v>
      </c>
      <c r="E608" s="53" t="s">
        <v>1524</v>
      </c>
      <c r="F608" s="35" t="s">
        <v>1870</v>
      </c>
      <c r="G608" s="36">
        <v>36000000</v>
      </c>
      <c r="H608" s="50">
        <f t="shared" si="19"/>
        <v>0.5</v>
      </c>
      <c r="I608" s="36">
        <v>18000000</v>
      </c>
      <c r="J608" s="36">
        <v>0</v>
      </c>
      <c r="K608" s="36">
        <v>0</v>
      </c>
      <c r="L608" s="36">
        <v>0</v>
      </c>
      <c r="M608" s="36">
        <v>0</v>
      </c>
      <c r="N608" s="36">
        <v>0</v>
      </c>
      <c r="O608" s="36">
        <v>0</v>
      </c>
      <c r="P608" s="36">
        <v>0</v>
      </c>
      <c r="Q608" s="36">
        <v>0</v>
      </c>
      <c r="R608" s="36">
        <v>0</v>
      </c>
      <c r="S608" s="36">
        <v>0</v>
      </c>
      <c r="T608" s="36">
        <v>0</v>
      </c>
      <c r="U608" s="36">
        <v>18000000</v>
      </c>
      <c r="V608" s="36">
        <v>0</v>
      </c>
      <c r="W608" s="36">
        <f t="shared" si="20"/>
        <v>18000000</v>
      </c>
      <c r="X608" s="36" t="s">
        <v>43</v>
      </c>
      <c r="Y608" s="49"/>
    </row>
    <row r="609" spans="2:25" x14ac:dyDescent="0.2">
      <c r="B609" s="32" t="s">
        <v>212</v>
      </c>
      <c r="C609" s="33">
        <v>6</v>
      </c>
      <c r="D609" s="34" t="s">
        <v>839</v>
      </c>
      <c r="E609" s="53" t="s">
        <v>1095</v>
      </c>
      <c r="F609" s="35" t="s">
        <v>1096</v>
      </c>
      <c r="G609" s="36">
        <v>13020000</v>
      </c>
      <c r="H609" s="50">
        <f t="shared" si="19"/>
        <v>1</v>
      </c>
      <c r="I609" s="36">
        <v>13020000</v>
      </c>
      <c r="J609" s="36">
        <v>0</v>
      </c>
      <c r="K609" s="36">
        <v>0</v>
      </c>
      <c r="L609" s="36">
        <v>0</v>
      </c>
      <c r="M609" s="36">
        <v>0</v>
      </c>
      <c r="N609" s="36">
        <v>0</v>
      </c>
      <c r="O609" s="36">
        <v>0</v>
      </c>
      <c r="P609" s="36">
        <v>0</v>
      </c>
      <c r="Q609" s="36">
        <v>0</v>
      </c>
      <c r="R609" s="36">
        <v>0</v>
      </c>
      <c r="S609" s="36">
        <v>0</v>
      </c>
      <c r="T609" s="36">
        <v>13020000</v>
      </c>
      <c r="U609" s="36">
        <v>0</v>
      </c>
      <c r="V609" s="36">
        <v>0</v>
      </c>
      <c r="W609" s="36">
        <f t="shared" si="20"/>
        <v>13020000</v>
      </c>
      <c r="X609" s="36" t="s">
        <v>43</v>
      </c>
      <c r="Y609" s="49"/>
    </row>
    <row r="610" spans="2:25" x14ac:dyDescent="0.2">
      <c r="B610" s="32" t="s">
        <v>212</v>
      </c>
      <c r="C610" s="33">
        <v>13</v>
      </c>
      <c r="D610" s="34" t="s">
        <v>1097</v>
      </c>
      <c r="E610" s="53" t="s">
        <v>1098</v>
      </c>
      <c r="F610" s="35" t="s">
        <v>1099</v>
      </c>
      <c r="G610" s="36">
        <v>22339000</v>
      </c>
      <c r="H610" s="50">
        <f t="shared" si="19"/>
        <v>1</v>
      </c>
      <c r="I610" s="36">
        <v>22339000</v>
      </c>
      <c r="J610" s="36">
        <v>0</v>
      </c>
      <c r="K610" s="36">
        <v>0</v>
      </c>
      <c r="L610" s="36">
        <v>0</v>
      </c>
      <c r="M610" s="36">
        <v>0</v>
      </c>
      <c r="N610" s="36">
        <v>0</v>
      </c>
      <c r="O610" s="36">
        <v>0</v>
      </c>
      <c r="P610" s="36">
        <v>0</v>
      </c>
      <c r="Q610" s="36">
        <v>0</v>
      </c>
      <c r="R610" s="36">
        <v>0</v>
      </c>
      <c r="S610" s="36">
        <v>0</v>
      </c>
      <c r="T610" s="36">
        <v>22339000</v>
      </c>
      <c r="U610" s="36">
        <v>0</v>
      </c>
      <c r="V610" s="36">
        <v>0</v>
      </c>
      <c r="W610" s="36">
        <f t="shared" si="20"/>
        <v>22339000</v>
      </c>
      <c r="X610" s="36" t="s">
        <v>43</v>
      </c>
      <c r="Y610" s="49"/>
    </row>
    <row r="611" spans="2:25" x14ac:dyDescent="0.2">
      <c r="B611" s="32" t="s">
        <v>212</v>
      </c>
      <c r="C611" s="33">
        <v>13</v>
      </c>
      <c r="D611" s="34" t="s">
        <v>1097</v>
      </c>
      <c r="E611" s="53" t="s">
        <v>1100</v>
      </c>
      <c r="F611" s="35" t="s">
        <v>1101</v>
      </c>
      <c r="G611" s="36">
        <v>22280000</v>
      </c>
      <c r="H611" s="50">
        <f t="shared" si="19"/>
        <v>1</v>
      </c>
      <c r="I611" s="36">
        <v>22280000</v>
      </c>
      <c r="J611" s="36">
        <v>0</v>
      </c>
      <c r="K611" s="36">
        <v>0</v>
      </c>
      <c r="L611" s="36">
        <v>0</v>
      </c>
      <c r="M611" s="36">
        <v>0</v>
      </c>
      <c r="N611" s="36">
        <v>0</v>
      </c>
      <c r="O611" s="36">
        <v>0</v>
      </c>
      <c r="P611" s="36">
        <v>0</v>
      </c>
      <c r="Q611" s="36">
        <v>0</v>
      </c>
      <c r="R611" s="36">
        <v>0</v>
      </c>
      <c r="S611" s="36">
        <v>0</v>
      </c>
      <c r="T611" s="36">
        <v>22280000</v>
      </c>
      <c r="U611" s="36">
        <v>0</v>
      </c>
      <c r="V611" s="36">
        <v>0</v>
      </c>
      <c r="W611" s="36">
        <f t="shared" si="20"/>
        <v>22280000</v>
      </c>
      <c r="X611" s="36" t="s">
        <v>43</v>
      </c>
      <c r="Y611" s="49"/>
    </row>
    <row r="612" spans="2:25" x14ac:dyDescent="0.2">
      <c r="B612" s="32" t="s">
        <v>212</v>
      </c>
      <c r="C612" s="33">
        <v>13</v>
      </c>
      <c r="D612" s="34" t="s">
        <v>1097</v>
      </c>
      <c r="E612" s="53" t="s">
        <v>1102</v>
      </c>
      <c r="F612" s="35" t="s">
        <v>1103</v>
      </c>
      <c r="G612" s="36">
        <v>22280000</v>
      </c>
      <c r="H612" s="50">
        <f t="shared" si="19"/>
        <v>1</v>
      </c>
      <c r="I612" s="36">
        <v>22280000</v>
      </c>
      <c r="J612" s="36">
        <v>0</v>
      </c>
      <c r="K612" s="36">
        <v>0</v>
      </c>
      <c r="L612" s="36">
        <v>0</v>
      </c>
      <c r="M612" s="36">
        <v>0</v>
      </c>
      <c r="N612" s="36">
        <v>0</v>
      </c>
      <c r="O612" s="36">
        <v>0</v>
      </c>
      <c r="P612" s="36">
        <v>0</v>
      </c>
      <c r="Q612" s="36">
        <v>0</v>
      </c>
      <c r="R612" s="36">
        <v>0</v>
      </c>
      <c r="S612" s="36">
        <v>0</v>
      </c>
      <c r="T612" s="36">
        <v>22280000</v>
      </c>
      <c r="U612" s="36">
        <v>0</v>
      </c>
      <c r="V612" s="36">
        <v>0</v>
      </c>
      <c r="W612" s="36">
        <f t="shared" si="20"/>
        <v>22280000</v>
      </c>
      <c r="X612" s="36" t="s">
        <v>43</v>
      </c>
      <c r="Y612" s="49"/>
    </row>
    <row r="613" spans="2:25" x14ac:dyDescent="0.2">
      <c r="B613" s="32" t="s">
        <v>212</v>
      </c>
      <c r="C613" s="33">
        <v>9</v>
      </c>
      <c r="D613" s="34" t="s">
        <v>442</v>
      </c>
      <c r="E613" s="53" t="s">
        <v>1525</v>
      </c>
      <c r="F613" s="35" t="s">
        <v>1871</v>
      </c>
      <c r="G613" s="36">
        <v>185101752</v>
      </c>
      <c r="H613" s="50">
        <f t="shared" si="19"/>
        <v>1</v>
      </c>
      <c r="I613" s="36">
        <v>185101752</v>
      </c>
      <c r="J613" s="36">
        <v>0</v>
      </c>
      <c r="K613" s="36">
        <v>0</v>
      </c>
      <c r="L613" s="36">
        <v>0</v>
      </c>
      <c r="M613" s="36">
        <v>0</v>
      </c>
      <c r="N613" s="36">
        <v>0</v>
      </c>
      <c r="O613" s="36">
        <v>0</v>
      </c>
      <c r="P613" s="36">
        <v>0</v>
      </c>
      <c r="Q613" s="36">
        <v>0</v>
      </c>
      <c r="R613" s="36">
        <v>0</v>
      </c>
      <c r="S613" s="36">
        <v>0</v>
      </c>
      <c r="T613" s="36">
        <v>0</v>
      </c>
      <c r="U613" s="36">
        <v>185101752</v>
      </c>
      <c r="V613" s="36">
        <v>0</v>
      </c>
      <c r="W613" s="36">
        <f t="shared" si="20"/>
        <v>185101752</v>
      </c>
      <c r="X613" s="36" t="s">
        <v>43</v>
      </c>
      <c r="Y613" s="49"/>
    </row>
    <row r="614" spans="2:25" x14ac:dyDescent="0.2">
      <c r="B614" s="32" t="s">
        <v>212</v>
      </c>
      <c r="C614" s="33">
        <v>10</v>
      </c>
      <c r="D614" s="34" t="s">
        <v>147</v>
      </c>
      <c r="E614" s="53" t="s">
        <v>713</v>
      </c>
      <c r="F614" s="35" t="s">
        <v>1104</v>
      </c>
      <c r="G614" s="36">
        <v>40419947</v>
      </c>
      <c r="H614" s="50">
        <f t="shared" si="19"/>
        <v>1</v>
      </c>
      <c r="I614" s="36">
        <v>40419947</v>
      </c>
      <c r="J614" s="36">
        <v>0</v>
      </c>
      <c r="K614" s="36">
        <v>0</v>
      </c>
      <c r="L614" s="36">
        <v>0</v>
      </c>
      <c r="M614" s="36">
        <v>0</v>
      </c>
      <c r="N614" s="36">
        <v>0</v>
      </c>
      <c r="O614" s="36">
        <v>0</v>
      </c>
      <c r="P614" s="36">
        <v>0</v>
      </c>
      <c r="Q614" s="36">
        <v>0</v>
      </c>
      <c r="R614" s="36">
        <v>0</v>
      </c>
      <c r="S614" s="36">
        <v>40419947</v>
      </c>
      <c r="T614" s="36">
        <v>0</v>
      </c>
      <c r="U614" s="36">
        <v>0</v>
      </c>
      <c r="V614" s="36">
        <v>0</v>
      </c>
      <c r="W614" s="36">
        <f t="shared" si="20"/>
        <v>40419947</v>
      </c>
      <c r="X614" s="36" t="s">
        <v>43</v>
      </c>
      <c r="Y614" s="49"/>
    </row>
    <row r="615" spans="2:25" x14ac:dyDescent="0.2">
      <c r="B615" s="32" t="s">
        <v>212</v>
      </c>
      <c r="C615" s="33">
        <v>13</v>
      </c>
      <c r="D615" s="34" t="s">
        <v>733</v>
      </c>
      <c r="E615" s="53" t="s">
        <v>1105</v>
      </c>
      <c r="F615" s="35" t="s">
        <v>1106</v>
      </c>
      <c r="G615" s="36">
        <v>238900000</v>
      </c>
      <c r="H615" s="50">
        <f t="shared" si="19"/>
        <v>0.2</v>
      </c>
      <c r="I615" s="36">
        <v>47780000</v>
      </c>
      <c r="J615" s="36">
        <v>0</v>
      </c>
      <c r="K615" s="36">
        <v>0</v>
      </c>
      <c r="L615" s="36">
        <v>0</v>
      </c>
      <c r="M615" s="36">
        <v>0</v>
      </c>
      <c r="N615" s="36">
        <v>0</v>
      </c>
      <c r="O615" s="36">
        <v>0</v>
      </c>
      <c r="P615" s="36">
        <v>0</v>
      </c>
      <c r="Q615" s="36">
        <v>0</v>
      </c>
      <c r="R615" s="36">
        <v>0</v>
      </c>
      <c r="S615" s="36">
        <v>0</v>
      </c>
      <c r="T615" s="36">
        <v>47780000</v>
      </c>
      <c r="U615" s="36">
        <v>0</v>
      </c>
      <c r="V615" s="36">
        <v>0</v>
      </c>
      <c r="W615" s="36">
        <f t="shared" si="20"/>
        <v>47780000</v>
      </c>
      <c r="X615" s="36" t="s">
        <v>43</v>
      </c>
      <c r="Y615" s="49"/>
    </row>
    <row r="616" spans="2:25" x14ac:dyDescent="0.2">
      <c r="B616" s="32" t="s">
        <v>212</v>
      </c>
      <c r="C616" s="33">
        <v>4</v>
      </c>
      <c r="D616" s="34" t="s">
        <v>458</v>
      </c>
      <c r="E616" s="53" t="s">
        <v>1526</v>
      </c>
      <c r="F616" s="35" t="s">
        <v>1872</v>
      </c>
      <c r="G616" s="36">
        <v>32359768</v>
      </c>
      <c r="H616" s="50">
        <f t="shared" si="19"/>
        <v>1</v>
      </c>
      <c r="I616" s="36">
        <v>32359768</v>
      </c>
      <c r="J616" s="36">
        <v>0</v>
      </c>
      <c r="K616" s="36">
        <v>0</v>
      </c>
      <c r="L616" s="36">
        <v>0</v>
      </c>
      <c r="M616" s="36">
        <v>0</v>
      </c>
      <c r="N616" s="36">
        <v>0</v>
      </c>
      <c r="O616" s="36">
        <v>0</v>
      </c>
      <c r="P616" s="36">
        <v>0</v>
      </c>
      <c r="Q616" s="36">
        <v>0</v>
      </c>
      <c r="R616" s="36">
        <v>0</v>
      </c>
      <c r="S616" s="36">
        <v>0</v>
      </c>
      <c r="T616" s="36">
        <v>32359768</v>
      </c>
      <c r="U616" s="36">
        <v>0</v>
      </c>
      <c r="V616" s="36">
        <v>0</v>
      </c>
      <c r="W616" s="36">
        <f t="shared" si="20"/>
        <v>32359768</v>
      </c>
      <c r="X616" s="36" t="s">
        <v>43</v>
      </c>
      <c r="Y616" s="49"/>
    </row>
    <row r="617" spans="2:25" x14ac:dyDescent="0.2">
      <c r="B617" s="32" t="s">
        <v>212</v>
      </c>
      <c r="C617" s="33">
        <v>14</v>
      </c>
      <c r="D617" s="34" t="s">
        <v>134</v>
      </c>
      <c r="E617" s="53" t="s">
        <v>1527</v>
      </c>
      <c r="F617" s="35" t="s">
        <v>1873</v>
      </c>
      <c r="G617" s="36">
        <v>20082114</v>
      </c>
      <c r="H617" s="50">
        <f t="shared" si="19"/>
        <v>1</v>
      </c>
      <c r="I617" s="36">
        <v>20082114</v>
      </c>
      <c r="J617" s="36">
        <v>0</v>
      </c>
      <c r="K617" s="36">
        <v>0</v>
      </c>
      <c r="L617" s="36">
        <v>0</v>
      </c>
      <c r="M617" s="36">
        <v>0</v>
      </c>
      <c r="N617" s="36">
        <v>0</v>
      </c>
      <c r="O617" s="36">
        <v>0</v>
      </c>
      <c r="P617" s="36">
        <v>0</v>
      </c>
      <c r="Q617" s="36">
        <v>0</v>
      </c>
      <c r="R617" s="36">
        <v>0</v>
      </c>
      <c r="S617" s="36">
        <v>0</v>
      </c>
      <c r="T617" s="36">
        <v>20082114</v>
      </c>
      <c r="U617" s="36">
        <v>0</v>
      </c>
      <c r="V617" s="36">
        <v>0</v>
      </c>
      <c r="W617" s="36">
        <f t="shared" si="20"/>
        <v>20082114</v>
      </c>
      <c r="X617" s="36" t="s">
        <v>43</v>
      </c>
      <c r="Y617" s="49"/>
    </row>
    <row r="618" spans="2:25" x14ac:dyDescent="0.2">
      <c r="B618" s="32" t="s">
        <v>212</v>
      </c>
      <c r="C618" s="33">
        <v>13</v>
      </c>
      <c r="D618" s="34" t="s">
        <v>1828</v>
      </c>
      <c r="E618" s="53" t="s">
        <v>1528</v>
      </c>
      <c r="F618" s="35" t="s">
        <v>1874</v>
      </c>
      <c r="G618" s="36">
        <v>36000000</v>
      </c>
      <c r="H618" s="50">
        <f t="shared" si="19"/>
        <v>0.5</v>
      </c>
      <c r="I618" s="36">
        <v>18000000</v>
      </c>
      <c r="J618" s="36">
        <v>0</v>
      </c>
      <c r="K618" s="36">
        <v>0</v>
      </c>
      <c r="L618" s="36">
        <v>0</v>
      </c>
      <c r="M618" s="36">
        <v>0</v>
      </c>
      <c r="N618" s="36">
        <v>0</v>
      </c>
      <c r="O618" s="36">
        <v>0</v>
      </c>
      <c r="P618" s="36">
        <v>0</v>
      </c>
      <c r="Q618" s="36">
        <v>0</v>
      </c>
      <c r="R618" s="36">
        <v>0</v>
      </c>
      <c r="S618" s="36">
        <v>0</v>
      </c>
      <c r="T618" s="36">
        <v>18000000</v>
      </c>
      <c r="U618" s="36">
        <v>0</v>
      </c>
      <c r="V618" s="36">
        <v>0</v>
      </c>
      <c r="W618" s="36">
        <f t="shared" si="20"/>
        <v>18000000</v>
      </c>
      <c r="X618" s="36" t="s">
        <v>43</v>
      </c>
      <c r="Y618" s="49"/>
    </row>
    <row r="619" spans="2:25" x14ac:dyDescent="0.2">
      <c r="B619" s="32" t="s">
        <v>212</v>
      </c>
      <c r="C619" s="33">
        <v>9</v>
      </c>
      <c r="D619" s="34" t="s">
        <v>421</v>
      </c>
      <c r="E619" s="53" t="s">
        <v>1529</v>
      </c>
      <c r="F619" s="35" t="s">
        <v>1875</v>
      </c>
      <c r="G619" s="36">
        <v>52470552</v>
      </c>
      <c r="H619" s="50">
        <f t="shared" si="19"/>
        <v>0.69999999237667632</v>
      </c>
      <c r="I619" s="36">
        <v>36729386</v>
      </c>
      <c r="J619" s="36">
        <v>0</v>
      </c>
      <c r="K619" s="36">
        <v>0</v>
      </c>
      <c r="L619" s="36">
        <v>0</v>
      </c>
      <c r="M619" s="36">
        <v>0</v>
      </c>
      <c r="N619" s="36">
        <v>0</v>
      </c>
      <c r="O619" s="36">
        <v>0</v>
      </c>
      <c r="P619" s="36">
        <v>0</v>
      </c>
      <c r="Q619" s="36">
        <v>0</v>
      </c>
      <c r="R619" s="36">
        <v>0</v>
      </c>
      <c r="S619" s="36">
        <v>0</v>
      </c>
      <c r="T619" s="36">
        <v>36729386</v>
      </c>
      <c r="U619" s="36">
        <v>0</v>
      </c>
      <c r="V619" s="36">
        <v>0</v>
      </c>
      <c r="W619" s="36">
        <f t="shared" si="20"/>
        <v>36729386</v>
      </c>
      <c r="X619" s="36" t="s">
        <v>43</v>
      </c>
      <c r="Y619" s="49"/>
    </row>
    <row r="620" spans="2:25" x14ac:dyDescent="0.2">
      <c r="B620" s="32" t="s">
        <v>212</v>
      </c>
      <c r="C620" s="33">
        <v>9</v>
      </c>
      <c r="D620" s="34" t="s">
        <v>421</v>
      </c>
      <c r="E620" s="53" t="s">
        <v>1530</v>
      </c>
      <c r="F620" s="35" t="s">
        <v>1876</v>
      </c>
      <c r="G620" s="36">
        <v>86494251</v>
      </c>
      <c r="H620" s="50">
        <f t="shared" si="19"/>
        <v>0.7000000034684386</v>
      </c>
      <c r="I620" s="36">
        <v>60545976</v>
      </c>
      <c r="J620" s="36">
        <v>0</v>
      </c>
      <c r="K620" s="36">
        <v>0</v>
      </c>
      <c r="L620" s="36">
        <v>0</v>
      </c>
      <c r="M620" s="36">
        <v>0</v>
      </c>
      <c r="N620" s="36">
        <v>0</v>
      </c>
      <c r="O620" s="36">
        <v>0</v>
      </c>
      <c r="P620" s="36">
        <v>0</v>
      </c>
      <c r="Q620" s="36">
        <v>0</v>
      </c>
      <c r="R620" s="36">
        <v>0</v>
      </c>
      <c r="S620" s="36">
        <v>0</v>
      </c>
      <c r="T620" s="36">
        <v>60545976</v>
      </c>
      <c r="U620" s="36">
        <v>0</v>
      </c>
      <c r="V620" s="36">
        <v>0</v>
      </c>
      <c r="W620" s="36">
        <f t="shared" si="20"/>
        <v>60545976</v>
      </c>
      <c r="X620" s="36" t="s">
        <v>43</v>
      </c>
      <c r="Y620" s="49"/>
    </row>
    <row r="621" spans="2:25" x14ac:dyDescent="0.2">
      <c r="B621" s="32" t="s">
        <v>212</v>
      </c>
      <c r="C621" s="33">
        <v>9</v>
      </c>
      <c r="D621" s="34" t="s">
        <v>421</v>
      </c>
      <c r="E621" s="53" t="s">
        <v>1531</v>
      </c>
      <c r="F621" s="35" t="s">
        <v>1877</v>
      </c>
      <c r="G621" s="36">
        <v>119932691</v>
      </c>
      <c r="H621" s="50">
        <f t="shared" si="19"/>
        <v>0.70000000250140304</v>
      </c>
      <c r="I621" s="36">
        <v>83952884</v>
      </c>
      <c r="J621" s="36">
        <v>0</v>
      </c>
      <c r="K621" s="36">
        <v>0</v>
      </c>
      <c r="L621" s="36">
        <v>0</v>
      </c>
      <c r="M621" s="36">
        <v>0</v>
      </c>
      <c r="N621" s="36">
        <v>0</v>
      </c>
      <c r="O621" s="36">
        <v>0</v>
      </c>
      <c r="P621" s="36">
        <v>0</v>
      </c>
      <c r="Q621" s="36">
        <v>0</v>
      </c>
      <c r="R621" s="36">
        <v>0</v>
      </c>
      <c r="S621" s="36">
        <v>0</v>
      </c>
      <c r="T621" s="36">
        <v>83952884</v>
      </c>
      <c r="U621" s="36">
        <v>0</v>
      </c>
      <c r="V621" s="36">
        <v>0</v>
      </c>
      <c r="W621" s="36">
        <f t="shared" si="20"/>
        <v>83952884</v>
      </c>
      <c r="X621" s="36" t="s">
        <v>43</v>
      </c>
      <c r="Y621" s="49"/>
    </row>
    <row r="622" spans="2:25" x14ac:dyDescent="0.2">
      <c r="B622" s="32" t="s">
        <v>212</v>
      </c>
      <c r="C622" s="33">
        <v>9</v>
      </c>
      <c r="D622" s="34" t="s">
        <v>421</v>
      </c>
      <c r="E622" s="53" t="s">
        <v>1532</v>
      </c>
      <c r="F622" s="35" t="s">
        <v>1878</v>
      </c>
      <c r="G622" s="36">
        <v>126053062</v>
      </c>
      <c r="H622" s="50">
        <f t="shared" si="19"/>
        <v>0.6999999968267332</v>
      </c>
      <c r="I622" s="36">
        <v>88237143</v>
      </c>
      <c r="J622" s="36">
        <v>0</v>
      </c>
      <c r="K622" s="36">
        <v>0</v>
      </c>
      <c r="L622" s="36">
        <v>0</v>
      </c>
      <c r="M622" s="36">
        <v>0</v>
      </c>
      <c r="N622" s="36">
        <v>0</v>
      </c>
      <c r="O622" s="36">
        <v>0</v>
      </c>
      <c r="P622" s="36">
        <v>0</v>
      </c>
      <c r="Q622" s="36">
        <v>0</v>
      </c>
      <c r="R622" s="36">
        <v>0</v>
      </c>
      <c r="S622" s="36">
        <v>0</v>
      </c>
      <c r="T622" s="36">
        <v>88237143</v>
      </c>
      <c r="U622" s="36">
        <v>0</v>
      </c>
      <c r="V622" s="36">
        <v>0</v>
      </c>
      <c r="W622" s="36">
        <f t="shared" si="20"/>
        <v>88237143</v>
      </c>
      <c r="X622" s="36" t="s">
        <v>43</v>
      </c>
      <c r="Y622" s="49"/>
    </row>
    <row r="623" spans="2:25" x14ac:dyDescent="0.2">
      <c r="B623" s="32" t="s">
        <v>212</v>
      </c>
      <c r="C623" s="33">
        <v>9</v>
      </c>
      <c r="D623" s="34" t="s">
        <v>421</v>
      </c>
      <c r="E623" s="53" t="s">
        <v>1533</v>
      </c>
      <c r="F623" s="35" t="s">
        <v>1879</v>
      </c>
      <c r="G623" s="36">
        <v>89753792</v>
      </c>
      <c r="H623" s="50">
        <f t="shared" si="19"/>
        <v>0.69999999554336378</v>
      </c>
      <c r="I623" s="36">
        <v>62827654</v>
      </c>
      <c r="J623" s="36">
        <v>0</v>
      </c>
      <c r="K623" s="36">
        <v>0</v>
      </c>
      <c r="L623" s="36">
        <v>0</v>
      </c>
      <c r="M623" s="36">
        <v>0</v>
      </c>
      <c r="N623" s="36">
        <v>0</v>
      </c>
      <c r="O623" s="36">
        <v>0</v>
      </c>
      <c r="P623" s="36">
        <v>0</v>
      </c>
      <c r="Q623" s="36">
        <v>0</v>
      </c>
      <c r="R623" s="36">
        <v>0</v>
      </c>
      <c r="S623" s="36">
        <v>0</v>
      </c>
      <c r="T623" s="36">
        <v>62827654</v>
      </c>
      <c r="U623" s="36">
        <v>0</v>
      </c>
      <c r="V623" s="36">
        <v>0</v>
      </c>
      <c r="W623" s="36">
        <f t="shared" si="20"/>
        <v>62827654</v>
      </c>
      <c r="X623" s="36" t="s">
        <v>43</v>
      </c>
      <c r="Y623" s="49"/>
    </row>
    <row r="624" spans="2:25" x14ac:dyDescent="0.2">
      <c r="B624" s="32" t="s">
        <v>212</v>
      </c>
      <c r="C624" s="33">
        <v>9</v>
      </c>
      <c r="D624" s="34" t="s">
        <v>421</v>
      </c>
      <c r="E624" s="53" t="s">
        <v>1534</v>
      </c>
      <c r="F624" s="35" t="s">
        <v>1880</v>
      </c>
      <c r="G624" s="36">
        <v>101637956</v>
      </c>
      <c r="H624" s="50">
        <f t="shared" si="19"/>
        <v>0.69999999803223123</v>
      </c>
      <c r="I624" s="36">
        <v>71146569</v>
      </c>
      <c r="J624" s="36">
        <v>0</v>
      </c>
      <c r="K624" s="36">
        <v>0</v>
      </c>
      <c r="L624" s="36">
        <v>0</v>
      </c>
      <c r="M624" s="36">
        <v>0</v>
      </c>
      <c r="N624" s="36">
        <v>0</v>
      </c>
      <c r="O624" s="36">
        <v>0</v>
      </c>
      <c r="P624" s="36">
        <v>0</v>
      </c>
      <c r="Q624" s="36">
        <v>0</v>
      </c>
      <c r="R624" s="36">
        <v>0</v>
      </c>
      <c r="S624" s="36">
        <v>0</v>
      </c>
      <c r="T624" s="36">
        <v>71146569</v>
      </c>
      <c r="U624" s="36">
        <v>0</v>
      </c>
      <c r="V624" s="36">
        <v>0</v>
      </c>
      <c r="W624" s="36">
        <f t="shared" si="20"/>
        <v>71146569</v>
      </c>
      <c r="X624" s="36" t="s">
        <v>43</v>
      </c>
      <c r="Y624" s="49"/>
    </row>
    <row r="625" spans="2:25" x14ac:dyDescent="0.2">
      <c r="B625" s="32" t="s">
        <v>212</v>
      </c>
      <c r="C625" s="33">
        <v>9</v>
      </c>
      <c r="D625" s="34" t="s">
        <v>421</v>
      </c>
      <c r="E625" s="53" t="s">
        <v>1535</v>
      </c>
      <c r="F625" s="35" t="s">
        <v>1881</v>
      </c>
      <c r="G625" s="36">
        <v>149915864</v>
      </c>
      <c r="H625" s="50">
        <f t="shared" si="19"/>
        <v>0.70000000133408158</v>
      </c>
      <c r="I625" s="36">
        <v>104941105</v>
      </c>
      <c r="J625" s="36">
        <v>0</v>
      </c>
      <c r="K625" s="36">
        <v>0</v>
      </c>
      <c r="L625" s="36">
        <v>0</v>
      </c>
      <c r="M625" s="36">
        <v>0</v>
      </c>
      <c r="N625" s="36">
        <v>0</v>
      </c>
      <c r="O625" s="36">
        <v>0</v>
      </c>
      <c r="P625" s="36">
        <v>0</v>
      </c>
      <c r="Q625" s="36">
        <v>0</v>
      </c>
      <c r="R625" s="36">
        <v>0</v>
      </c>
      <c r="S625" s="36">
        <v>0</v>
      </c>
      <c r="T625" s="36">
        <v>104941105</v>
      </c>
      <c r="U625" s="36">
        <v>0</v>
      </c>
      <c r="V625" s="36">
        <v>0</v>
      </c>
      <c r="W625" s="36">
        <f t="shared" si="20"/>
        <v>104941105</v>
      </c>
      <c r="X625" s="36" t="s">
        <v>43</v>
      </c>
      <c r="Y625" s="49"/>
    </row>
    <row r="626" spans="2:25" x14ac:dyDescent="0.2">
      <c r="B626" s="32" t="s">
        <v>212</v>
      </c>
      <c r="C626" s="33">
        <v>9</v>
      </c>
      <c r="D626" s="34" t="s">
        <v>421</v>
      </c>
      <c r="E626" s="53" t="s">
        <v>1536</v>
      </c>
      <c r="F626" s="35" t="s">
        <v>1882</v>
      </c>
      <c r="G626" s="36">
        <v>55041796</v>
      </c>
      <c r="H626" s="50">
        <f t="shared" si="19"/>
        <v>0.69999999636639765</v>
      </c>
      <c r="I626" s="36">
        <v>38529257</v>
      </c>
      <c r="J626" s="36">
        <v>0</v>
      </c>
      <c r="K626" s="36">
        <v>0</v>
      </c>
      <c r="L626" s="36">
        <v>0</v>
      </c>
      <c r="M626" s="36">
        <v>0</v>
      </c>
      <c r="N626" s="36">
        <v>0</v>
      </c>
      <c r="O626" s="36">
        <v>0</v>
      </c>
      <c r="P626" s="36">
        <v>0</v>
      </c>
      <c r="Q626" s="36">
        <v>0</v>
      </c>
      <c r="R626" s="36">
        <v>0</v>
      </c>
      <c r="S626" s="36">
        <v>0</v>
      </c>
      <c r="T626" s="36">
        <v>38529257</v>
      </c>
      <c r="U626" s="36">
        <v>0</v>
      </c>
      <c r="V626" s="36">
        <v>0</v>
      </c>
      <c r="W626" s="36">
        <f t="shared" si="20"/>
        <v>38529257</v>
      </c>
      <c r="X626" s="36" t="s">
        <v>43</v>
      </c>
      <c r="Y626" s="49"/>
    </row>
    <row r="627" spans="2:25" x14ac:dyDescent="0.2">
      <c r="B627" s="32" t="s">
        <v>212</v>
      </c>
      <c r="C627" s="33">
        <v>9</v>
      </c>
      <c r="D627" s="34" t="s">
        <v>421</v>
      </c>
      <c r="E627" s="53" t="s">
        <v>1537</v>
      </c>
      <c r="F627" s="35" t="s">
        <v>1883</v>
      </c>
      <c r="G627" s="36">
        <v>102220479</v>
      </c>
      <c r="H627" s="50">
        <f t="shared" si="19"/>
        <v>0.69999999706516736</v>
      </c>
      <c r="I627" s="36">
        <v>71554335</v>
      </c>
      <c r="J627" s="36">
        <v>0</v>
      </c>
      <c r="K627" s="36">
        <v>0</v>
      </c>
      <c r="L627" s="36">
        <v>0</v>
      </c>
      <c r="M627" s="36">
        <v>0</v>
      </c>
      <c r="N627" s="36">
        <v>0</v>
      </c>
      <c r="O627" s="36">
        <v>0</v>
      </c>
      <c r="P627" s="36">
        <v>0</v>
      </c>
      <c r="Q627" s="36">
        <v>0</v>
      </c>
      <c r="R627" s="36">
        <v>0</v>
      </c>
      <c r="S627" s="36">
        <v>0</v>
      </c>
      <c r="T627" s="36">
        <v>71554335</v>
      </c>
      <c r="U627" s="36">
        <v>0</v>
      </c>
      <c r="V627" s="36">
        <v>0</v>
      </c>
      <c r="W627" s="36">
        <f t="shared" si="20"/>
        <v>71554335</v>
      </c>
      <c r="X627" s="36" t="s">
        <v>43</v>
      </c>
      <c r="Y627" s="49"/>
    </row>
    <row r="628" spans="2:25" x14ac:dyDescent="0.2">
      <c r="B628" s="32" t="s">
        <v>212</v>
      </c>
      <c r="C628" s="33">
        <v>9</v>
      </c>
      <c r="D628" s="34" t="s">
        <v>421</v>
      </c>
      <c r="E628" s="53" t="s">
        <v>1538</v>
      </c>
      <c r="F628" s="35" t="s">
        <v>1884</v>
      </c>
      <c r="G628" s="36">
        <v>31452455</v>
      </c>
      <c r="H628" s="50">
        <f t="shared" si="19"/>
        <v>0.70000001589701022</v>
      </c>
      <c r="I628" s="36">
        <v>22016719</v>
      </c>
      <c r="J628" s="36">
        <v>0</v>
      </c>
      <c r="K628" s="36">
        <v>0</v>
      </c>
      <c r="L628" s="36">
        <v>0</v>
      </c>
      <c r="M628" s="36">
        <v>0</v>
      </c>
      <c r="N628" s="36">
        <v>0</v>
      </c>
      <c r="O628" s="36">
        <v>0</v>
      </c>
      <c r="P628" s="36">
        <v>0</v>
      </c>
      <c r="Q628" s="36">
        <v>0</v>
      </c>
      <c r="R628" s="36">
        <v>0</v>
      </c>
      <c r="S628" s="36">
        <v>0</v>
      </c>
      <c r="T628" s="36">
        <v>22016719</v>
      </c>
      <c r="U628" s="36">
        <v>0</v>
      </c>
      <c r="V628" s="36">
        <v>0</v>
      </c>
      <c r="W628" s="36">
        <f t="shared" si="20"/>
        <v>22016719</v>
      </c>
      <c r="X628" s="36" t="s">
        <v>43</v>
      </c>
      <c r="Y628" s="49"/>
    </row>
    <row r="629" spans="2:25" x14ac:dyDescent="0.2">
      <c r="B629" s="32" t="s">
        <v>212</v>
      </c>
      <c r="C629" s="33">
        <v>9</v>
      </c>
      <c r="D629" s="34" t="s">
        <v>1829</v>
      </c>
      <c r="E629" s="53" t="s">
        <v>1539</v>
      </c>
      <c r="F629" s="35" t="s">
        <v>1885</v>
      </c>
      <c r="G629" s="36">
        <v>149146980</v>
      </c>
      <c r="H629" s="50">
        <f t="shared" si="19"/>
        <v>0.7</v>
      </c>
      <c r="I629" s="36">
        <v>104402886</v>
      </c>
      <c r="J629" s="36">
        <v>0</v>
      </c>
      <c r="K629" s="36">
        <v>0</v>
      </c>
      <c r="L629" s="36">
        <v>0</v>
      </c>
      <c r="M629" s="36">
        <v>0</v>
      </c>
      <c r="N629" s="36">
        <v>0</v>
      </c>
      <c r="O629" s="36">
        <v>0</v>
      </c>
      <c r="P629" s="36">
        <v>0</v>
      </c>
      <c r="Q629" s="36">
        <v>0</v>
      </c>
      <c r="R629" s="36">
        <v>0</v>
      </c>
      <c r="S629" s="36">
        <v>0</v>
      </c>
      <c r="T629" s="36">
        <v>0</v>
      </c>
      <c r="U629" s="36">
        <v>104402886</v>
      </c>
      <c r="V629" s="36">
        <v>0</v>
      </c>
      <c r="W629" s="36">
        <f t="shared" si="20"/>
        <v>104402886</v>
      </c>
      <c r="X629" s="36" t="s">
        <v>43</v>
      </c>
      <c r="Y629" s="49"/>
    </row>
    <row r="630" spans="2:25" x14ac:dyDescent="0.2">
      <c r="B630" s="32" t="s">
        <v>212</v>
      </c>
      <c r="C630" s="33">
        <v>9</v>
      </c>
      <c r="D630" s="34" t="s">
        <v>1829</v>
      </c>
      <c r="E630" s="53" t="s">
        <v>1540</v>
      </c>
      <c r="F630" s="35" t="s">
        <v>1886</v>
      </c>
      <c r="G630" s="36">
        <v>162936555</v>
      </c>
      <c r="H630" s="50">
        <f t="shared" si="19"/>
        <v>0.70000000306867904</v>
      </c>
      <c r="I630" s="36">
        <v>114055589</v>
      </c>
      <c r="J630" s="36">
        <v>0</v>
      </c>
      <c r="K630" s="36">
        <v>0</v>
      </c>
      <c r="L630" s="36">
        <v>0</v>
      </c>
      <c r="M630" s="36">
        <v>0</v>
      </c>
      <c r="N630" s="36">
        <v>0</v>
      </c>
      <c r="O630" s="36">
        <v>0</v>
      </c>
      <c r="P630" s="36">
        <v>0</v>
      </c>
      <c r="Q630" s="36">
        <v>0</v>
      </c>
      <c r="R630" s="36">
        <v>0</v>
      </c>
      <c r="S630" s="36">
        <v>0</v>
      </c>
      <c r="T630" s="36">
        <v>114055589</v>
      </c>
      <c r="U630" s="36">
        <v>0</v>
      </c>
      <c r="V630" s="36">
        <v>0</v>
      </c>
      <c r="W630" s="36">
        <f t="shared" si="20"/>
        <v>114055589</v>
      </c>
      <c r="X630" s="36" t="s">
        <v>43</v>
      </c>
      <c r="Y630" s="49"/>
    </row>
    <row r="631" spans="2:25" x14ac:dyDescent="0.2">
      <c r="B631" s="32" t="s">
        <v>212</v>
      </c>
      <c r="C631" s="33">
        <v>9</v>
      </c>
      <c r="D631" s="34" t="s">
        <v>1829</v>
      </c>
      <c r="E631" s="53" t="s">
        <v>1541</v>
      </c>
      <c r="F631" s="35" t="s">
        <v>1887</v>
      </c>
      <c r="G631" s="36">
        <v>25000000</v>
      </c>
      <c r="H631" s="50">
        <f t="shared" si="19"/>
        <v>0.7</v>
      </c>
      <c r="I631" s="36">
        <v>17500000</v>
      </c>
      <c r="J631" s="36">
        <v>0</v>
      </c>
      <c r="K631" s="36">
        <v>0</v>
      </c>
      <c r="L631" s="36">
        <v>0</v>
      </c>
      <c r="M631" s="36">
        <v>0</v>
      </c>
      <c r="N631" s="36">
        <v>0</v>
      </c>
      <c r="O631" s="36">
        <v>0</v>
      </c>
      <c r="P631" s="36">
        <v>0</v>
      </c>
      <c r="Q631" s="36">
        <v>0</v>
      </c>
      <c r="R631" s="36">
        <v>0</v>
      </c>
      <c r="S631" s="36">
        <v>0</v>
      </c>
      <c r="T631" s="36">
        <v>17500000</v>
      </c>
      <c r="U631" s="36">
        <v>0</v>
      </c>
      <c r="V631" s="36">
        <v>0</v>
      </c>
      <c r="W631" s="36">
        <f t="shared" si="20"/>
        <v>17500000</v>
      </c>
      <c r="X631" s="36" t="s">
        <v>43</v>
      </c>
      <c r="Y631" s="49"/>
    </row>
    <row r="632" spans="2:25" x14ac:dyDescent="0.2">
      <c r="B632" s="32" t="s">
        <v>212</v>
      </c>
      <c r="C632" s="33">
        <v>9</v>
      </c>
      <c r="D632" s="34" t="s">
        <v>1829</v>
      </c>
      <c r="E632" s="53" t="s">
        <v>1542</v>
      </c>
      <c r="F632" s="35" t="s">
        <v>1888</v>
      </c>
      <c r="G632" s="36">
        <v>109991200</v>
      </c>
      <c r="H632" s="50">
        <f t="shared" si="19"/>
        <v>0.7</v>
      </c>
      <c r="I632" s="36">
        <v>76993840</v>
      </c>
      <c r="J632" s="36">
        <v>0</v>
      </c>
      <c r="K632" s="36">
        <v>0</v>
      </c>
      <c r="L632" s="36">
        <v>0</v>
      </c>
      <c r="M632" s="36">
        <v>0</v>
      </c>
      <c r="N632" s="36">
        <v>0</v>
      </c>
      <c r="O632" s="36">
        <v>0</v>
      </c>
      <c r="P632" s="36">
        <v>0</v>
      </c>
      <c r="Q632" s="36">
        <v>0</v>
      </c>
      <c r="R632" s="36">
        <v>0</v>
      </c>
      <c r="S632" s="36">
        <v>0</v>
      </c>
      <c r="T632" s="36">
        <v>76993840</v>
      </c>
      <c r="U632" s="36">
        <v>0</v>
      </c>
      <c r="V632" s="36">
        <v>0</v>
      </c>
      <c r="W632" s="36">
        <f t="shared" si="20"/>
        <v>76993840</v>
      </c>
      <c r="X632" s="36" t="s">
        <v>43</v>
      </c>
      <c r="Y632" s="49"/>
    </row>
    <row r="633" spans="2:25" x14ac:dyDescent="0.2">
      <c r="B633" s="32" t="s">
        <v>212</v>
      </c>
      <c r="C633" s="33">
        <v>9</v>
      </c>
      <c r="D633" s="34" t="s">
        <v>293</v>
      </c>
      <c r="E633" s="53" t="s">
        <v>1543</v>
      </c>
      <c r="F633" s="35" t="s">
        <v>1889</v>
      </c>
      <c r="G633" s="36">
        <v>135896589</v>
      </c>
      <c r="H633" s="50">
        <f t="shared" si="19"/>
        <v>0.69999999779243904</v>
      </c>
      <c r="I633" s="36">
        <v>95127612</v>
      </c>
      <c r="J633" s="36">
        <v>0</v>
      </c>
      <c r="K633" s="36">
        <v>0</v>
      </c>
      <c r="L633" s="36">
        <v>0</v>
      </c>
      <c r="M633" s="36">
        <v>0</v>
      </c>
      <c r="N633" s="36">
        <v>0</v>
      </c>
      <c r="O633" s="36">
        <v>0</v>
      </c>
      <c r="P633" s="36">
        <v>0</v>
      </c>
      <c r="Q633" s="36">
        <v>0</v>
      </c>
      <c r="R633" s="36">
        <v>0</v>
      </c>
      <c r="S633" s="36">
        <v>0</v>
      </c>
      <c r="T633" s="36">
        <v>95127612</v>
      </c>
      <c r="U633" s="36">
        <v>0</v>
      </c>
      <c r="V633" s="36">
        <v>0</v>
      </c>
      <c r="W633" s="36">
        <f t="shared" si="20"/>
        <v>95127612</v>
      </c>
      <c r="X633" s="36" t="s">
        <v>43</v>
      </c>
      <c r="Y633" s="49"/>
    </row>
    <row r="634" spans="2:25" x14ac:dyDescent="0.2">
      <c r="B634" s="32" t="s">
        <v>212</v>
      </c>
      <c r="C634" s="33">
        <v>9</v>
      </c>
      <c r="D634" s="34" t="s">
        <v>1055</v>
      </c>
      <c r="E634" s="53" t="s">
        <v>1544</v>
      </c>
      <c r="F634" s="35" t="s">
        <v>1890</v>
      </c>
      <c r="G634" s="36">
        <v>176859827</v>
      </c>
      <c r="H634" s="50">
        <f t="shared" si="19"/>
        <v>0.70000000056541956</v>
      </c>
      <c r="I634" s="36">
        <v>123801879</v>
      </c>
      <c r="J634" s="36">
        <v>0</v>
      </c>
      <c r="K634" s="36">
        <v>0</v>
      </c>
      <c r="L634" s="36">
        <v>0</v>
      </c>
      <c r="M634" s="36">
        <v>0</v>
      </c>
      <c r="N634" s="36">
        <v>0</v>
      </c>
      <c r="O634" s="36">
        <v>0</v>
      </c>
      <c r="P634" s="36">
        <v>0</v>
      </c>
      <c r="Q634" s="36">
        <v>0</v>
      </c>
      <c r="R634" s="36">
        <v>0</v>
      </c>
      <c r="S634" s="36">
        <v>0</v>
      </c>
      <c r="T634" s="36">
        <v>123801879</v>
      </c>
      <c r="U634" s="36">
        <v>0</v>
      </c>
      <c r="V634" s="36">
        <v>0</v>
      </c>
      <c r="W634" s="36">
        <f t="shared" si="20"/>
        <v>123801879</v>
      </c>
      <c r="X634" s="36" t="s">
        <v>43</v>
      </c>
      <c r="Y634" s="49"/>
    </row>
    <row r="635" spans="2:25" x14ac:dyDescent="0.2">
      <c r="B635" s="32" t="s">
        <v>212</v>
      </c>
      <c r="C635" s="33">
        <v>9</v>
      </c>
      <c r="D635" s="34" t="s">
        <v>1055</v>
      </c>
      <c r="E635" s="53" t="s">
        <v>1545</v>
      </c>
      <c r="F635" s="35" t="s">
        <v>1891</v>
      </c>
      <c r="G635" s="36">
        <v>111691511</v>
      </c>
      <c r="H635" s="50">
        <f t="shared" si="19"/>
        <v>0.70000000268596962</v>
      </c>
      <c r="I635" s="36">
        <v>78184058</v>
      </c>
      <c r="J635" s="36">
        <v>0</v>
      </c>
      <c r="K635" s="36">
        <v>0</v>
      </c>
      <c r="L635" s="36">
        <v>0</v>
      </c>
      <c r="M635" s="36">
        <v>0</v>
      </c>
      <c r="N635" s="36">
        <v>0</v>
      </c>
      <c r="O635" s="36">
        <v>0</v>
      </c>
      <c r="P635" s="36">
        <v>0</v>
      </c>
      <c r="Q635" s="36">
        <v>0</v>
      </c>
      <c r="R635" s="36">
        <v>0</v>
      </c>
      <c r="S635" s="36">
        <v>0</v>
      </c>
      <c r="T635" s="36">
        <v>78184058</v>
      </c>
      <c r="U635" s="36">
        <v>0</v>
      </c>
      <c r="V635" s="36">
        <v>0</v>
      </c>
      <c r="W635" s="36">
        <f t="shared" si="20"/>
        <v>78184058</v>
      </c>
      <c r="X635" s="36" t="s">
        <v>43</v>
      </c>
      <c r="Y635" s="49"/>
    </row>
    <row r="636" spans="2:25" x14ac:dyDescent="0.2">
      <c r="B636" s="32" t="s">
        <v>212</v>
      </c>
      <c r="C636" s="33">
        <v>9</v>
      </c>
      <c r="D636" s="34" t="s">
        <v>1055</v>
      </c>
      <c r="E636" s="53" t="s">
        <v>1546</v>
      </c>
      <c r="F636" s="35" t="s">
        <v>1892</v>
      </c>
      <c r="G636" s="36">
        <v>91836087</v>
      </c>
      <c r="H636" s="50">
        <f t="shared" si="19"/>
        <v>0.7000000010888966</v>
      </c>
      <c r="I636" s="36">
        <v>64285261</v>
      </c>
      <c r="J636" s="36">
        <v>0</v>
      </c>
      <c r="K636" s="36">
        <v>0</v>
      </c>
      <c r="L636" s="36">
        <v>0</v>
      </c>
      <c r="M636" s="36">
        <v>0</v>
      </c>
      <c r="N636" s="36">
        <v>0</v>
      </c>
      <c r="O636" s="36">
        <v>0</v>
      </c>
      <c r="P636" s="36">
        <v>0</v>
      </c>
      <c r="Q636" s="36">
        <v>0</v>
      </c>
      <c r="R636" s="36">
        <v>0</v>
      </c>
      <c r="S636" s="36">
        <v>0</v>
      </c>
      <c r="T636" s="36">
        <v>64285261</v>
      </c>
      <c r="U636" s="36">
        <v>0</v>
      </c>
      <c r="V636" s="36">
        <v>0</v>
      </c>
      <c r="W636" s="36">
        <f t="shared" si="20"/>
        <v>64285261</v>
      </c>
      <c r="X636" s="36" t="s">
        <v>43</v>
      </c>
      <c r="Y636" s="49"/>
    </row>
    <row r="637" spans="2:25" x14ac:dyDescent="0.2">
      <c r="B637" s="32" t="s">
        <v>212</v>
      </c>
      <c r="C637" s="33">
        <v>9</v>
      </c>
      <c r="D637" s="34" t="s">
        <v>1055</v>
      </c>
      <c r="E637" s="53" t="s">
        <v>1547</v>
      </c>
      <c r="F637" s="35" t="s">
        <v>1893</v>
      </c>
      <c r="G637" s="36">
        <v>171239622</v>
      </c>
      <c r="H637" s="50">
        <f t="shared" si="19"/>
        <v>0.69999999766409204</v>
      </c>
      <c r="I637" s="36">
        <v>119867735</v>
      </c>
      <c r="J637" s="36">
        <v>0</v>
      </c>
      <c r="K637" s="36">
        <v>0</v>
      </c>
      <c r="L637" s="36">
        <v>0</v>
      </c>
      <c r="M637" s="36">
        <v>0</v>
      </c>
      <c r="N637" s="36">
        <v>0</v>
      </c>
      <c r="O637" s="36">
        <v>0</v>
      </c>
      <c r="P637" s="36">
        <v>0</v>
      </c>
      <c r="Q637" s="36">
        <v>0</v>
      </c>
      <c r="R637" s="36">
        <v>0</v>
      </c>
      <c r="S637" s="36">
        <v>0</v>
      </c>
      <c r="T637" s="36">
        <v>119867735</v>
      </c>
      <c r="U637" s="36">
        <v>0</v>
      </c>
      <c r="V637" s="36">
        <v>0</v>
      </c>
      <c r="W637" s="36">
        <f t="shared" si="20"/>
        <v>119867735</v>
      </c>
      <c r="X637" s="36" t="s">
        <v>43</v>
      </c>
      <c r="Y637" s="49"/>
    </row>
    <row r="638" spans="2:25" x14ac:dyDescent="0.2">
      <c r="B638" s="32" t="s">
        <v>212</v>
      </c>
      <c r="C638" s="33">
        <v>9</v>
      </c>
      <c r="D638" s="34" t="s">
        <v>1055</v>
      </c>
      <c r="E638" s="53" t="s">
        <v>1548</v>
      </c>
      <c r="F638" s="35" t="s">
        <v>1894</v>
      </c>
      <c r="G638" s="36">
        <v>85041622</v>
      </c>
      <c r="H638" s="50">
        <f t="shared" si="19"/>
        <v>0.69999999529642087</v>
      </c>
      <c r="I638" s="36">
        <v>59529135</v>
      </c>
      <c r="J638" s="36">
        <v>0</v>
      </c>
      <c r="K638" s="36">
        <v>0</v>
      </c>
      <c r="L638" s="36">
        <v>0</v>
      </c>
      <c r="M638" s="36">
        <v>0</v>
      </c>
      <c r="N638" s="36">
        <v>0</v>
      </c>
      <c r="O638" s="36">
        <v>0</v>
      </c>
      <c r="P638" s="36">
        <v>0</v>
      </c>
      <c r="Q638" s="36">
        <v>0</v>
      </c>
      <c r="R638" s="36">
        <v>0</v>
      </c>
      <c r="S638" s="36">
        <v>0</v>
      </c>
      <c r="T638" s="36">
        <v>59529135</v>
      </c>
      <c r="U638" s="36">
        <v>0</v>
      </c>
      <c r="V638" s="36">
        <v>0</v>
      </c>
      <c r="W638" s="36">
        <f t="shared" si="20"/>
        <v>59529135</v>
      </c>
      <c r="X638" s="36" t="s">
        <v>43</v>
      </c>
      <c r="Y638" s="49"/>
    </row>
    <row r="639" spans="2:25" x14ac:dyDescent="0.2">
      <c r="B639" s="32" t="s">
        <v>212</v>
      </c>
      <c r="C639" s="33">
        <v>9</v>
      </c>
      <c r="D639" s="34" t="s">
        <v>419</v>
      </c>
      <c r="E639" s="53" t="s">
        <v>1549</v>
      </c>
      <c r="F639" s="35" t="s">
        <v>1895</v>
      </c>
      <c r="G639" s="36">
        <v>199970111</v>
      </c>
      <c r="H639" s="50">
        <f t="shared" si="19"/>
        <v>0.70000000150022423</v>
      </c>
      <c r="I639" s="36">
        <v>139979078</v>
      </c>
      <c r="J639" s="36">
        <v>0</v>
      </c>
      <c r="K639" s="36">
        <v>0</v>
      </c>
      <c r="L639" s="36">
        <v>0</v>
      </c>
      <c r="M639" s="36">
        <v>0</v>
      </c>
      <c r="N639" s="36">
        <v>0</v>
      </c>
      <c r="O639" s="36">
        <v>0</v>
      </c>
      <c r="P639" s="36">
        <v>0</v>
      </c>
      <c r="Q639" s="36">
        <v>0</v>
      </c>
      <c r="R639" s="36">
        <v>0</v>
      </c>
      <c r="S639" s="36">
        <v>0</v>
      </c>
      <c r="T639" s="36">
        <v>0</v>
      </c>
      <c r="U639" s="36">
        <v>139979078</v>
      </c>
      <c r="V639" s="36">
        <v>0</v>
      </c>
      <c r="W639" s="36">
        <f t="shared" si="20"/>
        <v>139979078</v>
      </c>
      <c r="X639" s="36" t="s">
        <v>43</v>
      </c>
      <c r="Y639" s="49"/>
    </row>
    <row r="640" spans="2:25" x14ac:dyDescent="0.2">
      <c r="B640" s="32" t="s">
        <v>212</v>
      </c>
      <c r="C640" s="33">
        <v>9</v>
      </c>
      <c r="D640" s="34" t="s">
        <v>419</v>
      </c>
      <c r="E640" s="53" t="s">
        <v>1550</v>
      </c>
      <c r="F640" s="35" t="s">
        <v>1896</v>
      </c>
      <c r="G640" s="36">
        <v>18000000</v>
      </c>
      <c r="H640" s="50">
        <f t="shared" si="19"/>
        <v>0.7</v>
      </c>
      <c r="I640" s="36">
        <v>12600000</v>
      </c>
      <c r="J640" s="36">
        <v>0</v>
      </c>
      <c r="K640" s="36">
        <v>0</v>
      </c>
      <c r="L640" s="36">
        <v>0</v>
      </c>
      <c r="M640" s="36">
        <v>0</v>
      </c>
      <c r="N640" s="36">
        <v>0</v>
      </c>
      <c r="O640" s="36">
        <v>0</v>
      </c>
      <c r="P640" s="36">
        <v>0</v>
      </c>
      <c r="Q640" s="36">
        <v>0</v>
      </c>
      <c r="R640" s="36">
        <v>0</v>
      </c>
      <c r="S640" s="36">
        <v>0</v>
      </c>
      <c r="T640" s="36">
        <v>0</v>
      </c>
      <c r="U640" s="36">
        <v>12600000</v>
      </c>
      <c r="V640" s="36">
        <v>0</v>
      </c>
      <c r="W640" s="36">
        <f t="shared" si="20"/>
        <v>12600000</v>
      </c>
      <c r="X640" s="36" t="s">
        <v>43</v>
      </c>
      <c r="Y640" s="49"/>
    </row>
    <row r="641" spans="2:25" x14ac:dyDescent="0.2">
      <c r="B641" s="32" t="s">
        <v>212</v>
      </c>
      <c r="C641" s="33">
        <v>9</v>
      </c>
      <c r="D641" s="34" t="s">
        <v>1058</v>
      </c>
      <c r="E641" s="53" t="s">
        <v>1551</v>
      </c>
      <c r="F641" s="35" t="s">
        <v>1897</v>
      </c>
      <c r="G641" s="36">
        <v>85921896</v>
      </c>
      <c r="H641" s="50">
        <f t="shared" si="19"/>
        <v>0.69999999767230459</v>
      </c>
      <c r="I641" s="36">
        <v>60145327</v>
      </c>
      <c r="J641" s="36">
        <v>0</v>
      </c>
      <c r="K641" s="36">
        <v>0</v>
      </c>
      <c r="L641" s="36">
        <v>0</v>
      </c>
      <c r="M641" s="36">
        <v>0</v>
      </c>
      <c r="N641" s="36">
        <v>0</v>
      </c>
      <c r="O641" s="36">
        <v>0</v>
      </c>
      <c r="P641" s="36">
        <v>0</v>
      </c>
      <c r="Q641" s="36">
        <v>0</v>
      </c>
      <c r="R641" s="36">
        <v>0</v>
      </c>
      <c r="S641" s="36">
        <v>0</v>
      </c>
      <c r="T641" s="36">
        <v>60145327</v>
      </c>
      <c r="U641" s="36">
        <v>0</v>
      </c>
      <c r="V641" s="36">
        <v>0</v>
      </c>
      <c r="W641" s="36">
        <f t="shared" si="20"/>
        <v>60145327</v>
      </c>
      <c r="X641" s="36" t="s">
        <v>43</v>
      </c>
      <c r="Y641" s="49"/>
    </row>
    <row r="642" spans="2:25" x14ac:dyDescent="0.2">
      <c r="B642" s="32" t="s">
        <v>212</v>
      </c>
      <c r="C642" s="33">
        <v>9</v>
      </c>
      <c r="D642" s="34" t="s">
        <v>1058</v>
      </c>
      <c r="E642" s="53" t="s">
        <v>1552</v>
      </c>
      <c r="F642" s="35" t="s">
        <v>1898</v>
      </c>
      <c r="G642" s="36">
        <v>92531273</v>
      </c>
      <c r="H642" s="50">
        <f t="shared" si="19"/>
        <v>0.69999999891928433</v>
      </c>
      <c r="I642" s="36">
        <v>64771891</v>
      </c>
      <c r="J642" s="36">
        <v>0</v>
      </c>
      <c r="K642" s="36">
        <v>0</v>
      </c>
      <c r="L642" s="36">
        <v>0</v>
      </c>
      <c r="M642" s="36">
        <v>0</v>
      </c>
      <c r="N642" s="36">
        <v>0</v>
      </c>
      <c r="O642" s="36">
        <v>0</v>
      </c>
      <c r="P642" s="36">
        <v>0</v>
      </c>
      <c r="Q642" s="36">
        <v>0</v>
      </c>
      <c r="R642" s="36">
        <v>0</v>
      </c>
      <c r="S642" s="36">
        <v>0</v>
      </c>
      <c r="T642" s="36">
        <v>64771891</v>
      </c>
      <c r="U642" s="36">
        <v>0</v>
      </c>
      <c r="V642" s="36">
        <v>0</v>
      </c>
      <c r="W642" s="36">
        <f t="shared" si="20"/>
        <v>64771891</v>
      </c>
      <c r="X642" s="36" t="s">
        <v>43</v>
      </c>
      <c r="Y642" s="49"/>
    </row>
    <row r="643" spans="2:25" x14ac:dyDescent="0.2">
      <c r="B643" s="32" t="s">
        <v>212</v>
      </c>
      <c r="C643" s="33">
        <v>9</v>
      </c>
      <c r="D643" s="34" t="s">
        <v>296</v>
      </c>
      <c r="E643" s="53" t="s">
        <v>1553</v>
      </c>
      <c r="F643" s="35" t="s">
        <v>1899</v>
      </c>
      <c r="G643" s="36">
        <v>153764050</v>
      </c>
      <c r="H643" s="50">
        <f t="shared" si="19"/>
        <v>0.7</v>
      </c>
      <c r="I643" s="36">
        <v>107634835</v>
      </c>
      <c r="J643" s="36">
        <v>0</v>
      </c>
      <c r="K643" s="36">
        <v>0</v>
      </c>
      <c r="L643" s="36">
        <v>0</v>
      </c>
      <c r="M643" s="36">
        <v>0</v>
      </c>
      <c r="N643" s="36">
        <v>0</v>
      </c>
      <c r="O643" s="36">
        <v>0</v>
      </c>
      <c r="P643" s="36">
        <v>0</v>
      </c>
      <c r="Q643" s="36">
        <v>0</v>
      </c>
      <c r="R643" s="36">
        <v>0</v>
      </c>
      <c r="S643" s="36">
        <v>0</v>
      </c>
      <c r="T643" s="36">
        <v>0</v>
      </c>
      <c r="U643" s="36">
        <v>0</v>
      </c>
      <c r="V643" s="36">
        <v>107634835</v>
      </c>
      <c r="W643" s="36">
        <f t="shared" si="20"/>
        <v>107634835</v>
      </c>
      <c r="X643" s="36" t="s">
        <v>43</v>
      </c>
      <c r="Y643" s="49"/>
    </row>
    <row r="644" spans="2:25" x14ac:dyDescent="0.2">
      <c r="B644" s="32" t="s">
        <v>212</v>
      </c>
      <c r="C644" s="33">
        <v>9</v>
      </c>
      <c r="D644" s="34" t="s">
        <v>296</v>
      </c>
      <c r="E644" s="53" t="s">
        <v>1554</v>
      </c>
      <c r="F644" s="35" t="s">
        <v>1900</v>
      </c>
      <c r="G644" s="36">
        <v>54937543</v>
      </c>
      <c r="H644" s="50">
        <f t="shared" si="19"/>
        <v>0.69999999817975112</v>
      </c>
      <c r="I644" s="36">
        <v>38456280</v>
      </c>
      <c r="J644" s="36">
        <v>0</v>
      </c>
      <c r="K644" s="36">
        <v>0</v>
      </c>
      <c r="L644" s="36">
        <v>0</v>
      </c>
      <c r="M644" s="36">
        <v>0</v>
      </c>
      <c r="N644" s="36">
        <v>0</v>
      </c>
      <c r="O644" s="36">
        <v>0</v>
      </c>
      <c r="P644" s="36">
        <v>0</v>
      </c>
      <c r="Q644" s="36">
        <v>0</v>
      </c>
      <c r="R644" s="36">
        <v>0</v>
      </c>
      <c r="S644" s="36">
        <v>0</v>
      </c>
      <c r="T644" s="36">
        <v>0</v>
      </c>
      <c r="U644" s="36">
        <v>0</v>
      </c>
      <c r="V644" s="36">
        <v>38456280</v>
      </c>
      <c r="W644" s="36">
        <f t="shared" si="20"/>
        <v>38456280</v>
      </c>
      <c r="X644" s="36" t="s">
        <v>43</v>
      </c>
      <c r="Y644" s="49"/>
    </row>
    <row r="645" spans="2:25" x14ac:dyDescent="0.2">
      <c r="B645" s="32" t="s">
        <v>212</v>
      </c>
      <c r="C645" s="33">
        <v>9</v>
      </c>
      <c r="D645" s="34" t="s">
        <v>116</v>
      </c>
      <c r="E645" s="53" t="s">
        <v>1555</v>
      </c>
      <c r="F645" s="35" t="s">
        <v>1901</v>
      </c>
      <c r="G645" s="36">
        <v>105929814</v>
      </c>
      <c r="H645" s="50">
        <f t="shared" si="19"/>
        <v>0.70000000188804257</v>
      </c>
      <c r="I645" s="36">
        <v>74150870</v>
      </c>
      <c r="J645" s="36">
        <v>0</v>
      </c>
      <c r="K645" s="36">
        <v>0</v>
      </c>
      <c r="L645" s="36">
        <v>0</v>
      </c>
      <c r="M645" s="36">
        <v>0</v>
      </c>
      <c r="N645" s="36">
        <v>0</v>
      </c>
      <c r="O645" s="36">
        <v>0</v>
      </c>
      <c r="P645" s="36">
        <v>0</v>
      </c>
      <c r="Q645" s="36">
        <v>0</v>
      </c>
      <c r="R645" s="36">
        <v>0</v>
      </c>
      <c r="S645" s="36">
        <v>0</v>
      </c>
      <c r="T645" s="36">
        <v>74150870</v>
      </c>
      <c r="U645" s="36">
        <v>0</v>
      </c>
      <c r="V645" s="36">
        <v>0</v>
      </c>
      <c r="W645" s="36">
        <f t="shared" si="20"/>
        <v>74150870</v>
      </c>
      <c r="X645" s="36" t="s">
        <v>43</v>
      </c>
      <c r="Y645" s="49"/>
    </row>
    <row r="646" spans="2:25" x14ac:dyDescent="0.2">
      <c r="B646" s="32" t="s">
        <v>212</v>
      </c>
      <c r="C646" s="33">
        <v>9</v>
      </c>
      <c r="D646" s="34" t="s">
        <v>116</v>
      </c>
      <c r="E646" s="53" t="s">
        <v>1556</v>
      </c>
      <c r="F646" s="35" t="s">
        <v>1902</v>
      </c>
      <c r="G646" s="36">
        <v>224045193</v>
      </c>
      <c r="H646" s="50">
        <f t="shared" si="19"/>
        <v>0.69999999955366143</v>
      </c>
      <c r="I646" s="36">
        <v>156831635</v>
      </c>
      <c r="J646" s="36">
        <v>0</v>
      </c>
      <c r="K646" s="36">
        <v>0</v>
      </c>
      <c r="L646" s="36">
        <v>0</v>
      </c>
      <c r="M646" s="36">
        <v>0</v>
      </c>
      <c r="N646" s="36">
        <v>0</v>
      </c>
      <c r="O646" s="36">
        <v>0</v>
      </c>
      <c r="P646" s="36">
        <v>0</v>
      </c>
      <c r="Q646" s="36">
        <v>0</v>
      </c>
      <c r="R646" s="36">
        <v>0</v>
      </c>
      <c r="S646" s="36">
        <v>0</v>
      </c>
      <c r="T646" s="36">
        <v>156831635</v>
      </c>
      <c r="U646" s="36">
        <v>0</v>
      </c>
      <c r="V646" s="36">
        <v>0</v>
      </c>
      <c r="W646" s="36">
        <f t="shared" si="20"/>
        <v>156831635</v>
      </c>
      <c r="X646" s="36" t="s">
        <v>43</v>
      </c>
      <c r="Y646" s="49"/>
    </row>
    <row r="647" spans="2:25" x14ac:dyDescent="0.2">
      <c r="B647" s="32" t="s">
        <v>212</v>
      </c>
      <c r="C647" s="33">
        <v>9</v>
      </c>
      <c r="D647" s="34" t="s">
        <v>116</v>
      </c>
      <c r="E647" s="53" t="s">
        <v>1557</v>
      </c>
      <c r="F647" s="35" t="s">
        <v>1903</v>
      </c>
      <c r="G647" s="36">
        <v>240000000</v>
      </c>
      <c r="H647" s="50">
        <f t="shared" si="19"/>
        <v>0.7</v>
      </c>
      <c r="I647" s="36">
        <v>168000000</v>
      </c>
      <c r="J647" s="36">
        <v>0</v>
      </c>
      <c r="K647" s="36">
        <v>0</v>
      </c>
      <c r="L647" s="36">
        <v>0</v>
      </c>
      <c r="M647" s="36">
        <v>0</v>
      </c>
      <c r="N647" s="36">
        <v>0</v>
      </c>
      <c r="O647" s="36">
        <v>0</v>
      </c>
      <c r="P647" s="36">
        <v>0</v>
      </c>
      <c r="Q647" s="36">
        <v>0</v>
      </c>
      <c r="R647" s="36">
        <v>0</v>
      </c>
      <c r="S647" s="36">
        <v>0</v>
      </c>
      <c r="T647" s="36">
        <v>168000000</v>
      </c>
      <c r="U647" s="36">
        <v>0</v>
      </c>
      <c r="V647" s="36">
        <v>0</v>
      </c>
      <c r="W647" s="36">
        <f t="shared" si="20"/>
        <v>168000000</v>
      </c>
      <c r="X647" s="36" t="s">
        <v>43</v>
      </c>
      <c r="Y647" s="49"/>
    </row>
    <row r="648" spans="2:25" x14ac:dyDescent="0.2">
      <c r="B648" s="32" t="s">
        <v>212</v>
      </c>
      <c r="C648" s="33">
        <v>9</v>
      </c>
      <c r="D648" s="34" t="s">
        <v>442</v>
      </c>
      <c r="E648" s="53" t="s">
        <v>1558</v>
      </c>
      <c r="F648" s="35" t="s">
        <v>1904</v>
      </c>
      <c r="G648" s="36">
        <v>47717872</v>
      </c>
      <c r="H648" s="50">
        <f t="shared" si="19"/>
        <v>0.69999999161739657</v>
      </c>
      <c r="I648" s="36">
        <v>33402510</v>
      </c>
      <c r="J648" s="36">
        <v>0</v>
      </c>
      <c r="K648" s="36">
        <v>0</v>
      </c>
      <c r="L648" s="36">
        <v>0</v>
      </c>
      <c r="M648" s="36">
        <v>0</v>
      </c>
      <c r="N648" s="36">
        <v>0</v>
      </c>
      <c r="O648" s="36">
        <v>0</v>
      </c>
      <c r="P648" s="36">
        <v>0</v>
      </c>
      <c r="Q648" s="36">
        <v>0</v>
      </c>
      <c r="R648" s="36">
        <v>0</v>
      </c>
      <c r="S648" s="36">
        <v>0</v>
      </c>
      <c r="T648" s="36">
        <v>33402510</v>
      </c>
      <c r="U648" s="36">
        <v>0</v>
      </c>
      <c r="V648" s="36">
        <v>0</v>
      </c>
      <c r="W648" s="36">
        <f t="shared" si="20"/>
        <v>33402510</v>
      </c>
      <c r="X648" s="36" t="s">
        <v>43</v>
      </c>
      <c r="Y648" s="49"/>
    </row>
    <row r="649" spans="2:25" x14ac:dyDescent="0.2">
      <c r="B649" s="32" t="s">
        <v>212</v>
      </c>
      <c r="C649" s="33">
        <v>9</v>
      </c>
      <c r="D649" s="34" t="s">
        <v>442</v>
      </c>
      <c r="E649" s="53" t="s">
        <v>1559</v>
      </c>
      <c r="F649" s="35" t="s">
        <v>1905</v>
      </c>
      <c r="G649" s="36">
        <v>103818308</v>
      </c>
      <c r="H649" s="50">
        <f t="shared" si="19"/>
        <v>0.70000000385288497</v>
      </c>
      <c r="I649" s="36">
        <v>72672816</v>
      </c>
      <c r="J649" s="36">
        <v>0</v>
      </c>
      <c r="K649" s="36">
        <v>0</v>
      </c>
      <c r="L649" s="36">
        <v>0</v>
      </c>
      <c r="M649" s="36">
        <v>0</v>
      </c>
      <c r="N649" s="36">
        <v>0</v>
      </c>
      <c r="O649" s="36">
        <v>0</v>
      </c>
      <c r="P649" s="36">
        <v>0</v>
      </c>
      <c r="Q649" s="36">
        <v>0</v>
      </c>
      <c r="R649" s="36">
        <v>0</v>
      </c>
      <c r="S649" s="36">
        <v>0</v>
      </c>
      <c r="T649" s="36">
        <v>72672816</v>
      </c>
      <c r="U649" s="36">
        <v>0</v>
      </c>
      <c r="V649" s="36">
        <v>0</v>
      </c>
      <c r="W649" s="36">
        <f t="shared" si="20"/>
        <v>72672816</v>
      </c>
      <c r="X649" s="36" t="s">
        <v>43</v>
      </c>
      <c r="Y649" s="49"/>
    </row>
    <row r="650" spans="2:25" x14ac:dyDescent="0.2">
      <c r="B650" s="32" t="s">
        <v>212</v>
      </c>
      <c r="C650" s="33">
        <v>9</v>
      </c>
      <c r="D650" s="34" t="s">
        <v>146</v>
      </c>
      <c r="E650" s="53" t="s">
        <v>1560</v>
      </c>
      <c r="F650" s="35" t="s">
        <v>1906</v>
      </c>
      <c r="G650" s="36">
        <v>99659525</v>
      </c>
      <c r="H650" s="50">
        <f t="shared" si="19"/>
        <v>0.69999999498291809</v>
      </c>
      <c r="I650" s="36">
        <v>69761667</v>
      </c>
      <c r="J650" s="36">
        <v>0</v>
      </c>
      <c r="K650" s="36">
        <v>0</v>
      </c>
      <c r="L650" s="36">
        <v>0</v>
      </c>
      <c r="M650" s="36">
        <v>0</v>
      </c>
      <c r="N650" s="36">
        <v>0</v>
      </c>
      <c r="O650" s="36">
        <v>0</v>
      </c>
      <c r="P650" s="36">
        <v>0</v>
      </c>
      <c r="Q650" s="36">
        <v>0</v>
      </c>
      <c r="R650" s="36">
        <v>0</v>
      </c>
      <c r="S650" s="36">
        <v>0</v>
      </c>
      <c r="T650" s="36">
        <v>69761667</v>
      </c>
      <c r="U650" s="36">
        <v>0</v>
      </c>
      <c r="V650" s="36">
        <v>0</v>
      </c>
      <c r="W650" s="36">
        <f t="shared" si="20"/>
        <v>69761667</v>
      </c>
      <c r="X650" s="36" t="s">
        <v>43</v>
      </c>
      <c r="Y650" s="49"/>
    </row>
    <row r="651" spans="2:25" x14ac:dyDescent="0.2">
      <c r="B651" s="32" t="s">
        <v>212</v>
      </c>
      <c r="C651" s="33">
        <v>9</v>
      </c>
      <c r="D651" s="34" t="s">
        <v>146</v>
      </c>
      <c r="E651" s="53" t="s">
        <v>1561</v>
      </c>
      <c r="F651" s="35" t="s">
        <v>1907</v>
      </c>
      <c r="G651" s="36">
        <v>234980375</v>
      </c>
      <c r="H651" s="50">
        <f t="shared" si="19"/>
        <v>0.69999999787216272</v>
      </c>
      <c r="I651" s="36">
        <v>164486262</v>
      </c>
      <c r="J651" s="36">
        <v>0</v>
      </c>
      <c r="K651" s="36">
        <v>0</v>
      </c>
      <c r="L651" s="36">
        <v>0</v>
      </c>
      <c r="M651" s="36">
        <v>0</v>
      </c>
      <c r="N651" s="36">
        <v>0</v>
      </c>
      <c r="O651" s="36">
        <v>0</v>
      </c>
      <c r="P651" s="36">
        <v>0</v>
      </c>
      <c r="Q651" s="36">
        <v>0</v>
      </c>
      <c r="R651" s="36">
        <v>0</v>
      </c>
      <c r="S651" s="36">
        <v>0</v>
      </c>
      <c r="T651" s="36">
        <v>164486262</v>
      </c>
      <c r="U651" s="36">
        <v>0</v>
      </c>
      <c r="V651" s="36">
        <v>0</v>
      </c>
      <c r="W651" s="36">
        <f t="shared" si="20"/>
        <v>164486262</v>
      </c>
      <c r="X651" s="36" t="s">
        <v>43</v>
      </c>
      <c r="Y651" s="49"/>
    </row>
    <row r="652" spans="2:25" x14ac:dyDescent="0.2">
      <c r="B652" s="32" t="s">
        <v>212</v>
      </c>
      <c r="C652" s="33">
        <v>9</v>
      </c>
      <c r="D652" s="34" t="s">
        <v>1830</v>
      </c>
      <c r="E652" s="53" t="s">
        <v>1562</v>
      </c>
      <c r="F652" s="35" t="s">
        <v>1908</v>
      </c>
      <c r="G652" s="36">
        <v>73533397</v>
      </c>
      <c r="H652" s="50">
        <f t="shared" si="19"/>
        <v>0.70000000135992624</v>
      </c>
      <c r="I652" s="36">
        <v>51473378</v>
      </c>
      <c r="J652" s="36">
        <v>0</v>
      </c>
      <c r="K652" s="36">
        <v>0</v>
      </c>
      <c r="L652" s="36">
        <v>0</v>
      </c>
      <c r="M652" s="36">
        <v>0</v>
      </c>
      <c r="N652" s="36">
        <v>0</v>
      </c>
      <c r="O652" s="36">
        <v>0</v>
      </c>
      <c r="P652" s="36">
        <v>0</v>
      </c>
      <c r="Q652" s="36">
        <v>0</v>
      </c>
      <c r="R652" s="36">
        <v>0</v>
      </c>
      <c r="S652" s="36">
        <v>0</v>
      </c>
      <c r="T652" s="36">
        <v>0</v>
      </c>
      <c r="U652" s="36">
        <v>51473378</v>
      </c>
      <c r="V652" s="36">
        <v>0</v>
      </c>
      <c r="W652" s="36">
        <f t="shared" si="20"/>
        <v>51473378</v>
      </c>
      <c r="X652" s="36" t="s">
        <v>43</v>
      </c>
      <c r="Y652" s="49"/>
    </row>
    <row r="653" spans="2:25" x14ac:dyDescent="0.2">
      <c r="B653" s="32" t="s">
        <v>212</v>
      </c>
      <c r="C653" s="33">
        <v>9</v>
      </c>
      <c r="D653" s="34" t="s">
        <v>145</v>
      </c>
      <c r="E653" s="53" t="s">
        <v>1563</v>
      </c>
      <c r="F653" s="35" t="s">
        <v>1909</v>
      </c>
      <c r="G653" s="36">
        <v>234852629</v>
      </c>
      <c r="H653" s="50">
        <f t="shared" si="19"/>
        <v>0.69999999872260321</v>
      </c>
      <c r="I653" s="36">
        <v>164396840</v>
      </c>
      <c r="J653" s="36">
        <v>0</v>
      </c>
      <c r="K653" s="36">
        <v>0</v>
      </c>
      <c r="L653" s="36">
        <v>0</v>
      </c>
      <c r="M653" s="36">
        <v>0</v>
      </c>
      <c r="N653" s="36">
        <v>0</v>
      </c>
      <c r="O653" s="36">
        <v>0</v>
      </c>
      <c r="P653" s="36">
        <v>0</v>
      </c>
      <c r="Q653" s="36">
        <v>0</v>
      </c>
      <c r="R653" s="36">
        <v>0</v>
      </c>
      <c r="S653" s="36">
        <v>0</v>
      </c>
      <c r="T653" s="36">
        <v>0</v>
      </c>
      <c r="U653" s="36">
        <v>164396840</v>
      </c>
      <c r="V653" s="36">
        <v>0</v>
      </c>
      <c r="W653" s="36">
        <f t="shared" si="20"/>
        <v>164396840</v>
      </c>
      <c r="X653" s="36" t="s">
        <v>43</v>
      </c>
      <c r="Y653" s="49"/>
    </row>
    <row r="654" spans="2:25" x14ac:dyDescent="0.2">
      <c r="B654" s="32" t="s">
        <v>212</v>
      </c>
      <c r="C654" s="33">
        <v>9</v>
      </c>
      <c r="D654" s="34" t="s">
        <v>1149</v>
      </c>
      <c r="E654" s="53" t="s">
        <v>1564</v>
      </c>
      <c r="F654" s="35" t="s">
        <v>1910</v>
      </c>
      <c r="G654" s="36">
        <v>221887315</v>
      </c>
      <c r="H654" s="50">
        <f t="shared" si="19"/>
        <v>0.69999999774660393</v>
      </c>
      <c r="I654" s="36">
        <v>155321120</v>
      </c>
      <c r="J654" s="36">
        <v>0</v>
      </c>
      <c r="K654" s="36">
        <v>0</v>
      </c>
      <c r="L654" s="36">
        <v>0</v>
      </c>
      <c r="M654" s="36">
        <v>0</v>
      </c>
      <c r="N654" s="36">
        <v>0</v>
      </c>
      <c r="O654" s="36">
        <v>0</v>
      </c>
      <c r="P654" s="36">
        <v>0</v>
      </c>
      <c r="Q654" s="36">
        <v>0</v>
      </c>
      <c r="R654" s="36">
        <v>0</v>
      </c>
      <c r="S654" s="36">
        <v>0</v>
      </c>
      <c r="T654" s="36">
        <v>155321120</v>
      </c>
      <c r="U654" s="36">
        <v>0</v>
      </c>
      <c r="V654" s="36">
        <v>0</v>
      </c>
      <c r="W654" s="36">
        <f t="shared" si="20"/>
        <v>155321120</v>
      </c>
      <c r="X654" s="36" t="s">
        <v>43</v>
      </c>
      <c r="Y654" s="49"/>
    </row>
    <row r="655" spans="2:25" x14ac:dyDescent="0.2">
      <c r="B655" s="32" t="s">
        <v>212</v>
      </c>
      <c r="C655" s="33">
        <v>9</v>
      </c>
      <c r="D655" s="34" t="s">
        <v>1831</v>
      </c>
      <c r="E655" s="53" t="s">
        <v>1565</v>
      </c>
      <c r="F655" s="35" t="s">
        <v>1911</v>
      </c>
      <c r="G655" s="36">
        <v>145481250</v>
      </c>
      <c r="H655" s="50">
        <f t="shared" si="19"/>
        <v>0.7</v>
      </c>
      <c r="I655" s="36">
        <v>101836875</v>
      </c>
      <c r="J655" s="36">
        <v>0</v>
      </c>
      <c r="K655" s="36">
        <v>0</v>
      </c>
      <c r="L655" s="36">
        <v>0</v>
      </c>
      <c r="M655" s="36">
        <v>0</v>
      </c>
      <c r="N655" s="36">
        <v>0</v>
      </c>
      <c r="O655" s="36">
        <v>0</v>
      </c>
      <c r="P655" s="36">
        <v>0</v>
      </c>
      <c r="Q655" s="36">
        <v>0</v>
      </c>
      <c r="R655" s="36">
        <v>0</v>
      </c>
      <c r="S655" s="36">
        <v>0</v>
      </c>
      <c r="T655" s="36">
        <v>101836875</v>
      </c>
      <c r="U655" s="36">
        <v>0</v>
      </c>
      <c r="V655" s="36">
        <v>0</v>
      </c>
      <c r="W655" s="36">
        <f t="shared" si="20"/>
        <v>101836875</v>
      </c>
      <c r="X655" s="36" t="s">
        <v>43</v>
      </c>
      <c r="Y655" s="49"/>
    </row>
    <row r="656" spans="2:25" x14ac:dyDescent="0.2">
      <c r="B656" s="32" t="s">
        <v>212</v>
      </c>
      <c r="C656" s="33">
        <v>9</v>
      </c>
      <c r="D656" s="34" t="s">
        <v>1832</v>
      </c>
      <c r="E656" s="53" t="s">
        <v>1566</v>
      </c>
      <c r="F656" s="35" t="s">
        <v>1912</v>
      </c>
      <c r="G656" s="36">
        <v>19640560</v>
      </c>
      <c r="H656" s="50">
        <f t="shared" si="19"/>
        <v>0.7</v>
      </c>
      <c r="I656" s="36">
        <v>13748392</v>
      </c>
      <c r="J656" s="36">
        <v>0</v>
      </c>
      <c r="K656" s="36">
        <v>0</v>
      </c>
      <c r="L656" s="36">
        <v>0</v>
      </c>
      <c r="M656" s="36">
        <v>0</v>
      </c>
      <c r="N656" s="36">
        <v>0</v>
      </c>
      <c r="O656" s="36">
        <v>0</v>
      </c>
      <c r="P656" s="36">
        <v>0</v>
      </c>
      <c r="Q656" s="36">
        <v>0</v>
      </c>
      <c r="R656" s="36">
        <v>0</v>
      </c>
      <c r="S656" s="36">
        <v>0</v>
      </c>
      <c r="T656" s="36">
        <v>13748392</v>
      </c>
      <c r="U656" s="36">
        <v>0</v>
      </c>
      <c r="V656" s="36">
        <v>0</v>
      </c>
      <c r="W656" s="36">
        <f t="shared" si="20"/>
        <v>13748392</v>
      </c>
      <c r="X656" s="36" t="s">
        <v>43</v>
      </c>
      <c r="Y656" s="49"/>
    </row>
    <row r="657" spans="2:25" x14ac:dyDescent="0.2">
      <c r="B657" s="32" t="s">
        <v>212</v>
      </c>
      <c r="C657" s="33">
        <v>9</v>
      </c>
      <c r="D657" s="34" t="s">
        <v>463</v>
      </c>
      <c r="E657" s="53" t="s">
        <v>1567</v>
      </c>
      <c r="F657" s="35" t="s">
        <v>1913</v>
      </c>
      <c r="G657" s="36">
        <v>49561739</v>
      </c>
      <c r="H657" s="50">
        <f t="shared" si="19"/>
        <v>0.69999999394694368</v>
      </c>
      <c r="I657" s="36">
        <v>34693217</v>
      </c>
      <c r="J657" s="36">
        <v>0</v>
      </c>
      <c r="K657" s="36">
        <v>0</v>
      </c>
      <c r="L657" s="36">
        <v>0</v>
      </c>
      <c r="M657" s="36">
        <v>0</v>
      </c>
      <c r="N657" s="36">
        <v>0</v>
      </c>
      <c r="O657" s="36">
        <v>0</v>
      </c>
      <c r="P657" s="36">
        <v>0</v>
      </c>
      <c r="Q657" s="36">
        <v>0</v>
      </c>
      <c r="R657" s="36">
        <v>0</v>
      </c>
      <c r="S657" s="36">
        <v>0</v>
      </c>
      <c r="T657" s="36">
        <v>34693217</v>
      </c>
      <c r="U657" s="36">
        <v>0</v>
      </c>
      <c r="V657" s="36">
        <v>0</v>
      </c>
      <c r="W657" s="36">
        <f t="shared" si="20"/>
        <v>34693217</v>
      </c>
      <c r="X657" s="36" t="s">
        <v>43</v>
      </c>
      <c r="Y657" s="49"/>
    </row>
    <row r="658" spans="2:25" x14ac:dyDescent="0.2">
      <c r="B658" s="32" t="s">
        <v>212</v>
      </c>
      <c r="C658" s="33">
        <v>9</v>
      </c>
      <c r="D658" s="34" t="s">
        <v>1310</v>
      </c>
      <c r="E658" s="53" t="s">
        <v>1568</v>
      </c>
      <c r="F658" s="35" t="s">
        <v>1914</v>
      </c>
      <c r="G658" s="36">
        <v>149271979</v>
      </c>
      <c r="H658" s="50">
        <f t="shared" si="19"/>
        <v>0.6999999979902457</v>
      </c>
      <c r="I658" s="36">
        <v>104490385</v>
      </c>
      <c r="J658" s="36">
        <v>0</v>
      </c>
      <c r="K658" s="36">
        <v>0</v>
      </c>
      <c r="L658" s="36">
        <v>0</v>
      </c>
      <c r="M658" s="36">
        <v>0</v>
      </c>
      <c r="N658" s="36">
        <v>0</v>
      </c>
      <c r="O658" s="36">
        <v>0</v>
      </c>
      <c r="P658" s="36">
        <v>0</v>
      </c>
      <c r="Q658" s="36">
        <v>0</v>
      </c>
      <c r="R658" s="36">
        <v>0</v>
      </c>
      <c r="S658" s="36">
        <v>0</v>
      </c>
      <c r="T658" s="36">
        <v>0</v>
      </c>
      <c r="U658" s="36">
        <v>104490385</v>
      </c>
      <c r="V658" s="36">
        <v>0</v>
      </c>
      <c r="W658" s="36">
        <f t="shared" si="20"/>
        <v>104490385</v>
      </c>
      <c r="X658" s="36" t="s">
        <v>43</v>
      </c>
      <c r="Y658" s="49"/>
    </row>
    <row r="659" spans="2:25" x14ac:dyDescent="0.2">
      <c r="B659" s="32" t="s">
        <v>212</v>
      </c>
      <c r="C659" s="33">
        <v>9</v>
      </c>
      <c r="D659" s="34" t="s">
        <v>1833</v>
      </c>
      <c r="E659" s="53" t="s">
        <v>1569</v>
      </c>
      <c r="F659" s="35" t="s">
        <v>1915</v>
      </c>
      <c r="G659" s="36">
        <v>44000000</v>
      </c>
      <c r="H659" s="50">
        <f t="shared" si="19"/>
        <v>0.7</v>
      </c>
      <c r="I659" s="36">
        <v>30800000</v>
      </c>
      <c r="J659" s="36">
        <v>0</v>
      </c>
      <c r="K659" s="36">
        <v>0</v>
      </c>
      <c r="L659" s="36">
        <v>0</v>
      </c>
      <c r="M659" s="36">
        <v>0</v>
      </c>
      <c r="N659" s="36">
        <v>0</v>
      </c>
      <c r="O659" s="36">
        <v>0</v>
      </c>
      <c r="P659" s="36">
        <v>0</v>
      </c>
      <c r="Q659" s="36">
        <v>0</v>
      </c>
      <c r="R659" s="36">
        <v>0</v>
      </c>
      <c r="S659" s="36">
        <v>0</v>
      </c>
      <c r="T659" s="36">
        <v>0</v>
      </c>
      <c r="U659" s="36">
        <v>30800000</v>
      </c>
      <c r="V659" s="36">
        <v>0</v>
      </c>
      <c r="W659" s="36">
        <f t="shared" si="20"/>
        <v>30800000</v>
      </c>
      <c r="X659" s="36" t="s">
        <v>43</v>
      </c>
      <c r="Y659" s="49"/>
    </row>
    <row r="660" spans="2:25" x14ac:dyDescent="0.2">
      <c r="B660" s="32" t="s">
        <v>212</v>
      </c>
      <c r="C660" s="33">
        <v>9</v>
      </c>
      <c r="D660" s="34" t="s">
        <v>1834</v>
      </c>
      <c r="E660" s="53" t="s">
        <v>1570</v>
      </c>
      <c r="F660" s="35" t="s">
        <v>1916</v>
      </c>
      <c r="G660" s="36">
        <v>33000000</v>
      </c>
      <c r="H660" s="50">
        <f t="shared" si="19"/>
        <v>0.7</v>
      </c>
      <c r="I660" s="36">
        <v>23100000</v>
      </c>
      <c r="J660" s="36">
        <v>0</v>
      </c>
      <c r="K660" s="36">
        <v>0</v>
      </c>
      <c r="L660" s="36">
        <v>0</v>
      </c>
      <c r="M660" s="36">
        <v>0</v>
      </c>
      <c r="N660" s="36">
        <v>0</v>
      </c>
      <c r="O660" s="36">
        <v>0</v>
      </c>
      <c r="P660" s="36">
        <v>0</v>
      </c>
      <c r="Q660" s="36">
        <v>0</v>
      </c>
      <c r="R660" s="36">
        <v>0</v>
      </c>
      <c r="S660" s="36">
        <v>0</v>
      </c>
      <c r="T660" s="36">
        <v>0</v>
      </c>
      <c r="U660" s="36">
        <v>23100000</v>
      </c>
      <c r="V660" s="36">
        <v>0</v>
      </c>
      <c r="W660" s="36">
        <f t="shared" si="20"/>
        <v>23100000</v>
      </c>
      <c r="X660" s="36" t="s">
        <v>43</v>
      </c>
      <c r="Y660" s="49"/>
    </row>
    <row r="661" spans="2:25" x14ac:dyDescent="0.2">
      <c r="B661" s="32" t="s">
        <v>212</v>
      </c>
      <c r="C661" s="33">
        <v>9</v>
      </c>
      <c r="D661" s="34" t="s">
        <v>133</v>
      </c>
      <c r="E661" s="53" t="s">
        <v>1571</v>
      </c>
      <c r="F661" s="35" t="s">
        <v>1917</v>
      </c>
      <c r="G661" s="36">
        <v>38400000</v>
      </c>
      <c r="H661" s="50">
        <f t="shared" si="19"/>
        <v>0.7</v>
      </c>
      <c r="I661" s="36">
        <v>26880000</v>
      </c>
      <c r="J661" s="36">
        <v>0</v>
      </c>
      <c r="K661" s="36">
        <v>0</v>
      </c>
      <c r="L661" s="36">
        <v>0</v>
      </c>
      <c r="M661" s="36">
        <v>0</v>
      </c>
      <c r="N661" s="36">
        <v>0</v>
      </c>
      <c r="O661" s="36">
        <v>0</v>
      </c>
      <c r="P661" s="36">
        <v>0</v>
      </c>
      <c r="Q661" s="36">
        <v>0</v>
      </c>
      <c r="R661" s="36">
        <v>0</v>
      </c>
      <c r="S661" s="36">
        <v>0</v>
      </c>
      <c r="T661" s="36">
        <v>26880000</v>
      </c>
      <c r="U661" s="36">
        <v>0</v>
      </c>
      <c r="V661" s="36">
        <v>0</v>
      </c>
      <c r="W661" s="36">
        <f t="shared" si="20"/>
        <v>26880000</v>
      </c>
      <c r="X661" s="36" t="s">
        <v>43</v>
      </c>
      <c r="Y661" s="49"/>
    </row>
    <row r="662" spans="2:25" x14ac:dyDescent="0.2">
      <c r="B662" s="32" t="s">
        <v>212</v>
      </c>
      <c r="C662" s="33">
        <v>9</v>
      </c>
      <c r="D662" s="34" t="s">
        <v>228</v>
      </c>
      <c r="E662" s="53" t="s">
        <v>1572</v>
      </c>
      <c r="F662" s="35" t="s">
        <v>1918</v>
      </c>
      <c r="G662" s="36">
        <v>50000000</v>
      </c>
      <c r="H662" s="50">
        <f t="shared" si="19"/>
        <v>0.7</v>
      </c>
      <c r="I662" s="36">
        <v>35000000</v>
      </c>
      <c r="J662" s="36">
        <v>0</v>
      </c>
      <c r="K662" s="36">
        <v>0</v>
      </c>
      <c r="L662" s="36">
        <v>0</v>
      </c>
      <c r="M662" s="36">
        <v>0</v>
      </c>
      <c r="N662" s="36">
        <v>0</v>
      </c>
      <c r="O662" s="36">
        <v>0</v>
      </c>
      <c r="P662" s="36">
        <v>0</v>
      </c>
      <c r="Q662" s="36">
        <v>0</v>
      </c>
      <c r="R662" s="36">
        <v>0</v>
      </c>
      <c r="S662" s="36">
        <v>0</v>
      </c>
      <c r="T662" s="36">
        <v>35000000</v>
      </c>
      <c r="U662" s="36">
        <v>0</v>
      </c>
      <c r="V662" s="36">
        <v>0</v>
      </c>
      <c r="W662" s="36">
        <f t="shared" si="20"/>
        <v>35000000</v>
      </c>
      <c r="X662" s="36" t="s">
        <v>43</v>
      </c>
      <c r="Y662" s="49"/>
    </row>
    <row r="663" spans="2:25" x14ac:dyDescent="0.2">
      <c r="B663" s="32" t="s">
        <v>212</v>
      </c>
      <c r="C663" s="33">
        <v>9</v>
      </c>
      <c r="D663" s="34" t="s">
        <v>468</v>
      </c>
      <c r="E663" s="53" t="s">
        <v>1573</v>
      </c>
      <c r="F663" s="35" t="s">
        <v>1919</v>
      </c>
      <c r="G663" s="36">
        <v>153163617</v>
      </c>
      <c r="H663" s="50">
        <f t="shared" si="19"/>
        <v>0.70000000065289658</v>
      </c>
      <c r="I663" s="36">
        <v>107214532</v>
      </c>
      <c r="J663" s="36">
        <v>0</v>
      </c>
      <c r="K663" s="36">
        <v>0</v>
      </c>
      <c r="L663" s="36">
        <v>0</v>
      </c>
      <c r="M663" s="36">
        <v>0</v>
      </c>
      <c r="N663" s="36">
        <v>0</v>
      </c>
      <c r="O663" s="36">
        <v>0</v>
      </c>
      <c r="P663" s="36">
        <v>0</v>
      </c>
      <c r="Q663" s="36">
        <v>0</v>
      </c>
      <c r="R663" s="36">
        <v>0</v>
      </c>
      <c r="S663" s="36">
        <v>0</v>
      </c>
      <c r="T663" s="36">
        <v>0</v>
      </c>
      <c r="U663" s="36">
        <v>107214532</v>
      </c>
      <c r="V663" s="36">
        <v>0</v>
      </c>
      <c r="W663" s="36">
        <f t="shared" si="20"/>
        <v>107214532</v>
      </c>
      <c r="X663" s="36" t="s">
        <v>43</v>
      </c>
      <c r="Y663" s="49"/>
    </row>
    <row r="664" spans="2:25" x14ac:dyDescent="0.2">
      <c r="B664" s="32" t="s">
        <v>212</v>
      </c>
      <c r="C664" s="33">
        <v>9</v>
      </c>
      <c r="D664" s="34" t="s">
        <v>1061</v>
      </c>
      <c r="E664" s="53" t="s">
        <v>1574</v>
      </c>
      <c r="F664" s="35" t="s">
        <v>1920</v>
      </c>
      <c r="G664" s="36">
        <v>115259560</v>
      </c>
      <c r="H664" s="50">
        <f t="shared" si="19"/>
        <v>0.7</v>
      </c>
      <c r="I664" s="36">
        <v>80681692</v>
      </c>
      <c r="J664" s="36">
        <v>0</v>
      </c>
      <c r="K664" s="36">
        <v>0</v>
      </c>
      <c r="L664" s="36">
        <v>0</v>
      </c>
      <c r="M664" s="36">
        <v>0</v>
      </c>
      <c r="N664" s="36">
        <v>0</v>
      </c>
      <c r="O664" s="36">
        <v>0</v>
      </c>
      <c r="P664" s="36">
        <v>0</v>
      </c>
      <c r="Q664" s="36">
        <v>0</v>
      </c>
      <c r="R664" s="36">
        <v>0</v>
      </c>
      <c r="S664" s="36">
        <v>0</v>
      </c>
      <c r="T664" s="36">
        <v>80681692</v>
      </c>
      <c r="U664" s="36">
        <v>0</v>
      </c>
      <c r="V664" s="36">
        <v>0</v>
      </c>
      <c r="W664" s="36">
        <f t="shared" si="20"/>
        <v>80681692</v>
      </c>
      <c r="X664" s="36" t="s">
        <v>43</v>
      </c>
      <c r="Y664" s="49"/>
    </row>
    <row r="665" spans="2:25" x14ac:dyDescent="0.2">
      <c r="B665" s="32" t="s">
        <v>212</v>
      </c>
      <c r="C665" s="33">
        <v>9</v>
      </c>
      <c r="D665" s="34" t="s">
        <v>293</v>
      </c>
      <c r="E665" s="53" t="s">
        <v>1575</v>
      </c>
      <c r="F665" s="35" t="s">
        <v>1921</v>
      </c>
      <c r="G665" s="36">
        <v>18000000</v>
      </c>
      <c r="H665" s="50">
        <f t="shared" si="19"/>
        <v>0.7</v>
      </c>
      <c r="I665" s="36">
        <v>12600000</v>
      </c>
      <c r="J665" s="36">
        <v>0</v>
      </c>
      <c r="K665" s="36">
        <v>0</v>
      </c>
      <c r="L665" s="36">
        <v>0</v>
      </c>
      <c r="M665" s="36">
        <v>0</v>
      </c>
      <c r="N665" s="36">
        <v>0</v>
      </c>
      <c r="O665" s="36">
        <v>0</v>
      </c>
      <c r="P665" s="36">
        <v>0</v>
      </c>
      <c r="Q665" s="36">
        <v>0</v>
      </c>
      <c r="R665" s="36">
        <v>0</v>
      </c>
      <c r="S665" s="36">
        <v>0</v>
      </c>
      <c r="T665" s="36">
        <v>12600000</v>
      </c>
      <c r="U665" s="36">
        <v>0</v>
      </c>
      <c r="V665" s="36">
        <v>0</v>
      </c>
      <c r="W665" s="36">
        <f t="shared" si="20"/>
        <v>12600000</v>
      </c>
      <c r="X665" s="36" t="s">
        <v>43</v>
      </c>
      <c r="Y665" s="49"/>
    </row>
    <row r="666" spans="2:25" x14ac:dyDescent="0.2">
      <c r="B666" s="32" t="s">
        <v>212</v>
      </c>
      <c r="C666" s="33">
        <v>9</v>
      </c>
      <c r="D666" s="34" t="s">
        <v>1830</v>
      </c>
      <c r="E666" s="53" t="s">
        <v>1576</v>
      </c>
      <c r="F666" s="35" t="s">
        <v>1922</v>
      </c>
      <c r="G666" s="36">
        <v>36000000</v>
      </c>
      <c r="H666" s="50">
        <f t="shared" si="19"/>
        <v>0.7</v>
      </c>
      <c r="I666" s="36">
        <v>25200000</v>
      </c>
      <c r="J666" s="36">
        <v>0</v>
      </c>
      <c r="K666" s="36">
        <v>0</v>
      </c>
      <c r="L666" s="36">
        <v>0</v>
      </c>
      <c r="M666" s="36">
        <v>0</v>
      </c>
      <c r="N666" s="36">
        <v>0</v>
      </c>
      <c r="O666" s="36">
        <v>0</v>
      </c>
      <c r="P666" s="36">
        <v>0</v>
      </c>
      <c r="Q666" s="36">
        <v>0</v>
      </c>
      <c r="R666" s="36">
        <v>0</v>
      </c>
      <c r="S666" s="36">
        <v>0</v>
      </c>
      <c r="T666" s="36">
        <v>25200000</v>
      </c>
      <c r="U666" s="36">
        <v>0</v>
      </c>
      <c r="V666" s="36">
        <v>0</v>
      </c>
      <c r="W666" s="36">
        <f t="shared" si="20"/>
        <v>25200000</v>
      </c>
      <c r="X666" s="36" t="s">
        <v>43</v>
      </c>
      <c r="Y666" s="49"/>
    </row>
    <row r="667" spans="2:25" x14ac:dyDescent="0.2">
      <c r="B667" s="32" t="s">
        <v>212</v>
      </c>
      <c r="C667" s="33">
        <v>10</v>
      </c>
      <c r="D667" s="34" t="s">
        <v>815</v>
      </c>
      <c r="E667" s="53" t="s">
        <v>1577</v>
      </c>
      <c r="F667" s="35" t="s">
        <v>1923</v>
      </c>
      <c r="G667" s="36">
        <v>50000000</v>
      </c>
      <c r="H667" s="50">
        <f t="shared" si="19"/>
        <v>1</v>
      </c>
      <c r="I667" s="36">
        <v>50000000</v>
      </c>
      <c r="J667" s="36">
        <v>0</v>
      </c>
      <c r="K667" s="36">
        <v>0</v>
      </c>
      <c r="L667" s="36">
        <v>0</v>
      </c>
      <c r="M667" s="36">
        <v>0</v>
      </c>
      <c r="N667" s="36">
        <v>0</v>
      </c>
      <c r="O667" s="36">
        <v>0</v>
      </c>
      <c r="P667" s="36">
        <v>0</v>
      </c>
      <c r="Q667" s="36">
        <v>0</v>
      </c>
      <c r="R667" s="36">
        <v>0</v>
      </c>
      <c r="S667" s="36">
        <v>0</v>
      </c>
      <c r="T667" s="36">
        <v>50000000</v>
      </c>
      <c r="U667" s="36">
        <v>0</v>
      </c>
      <c r="V667" s="36">
        <v>0</v>
      </c>
      <c r="W667" s="36">
        <f t="shared" si="20"/>
        <v>50000000</v>
      </c>
      <c r="X667" s="36" t="s">
        <v>43</v>
      </c>
      <c r="Y667" s="49"/>
    </row>
    <row r="668" spans="2:25" x14ac:dyDescent="0.2">
      <c r="B668" s="32" t="s">
        <v>212</v>
      </c>
      <c r="C668" s="33">
        <v>10</v>
      </c>
      <c r="D668" s="34" t="s">
        <v>815</v>
      </c>
      <c r="E668" s="53" t="s">
        <v>1578</v>
      </c>
      <c r="F668" s="35" t="s">
        <v>1924</v>
      </c>
      <c r="G668" s="36">
        <v>240000000</v>
      </c>
      <c r="H668" s="50">
        <f t="shared" ref="H668:H731" si="21">(J668+W668)/G668</f>
        <v>1</v>
      </c>
      <c r="I668" s="36">
        <v>240000000</v>
      </c>
      <c r="J668" s="36">
        <v>0</v>
      </c>
      <c r="K668" s="36">
        <v>0</v>
      </c>
      <c r="L668" s="36">
        <v>0</v>
      </c>
      <c r="M668" s="36">
        <v>0</v>
      </c>
      <c r="N668" s="36">
        <v>0</v>
      </c>
      <c r="O668" s="36">
        <v>0</v>
      </c>
      <c r="P668" s="36">
        <v>0</v>
      </c>
      <c r="Q668" s="36">
        <v>0</v>
      </c>
      <c r="R668" s="36">
        <v>0</v>
      </c>
      <c r="S668" s="36">
        <v>0</v>
      </c>
      <c r="T668" s="36">
        <v>240000000</v>
      </c>
      <c r="U668" s="36">
        <v>0</v>
      </c>
      <c r="V668" s="36">
        <v>0</v>
      </c>
      <c r="W668" s="36">
        <f t="shared" si="20"/>
        <v>240000000</v>
      </c>
      <c r="X668" s="36" t="s">
        <v>43</v>
      </c>
      <c r="Y668" s="49"/>
    </row>
    <row r="669" spans="2:25" x14ac:dyDescent="0.2">
      <c r="B669" s="32" t="s">
        <v>212</v>
      </c>
      <c r="C669" s="33">
        <v>9</v>
      </c>
      <c r="D669" s="34" t="s">
        <v>464</v>
      </c>
      <c r="E669" s="53" t="s">
        <v>1579</v>
      </c>
      <c r="F669" s="35" t="s">
        <v>1925</v>
      </c>
      <c r="G669" s="36">
        <v>39999996</v>
      </c>
      <c r="H669" s="50">
        <f t="shared" si="21"/>
        <v>0.69999999499999954</v>
      </c>
      <c r="I669" s="36">
        <v>27999997</v>
      </c>
      <c r="J669" s="36">
        <v>0</v>
      </c>
      <c r="K669" s="36">
        <v>0</v>
      </c>
      <c r="L669" s="36">
        <v>0</v>
      </c>
      <c r="M669" s="36">
        <v>0</v>
      </c>
      <c r="N669" s="36">
        <v>0</v>
      </c>
      <c r="O669" s="36">
        <v>0</v>
      </c>
      <c r="P669" s="36">
        <v>0</v>
      </c>
      <c r="Q669" s="36">
        <v>0</v>
      </c>
      <c r="R669" s="36">
        <v>0</v>
      </c>
      <c r="S669" s="36">
        <v>0</v>
      </c>
      <c r="T669" s="36">
        <v>27999997</v>
      </c>
      <c r="U669" s="36">
        <v>0</v>
      </c>
      <c r="V669" s="36">
        <v>0</v>
      </c>
      <c r="W669" s="36">
        <f t="shared" si="20"/>
        <v>27999997</v>
      </c>
      <c r="X669" s="36" t="s">
        <v>43</v>
      </c>
      <c r="Y669" s="49"/>
    </row>
    <row r="670" spans="2:25" x14ac:dyDescent="0.2">
      <c r="B670" s="32" t="s">
        <v>212</v>
      </c>
      <c r="C670" s="33">
        <v>11</v>
      </c>
      <c r="D670" s="34" t="s">
        <v>619</v>
      </c>
      <c r="E670" s="53" t="s">
        <v>1580</v>
      </c>
      <c r="F670" s="35" t="s">
        <v>1926</v>
      </c>
      <c r="G670" s="36">
        <v>18000000</v>
      </c>
      <c r="H670" s="50">
        <f t="shared" si="21"/>
        <v>1</v>
      </c>
      <c r="I670" s="36">
        <v>18000000</v>
      </c>
      <c r="J670" s="36">
        <v>0</v>
      </c>
      <c r="K670" s="36">
        <v>0</v>
      </c>
      <c r="L670" s="36">
        <v>0</v>
      </c>
      <c r="M670" s="36">
        <v>0</v>
      </c>
      <c r="N670" s="36">
        <v>0</v>
      </c>
      <c r="O670" s="36">
        <v>0</v>
      </c>
      <c r="P670" s="36">
        <v>0</v>
      </c>
      <c r="Q670" s="36">
        <v>0</v>
      </c>
      <c r="R670" s="36">
        <v>0</v>
      </c>
      <c r="S670" s="36">
        <v>0</v>
      </c>
      <c r="T670" s="36">
        <v>18000000</v>
      </c>
      <c r="U670" s="36">
        <v>0</v>
      </c>
      <c r="V670" s="36">
        <v>0</v>
      </c>
      <c r="W670" s="36">
        <f t="shared" ref="W670:W733" si="22">SUM(K670:V670)</f>
        <v>18000000</v>
      </c>
      <c r="X670" s="36" t="s">
        <v>43</v>
      </c>
      <c r="Y670" s="49"/>
    </row>
    <row r="671" spans="2:25" x14ac:dyDescent="0.2">
      <c r="B671" s="32" t="s">
        <v>212</v>
      </c>
      <c r="C671" s="33">
        <v>10</v>
      </c>
      <c r="D671" s="34" t="s">
        <v>928</v>
      </c>
      <c r="E671" s="53" t="s">
        <v>1581</v>
      </c>
      <c r="F671" s="35" t="s">
        <v>1927</v>
      </c>
      <c r="G671" s="36">
        <v>21600000</v>
      </c>
      <c r="H671" s="50">
        <f t="shared" si="21"/>
        <v>1</v>
      </c>
      <c r="I671" s="36">
        <v>21600000</v>
      </c>
      <c r="J671" s="36">
        <v>0</v>
      </c>
      <c r="K671" s="36">
        <v>0</v>
      </c>
      <c r="L671" s="36">
        <v>0</v>
      </c>
      <c r="M671" s="36">
        <v>0</v>
      </c>
      <c r="N671" s="36">
        <v>0</v>
      </c>
      <c r="O671" s="36">
        <v>0</v>
      </c>
      <c r="P671" s="36">
        <v>0</v>
      </c>
      <c r="Q671" s="36">
        <v>0</v>
      </c>
      <c r="R671" s="36">
        <v>0</v>
      </c>
      <c r="S671" s="36">
        <v>0</v>
      </c>
      <c r="T671" s="36">
        <v>21600000</v>
      </c>
      <c r="U671" s="36">
        <v>0</v>
      </c>
      <c r="V671" s="36">
        <v>0</v>
      </c>
      <c r="W671" s="36">
        <f t="shared" si="22"/>
        <v>21600000</v>
      </c>
      <c r="X671" s="36" t="s">
        <v>43</v>
      </c>
      <c r="Y671" s="49"/>
    </row>
    <row r="672" spans="2:25" x14ac:dyDescent="0.2">
      <c r="B672" s="32" t="s">
        <v>212</v>
      </c>
      <c r="C672" s="33">
        <v>1</v>
      </c>
      <c r="D672" s="34" t="s">
        <v>124</v>
      </c>
      <c r="E672" s="53" t="s">
        <v>1582</v>
      </c>
      <c r="F672" s="35" t="s">
        <v>1928</v>
      </c>
      <c r="G672" s="36">
        <v>21333348</v>
      </c>
      <c r="H672" s="50">
        <f t="shared" si="21"/>
        <v>1</v>
      </c>
      <c r="I672" s="36">
        <v>21333348</v>
      </c>
      <c r="J672" s="36">
        <v>0</v>
      </c>
      <c r="K672" s="36">
        <v>0</v>
      </c>
      <c r="L672" s="36">
        <v>0</v>
      </c>
      <c r="M672" s="36">
        <v>0</v>
      </c>
      <c r="N672" s="36">
        <v>0</v>
      </c>
      <c r="O672" s="36">
        <v>0</v>
      </c>
      <c r="P672" s="36">
        <v>0</v>
      </c>
      <c r="Q672" s="36">
        <v>0</v>
      </c>
      <c r="R672" s="36">
        <v>0</v>
      </c>
      <c r="S672" s="36">
        <v>0</v>
      </c>
      <c r="T672" s="36">
        <v>0</v>
      </c>
      <c r="U672" s="36">
        <v>21333348</v>
      </c>
      <c r="V672" s="36">
        <v>0</v>
      </c>
      <c r="W672" s="36">
        <f t="shared" si="22"/>
        <v>21333348</v>
      </c>
      <c r="X672" s="36" t="s">
        <v>43</v>
      </c>
      <c r="Y672" s="49"/>
    </row>
    <row r="673" spans="2:25" x14ac:dyDescent="0.2">
      <c r="B673" s="32" t="s">
        <v>212</v>
      </c>
      <c r="C673" s="33">
        <v>10</v>
      </c>
      <c r="D673" s="34" t="s">
        <v>1835</v>
      </c>
      <c r="E673" s="53" t="s">
        <v>1583</v>
      </c>
      <c r="F673" s="35" t="s">
        <v>1929</v>
      </c>
      <c r="G673" s="36">
        <v>23760000</v>
      </c>
      <c r="H673" s="50">
        <f t="shared" si="21"/>
        <v>1</v>
      </c>
      <c r="I673" s="36">
        <v>23760000</v>
      </c>
      <c r="J673" s="36">
        <v>0</v>
      </c>
      <c r="K673" s="36">
        <v>0</v>
      </c>
      <c r="L673" s="36">
        <v>0</v>
      </c>
      <c r="M673" s="36">
        <v>0</v>
      </c>
      <c r="N673" s="36">
        <v>0</v>
      </c>
      <c r="O673" s="36">
        <v>0</v>
      </c>
      <c r="P673" s="36">
        <v>0</v>
      </c>
      <c r="Q673" s="36">
        <v>0</v>
      </c>
      <c r="R673" s="36">
        <v>0</v>
      </c>
      <c r="S673" s="36">
        <v>0</v>
      </c>
      <c r="T673" s="36">
        <v>23760000</v>
      </c>
      <c r="U673" s="36">
        <v>0</v>
      </c>
      <c r="V673" s="36">
        <v>0</v>
      </c>
      <c r="W673" s="36">
        <f t="shared" si="22"/>
        <v>23760000</v>
      </c>
      <c r="X673" s="36" t="s">
        <v>43</v>
      </c>
      <c r="Y673" s="49"/>
    </row>
    <row r="674" spans="2:25" x14ac:dyDescent="0.2">
      <c r="B674" s="32" t="s">
        <v>212</v>
      </c>
      <c r="C674" s="33">
        <v>7</v>
      </c>
      <c r="D674" s="34" t="s">
        <v>618</v>
      </c>
      <c r="E674" s="53" t="s">
        <v>1584</v>
      </c>
      <c r="F674" s="35" t="s">
        <v>1930</v>
      </c>
      <c r="G674" s="36">
        <v>241700000</v>
      </c>
      <c r="H674" s="50">
        <f t="shared" si="21"/>
        <v>1</v>
      </c>
      <c r="I674" s="36">
        <v>241700000</v>
      </c>
      <c r="J674" s="36">
        <v>0</v>
      </c>
      <c r="K674" s="36">
        <v>0</v>
      </c>
      <c r="L674" s="36">
        <v>0</v>
      </c>
      <c r="M674" s="36">
        <v>0</v>
      </c>
      <c r="N674" s="36">
        <v>0</v>
      </c>
      <c r="O674" s="36">
        <v>0</v>
      </c>
      <c r="P674" s="36">
        <v>0</v>
      </c>
      <c r="Q674" s="36">
        <v>0</v>
      </c>
      <c r="R674" s="36">
        <v>0</v>
      </c>
      <c r="S674" s="36">
        <v>0</v>
      </c>
      <c r="T674" s="36">
        <v>0</v>
      </c>
      <c r="U674" s="36">
        <v>241700000</v>
      </c>
      <c r="V674" s="36">
        <v>0</v>
      </c>
      <c r="W674" s="36">
        <f t="shared" si="22"/>
        <v>241700000</v>
      </c>
      <c r="X674" s="36" t="s">
        <v>43</v>
      </c>
      <c r="Y674" s="49"/>
    </row>
    <row r="675" spans="2:25" x14ac:dyDescent="0.2">
      <c r="B675" s="32" t="s">
        <v>212</v>
      </c>
      <c r="C675" s="33">
        <v>5</v>
      </c>
      <c r="D675" s="34" t="s">
        <v>115</v>
      </c>
      <c r="E675" s="53" t="s">
        <v>1585</v>
      </c>
      <c r="F675" s="35" t="s">
        <v>1931</v>
      </c>
      <c r="G675" s="36">
        <v>10098610</v>
      </c>
      <c r="H675" s="50">
        <f t="shared" si="21"/>
        <v>1</v>
      </c>
      <c r="I675" s="36">
        <v>10098610</v>
      </c>
      <c r="J675" s="36">
        <v>0</v>
      </c>
      <c r="K675" s="36">
        <v>0</v>
      </c>
      <c r="L675" s="36">
        <v>0</v>
      </c>
      <c r="M675" s="36">
        <v>0</v>
      </c>
      <c r="N675" s="36">
        <v>0</v>
      </c>
      <c r="O675" s="36">
        <v>0</v>
      </c>
      <c r="P675" s="36">
        <v>0</v>
      </c>
      <c r="Q675" s="36">
        <v>0</v>
      </c>
      <c r="R675" s="36">
        <v>0</v>
      </c>
      <c r="S675" s="36">
        <v>0</v>
      </c>
      <c r="T675" s="36">
        <v>0</v>
      </c>
      <c r="U675" s="36">
        <v>10098610</v>
      </c>
      <c r="V675" s="36">
        <v>0</v>
      </c>
      <c r="W675" s="36">
        <f t="shared" si="22"/>
        <v>10098610</v>
      </c>
      <c r="X675" s="36" t="s">
        <v>43</v>
      </c>
      <c r="Y675" s="49"/>
    </row>
    <row r="676" spans="2:25" x14ac:dyDescent="0.2">
      <c r="B676" s="32" t="s">
        <v>212</v>
      </c>
      <c r="C676" s="33">
        <v>9</v>
      </c>
      <c r="D676" s="34" t="s">
        <v>421</v>
      </c>
      <c r="E676" s="53" t="s">
        <v>1586</v>
      </c>
      <c r="F676" s="35" t="s">
        <v>1932</v>
      </c>
      <c r="G676" s="36">
        <v>179899037</v>
      </c>
      <c r="H676" s="50">
        <f t="shared" si="21"/>
        <v>0.70000000055586731</v>
      </c>
      <c r="I676" s="36">
        <v>125929326</v>
      </c>
      <c r="J676" s="36">
        <v>0</v>
      </c>
      <c r="K676" s="36">
        <v>0</v>
      </c>
      <c r="L676" s="36">
        <v>0</v>
      </c>
      <c r="M676" s="36">
        <v>0</v>
      </c>
      <c r="N676" s="36">
        <v>0</v>
      </c>
      <c r="O676" s="36">
        <v>0</v>
      </c>
      <c r="P676" s="36">
        <v>0</v>
      </c>
      <c r="Q676" s="36">
        <v>0</v>
      </c>
      <c r="R676" s="36">
        <v>0</v>
      </c>
      <c r="S676" s="36">
        <v>0</v>
      </c>
      <c r="T676" s="36">
        <v>125929326</v>
      </c>
      <c r="U676" s="36">
        <v>0</v>
      </c>
      <c r="V676" s="36">
        <v>0</v>
      </c>
      <c r="W676" s="36">
        <f t="shared" si="22"/>
        <v>125929326</v>
      </c>
      <c r="X676" s="36" t="s">
        <v>43</v>
      </c>
      <c r="Y676" s="49"/>
    </row>
    <row r="677" spans="2:25" x14ac:dyDescent="0.2">
      <c r="B677" s="32" t="s">
        <v>212</v>
      </c>
      <c r="C677" s="33">
        <v>9</v>
      </c>
      <c r="D677" s="34" t="s">
        <v>146</v>
      </c>
      <c r="E677" s="53" t="s">
        <v>1587</v>
      </c>
      <c r="F677" s="35" t="s">
        <v>1933</v>
      </c>
      <c r="G677" s="36">
        <v>48250000</v>
      </c>
      <c r="H677" s="50">
        <f t="shared" si="21"/>
        <v>0.7</v>
      </c>
      <c r="I677" s="36">
        <v>33775000</v>
      </c>
      <c r="J677" s="36">
        <v>0</v>
      </c>
      <c r="K677" s="36">
        <v>0</v>
      </c>
      <c r="L677" s="36">
        <v>0</v>
      </c>
      <c r="M677" s="36">
        <v>0</v>
      </c>
      <c r="N677" s="36">
        <v>0</v>
      </c>
      <c r="O677" s="36">
        <v>0</v>
      </c>
      <c r="P677" s="36">
        <v>0</v>
      </c>
      <c r="Q677" s="36">
        <v>0</v>
      </c>
      <c r="R677" s="36">
        <v>0</v>
      </c>
      <c r="S677" s="36">
        <v>0</v>
      </c>
      <c r="T677" s="36">
        <v>33775000</v>
      </c>
      <c r="U677" s="36">
        <v>0</v>
      </c>
      <c r="V677" s="36">
        <v>0</v>
      </c>
      <c r="W677" s="36">
        <f t="shared" si="22"/>
        <v>33775000</v>
      </c>
      <c r="X677" s="36" t="s">
        <v>43</v>
      </c>
      <c r="Y677" s="49"/>
    </row>
    <row r="678" spans="2:25" x14ac:dyDescent="0.2">
      <c r="B678" s="32" t="s">
        <v>212</v>
      </c>
      <c r="C678" s="33">
        <v>9</v>
      </c>
      <c r="D678" s="34" t="s">
        <v>421</v>
      </c>
      <c r="E678" s="53" t="s">
        <v>1588</v>
      </c>
      <c r="F678" s="35" t="s">
        <v>1934</v>
      </c>
      <c r="G678" s="36">
        <v>86494254</v>
      </c>
      <c r="H678" s="50">
        <f t="shared" si="21"/>
        <v>0.70000000231229231</v>
      </c>
      <c r="I678" s="36">
        <v>60545978</v>
      </c>
      <c r="J678" s="36">
        <v>0</v>
      </c>
      <c r="K678" s="36">
        <v>0</v>
      </c>
      <c r="L678" s="36">
        <v>0</v>
      </c>
      <c r="M678" s="36">
        <v>0</v>
      </c>
      <c r="N678" s="36">
        <v>0</v>
      </c>
      <c r="O678" s="36">
        <v>0</v>
      </c>
      <c r="P678" s="36">
        <v>0</v>
      </c>
      <c r="Q678" s="36">
        <v>0</v>
      </c>
      <c r="R678" s="36">
        <v>0</v>
      </c>
      <c r="S678" s="36">
        <v>0</v>
      </c>
      <c r="T678" s="36">
        <v>60545978</v>
      </c>
      <c r="U678" s="36">
        <v>0</v>
      </c>
      <c r="V678" s="36">
        <v>0</v>
      </c>
      <c r="W678" s="36">
        <f t="shared" si="22"/>
        <v>60545978</v>
      </c>
      <c r="X678" s="36" t="s">
        <v>43</v>
      </c>
      <c r="Y678" s="49"/>
    </row>
    <row r="679" spans="2:25" x14ac:dyDescent="0.2">
      <c r="B679" s="32" t="s">
        <v>212</v>
      </c>
      <c r="C679" s="33">
        <v>5</v>
      </c>
      <c r="D679" s="34" t="s">
        <v>150</v>
      </c>
      <c r="E679" s="53" t="s">
        <v>1589</v>
      </c>
      <c r="F679" s="35" t="s">
        <v>1935</v>
      </c>
      <c r="G679" s="36">
        <v>84963944</v>
      </c>
      <c r="H679" s="50">
        <f t="shared" si="21"/>
        <v>1</v>
      </c>
      <c r="I679" s="36">
        <v>84963944</v>
      </c>
      <c r="J679" s="36">
        <v>0</v>
      </c>
      <c r="K679" s="36">
        <v>0</v>
      </c>
      <c r="L679" s="36">
        <v>0</v>
      </c>
      <c r="M679" s="36">
        <v>0</v>
      </c>
      <c r="N679" s="36">
        <v>0</v>
      </c>
      <c r="O679" s="36">
        <v>0</v>
      </c>
      <c r="P679" s="36">
        <v>0</v>
      </c>
      <c r="Q679" s="36">
        <v>0</v>
      </c>
      <c r="R679" s="36">
        <v>0</v>
      </c>
      <c r="S679" s="36">
        <v>0</v>
      </c>
      <c r="T679" s="36">
        <v>84963944</v>
      </c>
      <c r="U679" s="36">
        <v>0</v>
      </c>
      <c r="V679" s="36">
        <v>0</v>
      </c>
      <c r="W679" s="36">
        <f t="shared" si="22"/>
        <v>84963944</v>
      </c>
      <c r="X679" s="36" t="s">
        <v>43</v>
      </c>
      <c r="Y679" s="49"/>
    </row>
    <row r="680" spans="2:25" x14ac:dyDescent="0.2">
      <c r="B680" s="32" t="s">
        <v>212</v>
      </c>
      <c r="C680" s="33">
        <v>13</v>
      </c>
      <c r="D680" s="34" t="s">
        <v>1836</v>
      </c>
      <c r="E680" s="53" t="s">
        <v>1590</v>
      </c>
      <c r="F680" s="35" t="s">
        <v>1936</v>
      </c>
      <c r="G680" s="36">
        <v>54000000</v>
      </c>
      <c r="H680" s="50">
        <f t="shared" si="21"/>
        <v>0.5</v>
      </c>
      <c r="I680" s="36">
        <v>27000000</v>
      </c>
      <c r="J680" s="36">
        <v>0</v>
      </c>
      <c r="K680" s="36">
        <v>0</v>
      </c>
      <c r="L680" s="36">
        <v>0</v>
      </c>
      <c r="M680" s="36">
        <v>0</v>
      </c>
      <c r="N680" s="36">
        <v>0</v>
      </c>
      <c r="O680" s="36">
        <v>0</v>
      </c>
      <c r="P680" s="36">
        <v>0</v>
      </c>
      <c r="Q680" s="36">
        <v>0</v>
      </c>
      <c r="R680" s="36">
        <v>0</v>
      </c>
      <c r="S680" s="36">
        <v>0</v>
      </c>
      <c r="T680" s="36">
        <v>0</v>
      </c>
      <c r="U680" s="36">
        <v>27000000</v>
      </c>
      <c r="V680" s="36">
        <v>0</v>
      </c>
      <c r="W680" s="36">
        <f t="shared" si="22"/>
        <v>27000000</v>
      </c>
      <c r="X680" s="36" t="s">
        <v>43</v>
      </c>
      <c r="Y680" s="49"/>
    </row>
    <row r="681" spans="2:25" x14ac:dyDescent="0.2">
      <c r="B681" s="32" t="s">
        <v>212</v>
      </c>
      <c r="C681" s="33">
        <v>13</v>
      </c>
      <c r="D681" s="34" t="s">
        <v>1194</v>
      </c>
      <c r="E681" s="53" t="s">
        <v>1591</v>
      </c>
      <c r="F681" s="35" t="s">
        <v>1937</v>
      </c>
      <c r="G681" s="36">
        <v>36000000</v>
      </c>
      <c r="H681" s="50">
        <f t="shared" si="21"/>
        <v>0.5</v>
      </c>
      <c r="I681" s="36">
        <v>18000000</v>
      </c>
      <c r="J681" s="36">
        <v>0</v>
      </c>
      <c r="K681" s="36">
        <v>0</v>
      </c>
      <c r="L681" s="36">
        <v>0</v>
      </c>
      <c r="M681" s="36">
        <v>0</v>
      </c>
      <c r="N681" s="36">
        <v>0</v>
      </c>
      <c r="O681" s="36">
        <v>0</v>
      </c>
      <c r="P681" s="36">
        <v>0</v>
      </c>
      <c r="Q681" s="36">
        <v>0</v>
      </c>
      <c r="R681" s="36">
        <v>0</v>
      </c>
      <c r="S681" s="36">
        <v>0</v>
      </c>
      <c r="T681" s="36">
        <v>0</v>
      </c>
      <c r="U681" s="36">
        <v>18000000</v>
      </c>
      <c r="V681" s="36">
        <v>0</v>
      </c>
      <c r="W681" s="36">
        <f t="shared" si="22"/>
        <v>18000000</v>
      </c>
      <c r="X681" s="36" t="s">
        <v>43</v>
      </c>
      <c r="Y681" s="49"/>
    </row>
    <row r="682" spans="2:25" x14ac:dyDescent="0.2">
      <c r="B682" s="32" t="s">
        <v>212</v>
      </c>
      <c r="C682" s="33">
        <v>9</v>
      </c>
      <c r="D682" s="34" t="s">
        <v>133</v>
      </c>
      <c r="E682" s="53" t="s">
        <v>1592</v>
      </c>
      <c r="F682" s="35" t="s">
        <v>1938</v>
      </c>
      <c r="G682" s="36">
        <v>111630882</v>
      </c>
      <c r="H682" s="50">
        <f t="shared" si="21"/>
        <v>1</v>
      </c>
      <c r="I682" s="36">
        <v>111630882</v>
      </c>
      <c r="J682" s="36">
        <v>0</v>
      </c>
      <c r="K682" s="36">
        <v>0</v>
      </c>
      <c r="L682" s="36">
        <v>0</v>
      </c>
      <c r="M682" s="36">
        <v>0</v>
      </c>
      <c r="N682" s="36">
        <v>0</v>
      </c>
      <c r="O682" s="36">
        <v>0</v>
      </c>
      <c r="P682" s="36">
        <v>0</v>
      </c>
      <c r="Q682" s="36">
        <v>0</v>
      </c>
      <c r="R682" s="36">
        <v>0</v>
      </c>
      <c r="S682" s="36">
        <v>0</v>
      </c>
      <c r="T682" s="36">
        <v>0</v>
      </c>
      <c r="U682" s="36">
        <v>0</v>
      </c>
      <c r="V682" s="36">
        <v>111630882</v>
      </c>
      <c r="W682" s="36">
        <f t="shared" si="22"/>
        <v>111630882</v>
      </c>
      <c r="X682" s="36" t="s">
        <v>43</v>
      </c>
      <c r="Y682" s="49"/>
    </row>
    <row r="683" spans="2:25" x14ac:dyDescent="0.2">
      <c r="B683" s="32" t="s">
        <v>212</v>
      </c>
      <c r="C683" s="33">
        <v>9</v>
      </c>
      <c r="D683" s="34" t="s">
        <v>421</v>
      </c>
      <c r="E683" s="53" t="s">
        <v>1593</v>
      </c>
      <c r="F683" s="35" t="s">
        <v>1939</v>
      </c>
      <c r="G683" s="36">
        <v>91603516</v>
      </c>
      <c r="H683" s="50">
        <f t="shared" si="21"/>
        <v>1</v>
      </c>
      <c r="I683" s="36">
        <v>91603516</v>
      </c>
      <c r="J683" s="36">
        <v>0</v>
      </c>
      <c r="K683" s="36">
        <v>0</v>
      </c>
      <c r="L683" s="36">
        <v>0</v>
      </c>
      <c r="M683" s="36">
        <v>0</v>
      </c>
      <c r="N683" s="36">
        <v>0</v>
      </c>
      <c r="O683" s="36">
        <v>0</v>
      </c>
      <c r="P683" s="36">
        <v>0</v>
      </c>
      <c r="Q683" s="36">
        <v>0</v>
      </c>
      <c r="R683" s="36">
        <v>0</v>
      </c>
      <c r="S683" s="36">
        <v>0</v>
      </c>
      <c r="T683" s="36">
        <v>91603516</v>
      </c>
      <c r="U683" s="36">
        <v>0</v>
      </c>
      <c r="V683" s="36">
        <v>0</v>
      </c>
      <c r="W683" s="36">
        <f t="shared" si="22"/>
        <v>91603516</v>
      </c>
      <c r="X683" s="36" t="s">
        <v>43</v>
      </c>
      <c r="Y683" s="49"/>
    </row>
    <row r="684" spans="2:25" x14ac:dyDescent="0.2">
      <c r="B684" s="32" t="s">
        <v>212</v>
      </c>
      <c r="C684" s="33">
        <v>9</v>
      </c>
      <c r="D684" s="34" t="s">
        <v>421</v>
      </c>
      <c r="E684" s="53" t="s">
        <v>1594</v>
      </c>
      <c r="F684" s="35" t="s">
        <v>1940</v>
      </c>
      <c r="G684" s="36">
        <v>82956369</v>
      </c>
      <c r="H684" s="50">
        <f t="shared" si="21"/>
        <v>1</v>
      </c>
      <c r="I684" s="36">
        <v>82956369</v>
      </c>
      <c r="J684" s="36">
        <v>0</v>
      </c>
      <c r="K684" s="36">
        <v>0</v>
      </c>
      <c r="L684" s="36">
        <v>0</v>
      </c>
      <c r="M684" s="36">
        <v>0</v>
      </c>
      <c r="N684" s="36">
        <v>0</v>
      </c>
      <c r="O684" s="36">
        <v>0</v>
      </c>
      <c r="P684" s="36">
        <v>0</v>
      </c>
      <c r="Q684" s="36">
        <v>0</v>
      </c>
      <c r="R684" s="36">
        <v>0</v>
      </c>
      <c r="S684" s="36">
        <v>0</v>
      </c>
      <c r="T684" s="36">
        <v>82956369</v>
      </c>
      <c r="U684" s="36">
        <v>0</v>
      </c>
      <c r="V684" s="36">
        <v>0</v>
      </c>
      <c r="W684" s="36">
        <f t="shared" si="22"/>
        <v>82956369</v>
      </c>
      <c r="X684" s="36" t="s">
        <v>43</v>
      </c>
      <c r="Y684" s="49"/>
    </row>
    <row r="685" spans="2:25" x14ac:dyDescent="0.2">
      <c r="B685" s="32" t="s">
        <v>212</v>
      </c>
      <c r="C685" s="33">
        <v>15</v>
      </c>
      <c r="D685" s="34" t="s">
        <v>1837</v>
      </c>
      <c r="E685" s="53" t="s">
        <v>1595</v>
      </c>
      <c r="F685" s="35" t="s">
        <v>1941</v>
      </c>
      <c r="G685" s="36">
        <v>25104999</v>
      </c>
      <c r="H685" s="50">
        <f t="shared" si="21"/>
        <v>1</v>
      </c>
      <c r="I685" s="36">
        <v>25104999</v>
      </c>
      <c r="J685" s="36">
        <v>0</v>
      </c>
      <c r="K685" s="36">
        <v>0</v>
      </c>
      <c r="L685" s="36">
        <v>0</v>
      </c>
      <c r="M685" s="36">
        <v>0</v>
      </c>
      <c r="N685" s="36">
        <v>0</v>
      </c>
      <c r="O685" s="36">
        <v>0</v>
      </c>
      <c r="P685" s="36">
        <v>0</v>
      </c>
      <c r="Q685" s="36">
        <v>0</v>
      </c>
      <c r="R685" s="36">
        <v>0</v>
      </c>
      <c r="S685" s="36">
        <v>0</v>
      </c>
      <c r="T685" s="36">
        <v>0</v>
      </c>
      <c r="U685" s="36">
        <v>25104999</v>
      </c>
      <c r="V685" s="36">
        <v>0</v>
      </c>
      <c r="W685" s="36">
        <f t="shared" si="22"/>
        <v>25104999</v>
      </c>
      <c r="X685" s="36" t="s">
        <v>43</v>
      </c>
      <c r="Y685" s="49"/>
    </row>
    <row r="686" spans="2:25" x14ac:dyDescent="0.2">
      <c r="B686" s="32" t="s">
        <v>212</v>
      </c>
      <c r="C686" s="33">
        <v>6</v>
      </c>
      <c r="D686" s="34" t="s">
        <v>853</v>
      </c>
      <c r="E686" s="53" t="s">
        <v>1596</v>
      </c>
      <c r="F686" s="35" t="s">
        <v>1942</v>
      </c>
      <c r="G686" s="36">
        <v>26826740</v>
      </c>
      <c r="H686" s="50">
        <f t="shared" si="21"/>
        <v>1</v>
      </c>
      <c r="I686" s="36">
        <v>26826740</v>
      </c>
      <c r="J686" s="36">
        <v>0</v>
      </c>
      <c r="K686" s="36">
        <v>0</v>
      </c>
      <c r="L686" s="36">
        <v>0</v>
      </c>
      <c r="M686" s="36">
        <v>0</v>
      </c>
      <c r="N686" s="36">
        <v>0</v>
      </c>
      <c r="O686" s="36">
        <v>0</v>
      </c>
      <c r="P686" s="36">
        <v>0</v>
      </c>
      <c r="Q686" s="36">
        <v>0</v>
      </c>
      <c r="R686" s="36">
        <v>0</v>
      </c>
      <c r="S686" s="36">
        <v>0</v>
      </c>
      <c r="T686" s="36">
        <v>0</v>
      </c>
      <c r="U686" s="36">
        <v>26826740</v>
      </c>
      <c r="V686" s="36">
        <v>0</v>
      </c>
      <c r="W686" s="36">
        <f t="shared" si="22"/>
        <v>26826740</v>
      </c>
      <c r="X686" s="36" t="s">
        <v>43</v>
      </c>
      <c r="Y686" s="49"/>
    </row>
    <row r="687" spans="2:25" x14ac:dyDescent="0.2">
      <c r="B687" s="32" t="s">
        <v>212</v>
      </c>
      <c r="C687" s="33">
        <v>9</v>
      </c>
      <c r="D687" s="34" t="s">
        <v>277</v>
      </c>
      <c r="E687" s="53" t="s">
        <v>1597</v>
      </c>
      <c r="F687" s="35" t="s">
        <v>1943</v>
      </c>
      <c r="G687" s="36">
        <v>229600000</v>
      </c>
      <c r="H687" s="50">
        <f t="shared" si="21"/>
        <v>0.5</v>
      </c>
      <c r="I687" s="36">
        <v>114800000</v>
      </c>
      <c r="J687" s="36">
        <v>0</v>
      </c>
      <c r="K687" s="36">
        <v>0</v>
      </c>
      <c r="L687" s="36">
        <v>0</v>
      </c>
      <c r="M687" s="36">
        <v>0</v>
      </c>
      <c r="N687" s="36">
        <v>0</v>
      </c>
      <c r="O687" s="36">
        <v>0</v>
      </c>
      <c r="P687" s="36">
        <v>0</v>
      </c>
      <c r="Q687" s="36">
        <v>0</v>
      </c>
      <c r="R687" s="36">
        <v>0</v>
      </c>
      <c r="S687" s="36">
        <v>0</v>
      </c>
      <c r="T687" s="36">
        <v>114800000</v>
      </c>
      <c r="U687" s="36">
        <v>0</v>
      </c>
      <c r="V687" s="36">
        <v>0</v>
      </c>
      <c r="W687" s="36">
        <f t="shared" si="22"/>
        <v>114800000</v>
      </c>
      <c r="X687" s="36" t="s">
        <v>43</v>
      </c>
      <c r="Y687" s="49"/>
    </row>
    <row r="688" spans="2:25" x14ac:dyDescent="0.2">
      <c r="B688" s="32" t="s">
        <v>212</v>
      </c>
      <c r="C688" s="33">
        <v>4</v>
      </c>
      <c r="D688" s="34" t="s">
        <v>1411</v>
      </c>
      <c r="E688" s="53" t="s">
        <v>1598</v>
      </c>
      <c r="F688" s="35" t="s">
        <v>1944</v>
      </c>
      <c r="G688" s="36">
        <v>318285451</v>
      </c>
      <c r="H688" s="50">
        <f t="shared" si="21"/>
        <v>1</v>
      </c>
      <c r="I688" s="36">
        <v>318285451</v>
      </c>
      <c r="J688" s="36">
        <v>0</v>
      </c>
      <c r="K688" s="36">
        <v>0</v>
      </c>
      <c r="L688" s="36">
        <v>0</v>
      </c>
      <c r="M688" s="36">
        <v>0</v>
      </c>
      <c r="N688" s="36">
        <v>0</v>
      </c>
      <c r="O688" s="36">
        <v>0</v>
      </c>
      <c r="P688" s="36">
        <v>0</v>
      </c>
      <c r="Q688" s="36">
        <v>0</v>
      </c>
      <c r="R688" s="36">
        <v>0</v>
      </c>
      <c r="S688" s="36">
        <v>0</v>
      </c>
      <c r="T688" s="36">
        <v>318285451</v>
      </c>
      <c r="U688" s="36">
        <v>0</v>
      </c>
      <c r="V688" s="36">
        <v>0</v>
      </c>
      <c r="W688" s="36">
        <f t="shared" si="22"/>
        <v>318285451</v>
      </c>
      <c r="X688" s="36" t="s">
        <v>43</v>
      </c>
      <c r="Y688" s="49"/>
    </row>
    <row r="689" spans="2:25" x14ac:dyDescent="0.2">
      <c r="B689" s="32" t="s">
        <v>212</v>
      </c>
      <c r="C689" s="33">
        <v>10</v>
      </c>
      <c r="D689" s="34" t="s">
        <v>433</v>
      </c>
      <c r="E689" s="53" t="s">
        <v>1599</v>
      </c>
      <c r="F689" s="35" t="s">
        <v>1945</v>
      </c>
      <c r="G689" s="36">
        <v>21743750</v>
      </c>
      <c r="H689" s="50">
        <f t="shared" si="21"/>
        <v>0.4</v>
      </c>
      <c r="I689" s="36">
        <v>8697500</v>
      </c>
      <c r="J689" s="36">
        <v>0</v>
      </c>
      <c r="K689" s="36">
        <v>0</v>
      </c>
      <c r="L689" s="36">
        <v>0</v>
      </c>
      <c r="M689" s="36">
        <v>0</v>
      </c>
      <c r="N689" s="36">
        <v>0</v>
      </c>
      <c r="O689" s="36">
        <v>0</v>
      </c>
      <c r="P689" s="36">
        <v>0</v>
      </c>
      <c r="Q689" s="36">
        <v>0</v>
      </c>
      <c r="R689" s="36">
        <v>0</v>
      </c>
      <c r="S689" s="36">
        <v>0</v>
      </c>
      <c r="T689" s="36">
        <v>8697500</v>
      </c>
      <c r="U689" s="36">
        <v>0</v>
      </c>
      <c r="V689" s="36">
        <v>0</v>
      </c>
      <c r="W689" s="36">
        <f t="shared" si="22"/>
        <v>8697500</v>
      </c>
      <c r="X689" s="36" t="s">
        <v>43</v>
      </c>
      <c r="Y689" s="49"/>
    </row>
    <row r="690" spans="2:25" x14ac:dyDescent="0.2">
      <c r="B690" s="32" t="s">
        <v>212</v>
      </c>
      <c r="C690" s="33">
        <v>10</v>
      </c>
      <c r="D690" s="34" t="s">
        <v>433</v>
      </c>
      <c r="E690" s="53" t="s">
        <v>1600</v>
      </c>
      <c r="F690" s="35" t="s">
        <v>501</v>
      </c>
      <c r="G690" s="36">
        <v>63600000</v>
      </c>
      <c r="H690" s="50">
        <f t="shared" si="21"/>
        <v>0.5</v>
      </c>
      <c r="I690" s="36">
        <v>31800000</v>
      </c>
      <c r="J690" s="36">
        <v>0</v>
      </c>
      <c r="K690" s="36">
        <v>0</v>
      </c>
      <c r="L690" s="36">
        <v>0</v>
      </c>
      <c r="M690" s="36">
        <v>0</v>
      </c>
      <c r="N690" s="36">
        <v>0</v>
      </c>
      <c r="O690" s="36">
        <v>0</v>
      </c>
      <c r="P690" s="36">
        <v>0</v>
      </c>
      <c r="Q690" s="36">
        <v>0</v>
      </c>
      <c r="R690" s="36">
        <v>0</v>
      </c>
      <c r="S690" s="36">
        <v>0</v>
      </c>
      <c r="T690" s="36">
        <v>31800000</v>
      </c>
      <c r="U690" s="36">
        <v>0</v>
      </c>
      <c r="V690" s="36">
        <v>0</v>
      </c>
      <c r="W690" s="36">
        <f t="shared" si="22"/>
        <v>31800000</v>
      </c>
      <c r="X690" s="36" t="s">
        <v>43</v>
      </c>
      <c r="Y690" s="49"/>
    </row>
    <row r="691" spans="2:25" x14ac:dyDescent="0.2">
      <c r="B691" s="32" t="s">
        <v>212</v>
      </c>
      <c r="C691" s="33">
        <v>6</v>
      </c>
      <c r="D691" s="34" t="s">
        <v>607</v>
      </c>
      <c r="E691" s="53" t="s">
        <v>1601</v>
      </c>
      <c r="F691" s="35" t="s">
        <v>1946</v>
      </c>
      <c r="G691" s="36">
        <v>29509495</v>
      </c>
      <c r="H691" s="50">
        <f t="shared" si="21"/>
        <v>0.4</v>
      </c>
      <c r="I691" s="36">
        <v>11803798</v>
      </c>
      <c r="J691" s="36">
        <v>0</v>
      </c>
      <c r="K691" s="36">
        <v>0</v>
      </c>
      <c r="L691" s="36">
        <v>0</v>
      </c>
      <c r="M691" s="36">
        <v>0</v>
      </c>
      <c r="N691" s="36">
        <v>0</v>
      </c>
      <c r="O691" s="36">
        <v>0</v>
      </c>
      <c r="P691" s="36">
        <v>0</v>
      </c>
      <c r="Q691" s="36">
        <v>0</v>
      </c>
      <c r="R691" s="36">
        <v>0</v>
      </c>
      <c r="S691" s="36">
        <v>0</v>
      </c>
      <c r="T691" s="36">
        <v>0</v>
      </c>
      <c r="U691" s="36">
        <v>11803798</v>
      </c>
      <c r="V691" s="36">
        <v>0</v>
      </c>
      <c r="W691" s="36">
        <f t="shared" si="22"/>
        <v>11803798</v>
      </c>
      <c r="X691" s="36" t="s">
        <v>43</v>
      </c>
      <c r="Y691" s="49"/>
    </row>
    <row r="692" spans="2:25" x14ac:dyDescent="0.2">
      <c r="B692" s="32" t="s">
        <v>212</v>
      </c>
      <c r="C692" s="33">
        <v>13</v>
      </c>
      <c r="D692" s="34" t="s">
        <v>106</v>
      </c>
      <c r="E692" s="53" t="s">
        <v>1602</v>
      </c>
      <c r="F692" s="35" t="s">
        <v>1947</v>
      </c>
      <c r="G692" s="36">
        <v>33463891</v>
      </c>
      <c r="H692" s="50">
        <f t="shared" si="21"/>
        <v>0.39999998804681741</v>
      </c>
      <c r="I692" s="36">
        <v>13385556</v>
      </c>
      <c r="J692" s="36">
        <v>0</v>
      </c>
      <c r="K692" s="36">
        <v>0</v>
      </c>
      <c r="L692" s="36">
        <v>0</v>
      </c>
      <c r="M692" s="36">
        <v>0</v>
      </c>
      <c r="N692" s="36">
        <v>0</v>
      </c>
      <c r="O692" s="36">
        <v>0</v>
      </c>
      <c r="P692" s="36">
        <v>0</v>
      </c>
      <c r="Q692" s="36">
        <v>0</v>
      </c>
      <c r="R692" s="36">
        <v>0</v>
      </c>
      <c r="S692" s="36">
        <v>0</v>
      </c>
      <c r="T692" s="36">
        <v>0</v>
      </c>
      <c r="U692" s="36">
        <v>13385556</v>
      </c>
      <c r="V692" s="36">
        <v>0</v>
      </c>
      <c r="W692" s="36">
        <f t="shared" si="22"/>
        <v>13385556</v>
      </c>
      <c r="X692" s="36" t="s">
        <v>43</v>
      </c>
      <c r="Y692" s="49"/>
    </row>
    <row r="693" spans="2:25" x14ac:dyDescent="0.2">
      <c r="B693" s="32" t="s">
        <v>212</v>
      </c>
      <c r="C693" s="33">
        <v>13</v>
      </c>
      <c r="D693" s="34" t="s">
        <v>810</v>
      </c>
      <c r="E693" s="53" t="s">
        <v>1603</v>
      </c>
      <c r="F693" s="35" t="s">
        <v>1948</v>
      </c>
      <c r="G693" s="36">
        <v>175528313</v>
      </c>
      <c r="H693" s="50">
        <f t="shared" si="21"/>
        <v>0.39999999886058268</v>
      </c>
      <c r="I693" s="36">
        <v>70211325</v>
      </c>
      <c r="J693" s="36">
        <v>0</v>
      </c>
      <c r="K693" s="36">
        <v>0</v>
      </c>
      <c r="L693" s="36">
        <v>0</v>
      </c>
      <c r="M693" s="36">
        <v>0</v>
      </c>
      <c r="N693" s="36">
        <v>0</v>
      </c>
      <c r="O693" s="36">
        <v>0</v>
      </c>
      <c r="P693" s="36">
        <v>0</v>
      </c>
      <c r="Q693" s="36">
        <v>0</v>
      </c>
      <c r="R693" s="36">
        <v>0</v>
      </c>
      <c r="S693" s="36">
        <v>0</v>
      </c>
      <c r="T693" s="36">
        <v>70211325</v>
      </c>
      <c r="U693" s="36">
        <v>0</v>
      </c>
      <c r="V693" s="36">
        <v>0</v>
      </c>
      <c r="W693" s="36">
        <f t="shared" si="22"/>
        <v>70211325</v>
      </c>
      <c r="X693" s="36" t="s">
        <v>43</v>
      </c>
      <c r="Y693" s="49"/>
    </row>
    <row r="694" spans="2:25" x14ac:dyDescent="0.2">
      <c r="B694" s="32" t="s">
        <v>212</v>
      </c>
      <c r="C694" s="33">
        <v>13</v>
      </c>
      <c r="D694" s="34" t="s">
        <v>431</v>
      </c>
      <c r="E694" s="53" t="s">
        <v>1604</v>
      </c>
      <c r="F694" s="35" t="s">
        <v>1949</v>
      </c>
      <c r="G694" s="36">
        <v>49800000</v>
      </c>
      <c r="H694" s="50">
        <f t="shared" si="21"/>
        <v>0.5</v>
      </c>
      <c r="I694" s="36">
        <v>24900000</v>
      </c>
      <c r="J694" s="36">
        <v>0</v>
      </c>
      <c r="K694" s="36">
        <v>0</v>
      </c>
      <c r="L694" s="36">
        <v>0</v>
      </c>
      <c r="M694" s="36">
        <v>0</v>
      </c>
      <c r="N694" s="36">
        <v>0</v>
      </c>
      <c r="O694" s="36">
        <v>0</v>
      </c>
      <c r="P694" s="36">
        <v>0</v>
      </c>
      <c r="Q694" s="36">
        <v>0</v>
      </c>
      <c r="R694" s="36">
        <v>0</v>
      </c>
      <c r="S694" s="36">
        <v>0</v>
      </c>
      <c r="T694" s="36">
        <v>0</v>
      </c>
      <c r="U694" s="36">
        <v>24900000</v>
      </c>
      <c r="V694" s="36">
        <v>0</v>
      </c>
      <c r="W694" s="36">
        <f t="shared" si="22"/>
        <v>24900000</v>
      </c>
      <c r="X694" s="36" t="s">
        <v>43</v>
      </c>
      <c r="Y694" s="49"/>
    </row>
    <row r="695" spans="2:25" x14ac:dyDescent="0.2">
      <c r="B695" s="32" t="s">
        <v>212</v>
      </c>
      <c r="C695" s="33">
        <v>9</v>
      </c>
      <c r="D695" s="34" t="s">
        <v>1149</v>
      </c>
      <c r="E695" s="53" t="s">
        <v>1605</v>
      </c>
      <c r="F695" s="35" t="s">
        <v>1950</v>
      </c>
      <c r="G695" s="36">
        <v>50000000</v>
      </c>
      <c r="H695" s="50">
        <f t="shared" si="21"/>
        <v>0.5</v>
      </c>
      <c r="I695" s="36">
        <v>25000000</v>
      </c>
      <c r="J695" s="36">
        <v>0</v>
      </c>
      <c r="K695" s="36">
        <v>0</v>
      </c>
      <c r="L695" s="36">
        <v>0</v>
      </c>
      <c r="M695" s="36">
        <v>0</v>
      </c>
      <c r="N695" s="36">
        <v>0</v>
      </c>
      <c r="O695" s="36">
        <v>0</v>
      </c>
      <c r="P695" s="36">
        <v>0</v>
      </c>
      <c r="Q695" s="36">
        <v>0</v>
      </c>
      <c r="R695" s="36">
        <v>0</v>
      </c>
      <c r="S695" s="36">
        <v>0</v>
      </c>
      <c r="T695" s="36">
        <v>25000000</v>
      </c>
      <c r="U695" s="36">
        <v>0</v>
      </c>
      <c r="V695" s="36">
        <v>0</v>
      </c>
      <c r="W695" s="36">
        <f t="shared" si="22"/>
        <v>25000000</v>
      </c>
      <c r="X695" s="36" t="s">
        <v>43</v>
      </c>
      <c r="Y695" s="49"/>
    </row>
    <row r="696" spans="2:25" x14ac:dyDescent="0.2">
      <c r="B696" s="32" t="s">
        <v>212</v>
      </c>
      <c r="C696" s="33">
        <v>13</v>
      </c>
      <c r="D696" s="34" t="s">
        <v>1838</v>
      </c>
      <c r="E696" s="53" t="s">
        <v>1606</v>
      </c>
      <c r="F696" s="35" t="s">
        <v>1951</v>
      </c>
      <c r="G696" s="36">
        <v>227766652</v>
      </c>
      <c r="H696" s="50">
        <f t="shared" si="21"/>
        <v>0.40000000087809168</v>
      </c>
      <c r="I696" s="36">
        <v>91106661</v>
      </c>
      <c r="J696" s="36">
        <v>0</v>
      </c>
      <c r="K696" s="36">
        <v>0</v>
      </c>
      <c r="L696" s="36">
        <v>0</v>
      </c>
      <c r="M696" s="36">
        <v>0</v>
      </c>
      <c r="N696" s="36">
        <v>0</v>
      </c>
      <c r="O696" s="36">
        <v>0</v>
      </c>
      <c r="P696" s="36">
        <v>0</v>
      </c>
      <c r="Q696" s="36">
        <v>0</v>
      </c>
      <c r="R696" s="36">
        <v>0</v>
      </c>
      <c r="S696" s="36">
        <v>0</v>
      </c>
      <c r="T696" s="36">
        <v>0</v>
      </c>
      <c r="U696" s="36">
        <v>91106661</v>
      </c>
      <c r="V696" s="36">
        <v>0</v>
      </c>
      <c r="W696" s="36">
        <f t="shared" si="22"/>
        <v>91106661</v>
      </c>
      <c r="X696" s="36" t="s">
        <v>43</v>
      </c>
      <c r="Y696" s="49"/>
    </row>
    <row r="697" spans="2:25" x14ac:dyDescent="0.2">
      <c r="B697" s="32" t="s">
        <v>212</v>
      </c>
      <c r="C697" s="33">
        <v>13</v>
      </c>
      <c r="D697" s="34" t="s">
        <v>1838</v>
      </c>
      <c r="E697" s="53" t="s">
        <v>1607</v>
      </c>
      <c r="F697" s="35" t="s">
        <v>1952</v>
      </c>
      <c r="G697" s="36">
        <v>240386720</v>
      </c>
      <c r="H697" s="50">
        <f t="shared" si="21"/>
        <v>0.4</v>
      </c>
      <c r="I697" s="36">
        <v>96154688</v>
      </c>
      <c r="J697" s="36">
        <v>0</v>
      </c>
      <c r="K697" s="36">
        <v>0</v>
      </c>
      <c r="L697" s="36">
        <v>0</v>
      </c>
      <c r="M697" s="36">
        <v>0</v>
      </c>
      <c r="N697" s="36">
        <v>0</v>
      </c>
      <c r="O697" s="36">
        <v>0</v>
      </c>
      <c r="P697" s="36">
        <v>0</v>
      </c>
      <c r="Q697" s="36">
        <v>0</v>
      </c>
      <c r="R697" s="36">
        <v>0</v>
      </c>
      <c r="S697" s="36">
        <v>0</v>
      </c>
      <c r="T697" s="36">
        <v>0</v>
      </c>
      <c r="U697" s="36">
        <v>96154688</v>
      </c>
      <c r="V697" s="36">
        <v>0</v>
      </c>
      <c r="W697" s="36">
        <f t="shared" si="22"/>
        <v>96154688</v>
      </c>
      <c r="X697" s="36" t="s">
        <v>43</v>
      </c>
      <c r="Y697" s="49"/>
    </row>
    <row r="698" spans="2:25" x14ac:dyDescent="0.2">
      <c r="B698" s="32" t="s">
        <v>212</v>
      </c>
      <c r="C698" s="33">
        <v>13</v>
      </c>
      <c r="D698" s="34" t="s">
        <v>763</v>
      </c>
      <c r="E698" s="53" t="s">
        <v>1608</v>
      </c>
      <c r="F698" s="35" t="s">
        <v>1953</v>
      </c>
      <c r="G698" s="36">
        <v>228953345</v>
      </c>
      <c r="H698" s="50">
        <f t="shared" si="21"/>
        <v>0.4</v>
      </c>
      <c r="I698" s="36">
        <v>91581338</v>
      </c>
      <c r="J698" s="36">
        <v>0</v>
      </c>
      <c r="K698" s="36">
        <v>0</v>
      </c>
      <c r="L698" s="36">
        <v>0</v>
      </c>
      <c r="M698" s="36">
        <v>0</v>
      </c>
      <c r="N698" s="36">
        <v>0</v>
      </c>
      <c r="O698" s="36">
        <v>0</v>
      </c>
      <c r="P698" s="36">
        <v>0</v>
      </c>
      <c r="Q698" s="36">
        <v>0</v>
      </c>
      <c r="R698" s="36">
        <v>0</v>
      </c>
      <c r="S698" s="36">
        <v>0</v>
      </c>
      <c r="T698" s="36">
        <v>0</v>
      </c>
      <c r="U698" s="36">
        <v>91581338</v>
      </c>
      <c r="V698" s="36">
        <v>0</v>
      </c>
      <c r="W698" s="36">
        <f t="shared" si="22"/>
        <v>91581338</v>
      </c>
      <c r="X698" s="36" t="s">
        <v>43</v>
      </c>
      <c r="Y698" s="49"/>
    </row>
    <row r="699" spans="2:25" x14ac:dyDescent="0.2">
      <c r="B699" s="32" t="s">
        <v>212</v>
      </c>
      <c r="C699" s="33">
        <v>7</v>
      </c>
      <c r="D699" s="34" t="s">
        <v>110</v>
      </c>
      <c r="E699" s="53" t="s">
        <v>1609</v>
      </c>
      <c r="F699" s="35" t="s">
        <v>1954</v>
      </c>
      <c r="G699" s="36">
        <v>171168358</v>
      </c>
      <c r="H699" s="50">
        <f t="shared" si="21"/>
        <v>0.39999999883155973</v>
      </c>
      <c r="I699" s="36">
        <v>68467343</v>
      </c>
      <c r="J699" s="36">
        <v>0</v>
      </c>
      <c r="K699" s="36">
        <v>0</v>
      </c>
      <c r="L699" s="36">
        <v>0</v>
      </c>
      <c r="M699" s="36">
        <v>0</v>
      </c>
      <c r="N699" s="36">
        <v>0</v>
      </c>
      <c r="O699" s="36">
        <v>0</v>
      </c>
      <c r="P699" s="36">
        <v>0</v>
      </c>
      <c r="Q699" s="36">
        <v>0</v>
      </c>
      <c r="R699" s="36">
        <v>0</v>
      </c>
      <c r="S699" s="36">
        <v>0</v>
      </c>
      <c r="T699" s="36">
        <v>0</v>
      </c>
      <c r="U699" s="36">
        <v>68467343</v>
      </c>
      <c r="V699" s="36">
        <v>0</v>
      </c>
      <c r="W699" s="36">
        <f t="shared" si="22"/>
        <v>68467343</v>
      </c>
      <c r="X699" s="36" t="s">
        <v>43</v>
      </c>
      <c r="Y699" s="49"/>
    </row>
    <row r="700" spans="2:25" x14ac:dyDescent="0.2">
      <c r="B700" s="32" t="s">
        <v>212</v>
      </c>
      <c r="C700" s="33">
        <v>12</v>
      </c>
      <c r="D700" s="34" t="s">
        <v>1839</v>
      </c>
      <c r="E700" s="53" t="s">
        <v>1610</v>
      </c>
      <c r="F700" s="35" t="s">
        <v>1955</v>
      </c>
      <c r="G700" s="36">
        <v>34510000</v>
      </c>
      <c r="H700" s="50">
        <f t="shared" si="21"/>
        <v>0.4</v>
      </c>
      <c r="I700" s="36">
        <v>13804000</v>
      </c>
      <c r="J700" s="36">
        <v>0</v>
      </c>
      <c r="K700" s="36">
        <v>0</v>
      </c>
      <c r="L700" s="36">
        <v>0</v>
      </c>
      <c r="M700" s="36">
        <v>0</v>
      </c>
      <c r="N700" s="36">
        <v>0</v>
      </c>
      <c r="O700" s="36">
        <v>0</v>
      </c>
      <c r="P700" s="36">
        <v>0</v>
      </c>
      <c r="Q700" s="36">
        <v>0</v>
      </c>
      <c r="R700" s="36">
        <v>0</v>
      </c>
      <c r="S700" s="36">
        <v>0</v>
      </c>
      <c r="T700" s="36">
        <v>13804000</v>
      </c>
      <c r="U700" s="36">
        <v>0</v>
      </c>
      <c r="V700" s="36">
        <v>0</v>
      </c>
      <c r="W700" s="36">
        <f t="shared" si="22"/>
        <v>13804000</v>
      </c>
      <c r="X700" s="36" t="s">
        <v>43</v>
      </c>
      <c r="Y700" s="49"/>
    </row>
    <row r="701" spans="2:25" x14ac:dyDescent="0.2">
      <c r="B701" s="32" t="s">
        <v>212</v>
      </c>
      <c r="C701" s="33">
        <v>5</v>
      </c>
      <c r="D701" s="34" t="s">
        <v>446</v>
      </c>
      <c r="E701" s="53" t="s">
        <v>1611</v>
      </c>
      <c r="F701" s="35" t="s">
        <v>1956</v>
      </c>
      <c r="G701" s="36">
        <v>98000000</v>
      </c>
      <c r="H701" s="50">
        <f t="shared" si="21"/>
        <v>0.4</v>
      </c>
      <c r="I701" s="36">
        <v>39200000</v>
      </c>
      <c r="J701" s="36">
        <v>0</v>
      </c>
      <c r="K701" s="36">
        <v>0</v>
      </c>
      <c r="L701" s="36">
        <v>0</v>
      </c>
      <c r="M701" s="36">
        <v>0</v>
      </c>
      <c r="N701" s="36">
        <v>0</v>
      </c>
      <c r="O701" s="36">
        <v>0</v>
      </c>
      <c r="P701" s="36">
        <v>0</v>
      </c>
      <c r="Q701" s="36">
        <v>0</v>
      </c>
      <c r="R701" s="36">
        <v>0</v>
      </c>
      <c r="S701" s="36">
        <v>0</v>
      </c>
      <c r="T701" s="36">
        <v>0</v>
      </c>
      <c r="U701" s="36">
        <v>39200000</v>
      </c>
      <c r="V701" s="36">
        <v>0</v>
      </c>
      <c r="W701" s="36">
        <f t="shared" si="22"/>
        <v>39200000</v>
      </c>
      <c r="X701" s="36" t="s">
        <v>43</v>
      </c>
      <c r="Y701" s="49"/>
    </row>
    <row r="702" spans="2:25" x14ac:dyDescent="0.2">
      <c r="B702" s="32" t="s">
        <v>212</v>
      </c>
      <c r="C702" s="33">
        <v>5</v>
      </c>
      <c r="D702" s="34" t="s">
        <v>1840</v>
      </c>
      <c r="E702" s="53" t="s">
        <v>1612</v>
      </c>
      <c r="F702" s="35" t="s">
        <v>1957</v>
      </c>
      <c r="G702" s="36">
        <v>25400000</v>
      </c>
      <c r="H702" s="50">
        <f t="shared" si="21"/>
        <v>0.4</v>
      </c>
      <c r="I702" s="36">
        <v>10160000</v>
      </c>
      <c r="J702" s="36">
        <v>0</v>
      </c>
      <c r="K702" s="36">
        <v>0</v>
      </c>
      <c r="L702" s="36">
        <v>0</v>
      </c>
      <c r="M702" s="36">
        <v>0</v>
      </c>
      <c r="N702" s="36">
        <v>0</v>
      </c>
      <c r="O702" s="36">
        <v>0</v>
      </c>
      <c r="P702" s="36">
        <v>0</v>
      </c>
      <c r="Q702" s="36">
        <v>0</v>
      </c>
      <c r="R702" s="36">
        <v>0</v>
      </c>
      <c r="S702" s="36">
        <v>0</v>
      </c>
      <c r="T702" s="36">
        <v>0</v>
      </c>
      <c r="U702" s="36">
        <v>10160000</v>
      </c>
      <c r="V702" s="36">
        <v>0</v>
      </c>
      <c r="W702" s="36">
        <f t="shared" si="22"/>
        <v>10160000</v>
      </c>
      <c r="X702" s="36" t="s">
        <v>43</v>
      </c>
      <c r="Y702" s="49"/>
    </row>
    <row r="703" spans="2:25" x14ac:dyDescent="0.2">
      <c r="B703" s="32" t="s">
        <v>212</v>
      </c>
      <c r="C703" s="33">
        <v>6</v>
      </c>
      <c r="D703" s="34" t="s">
        <v>889</v>
      </c>
      <c r="E703" s="53" t="s">
        <v>1613</v>
      </c>
      <c r="F703" s="35" t="s">
        <v>1958</v>
      </c>
      <c r="G703" s="36">
        <v>80300000</v>
      </c>
      <c r="H703" s="50">
        <f t="shared" si="21"/>
        <v>1</v>
      </c>
      <c r="I703" s="36">
        <v>80300000</v>
      </c>
      <c r="J703" s="36">
        <v>0</v>
      </c>
      <c r="K703" s="36">
        <v>0</v>
      </c>
      <c r="L703" s="36">
        <v>0</v>
      </c>
      <c r="M703" s="36">
        <v>0</v>
      </c>
      <c r="N703" s="36">
        <v>0</v>
      </c>
      <c r="O703" s="36">
        <v>0</v>
      </c>
      <c r="P703" s="36">
        <v>0</v>
      </c>
      <c r="Q703" s="36">
        <v>0</v>
      </c>
      <c r="R703" s="36">
        <v>0</v>
      </c>
      <c r="S703" s="36">
        <v>0</v>
      </c>
      <c r="T703" s="36">
        <v>0</v>
      </c>
      <c r="U703" s="36">
        <v>80300000</v>
      </c>
      <c r="V703" s="36">
        <v>0</v>
      </c>
      <c r="W703" s="36">
        <f t="shared" si="22"/>
        <v>80300000</v>
      </c>
      <c r="X703" s="36" t="s">
        <v>43</v>
      </c>
      <c r="Y703" s="49"/>
    </row>
    <row r="704" spans="2:25" x14ac:dyDescent="0.2">
      <c r="B704" s="32" t="s">
        <v>212</v>
      </c>
      <c r="C704" s="33">
        <v>8</v>
      </c>
      <c r="D704" s="34" t="s">
        <v>1841</v>
      </c>
      <c r="E704" s="53" t="s">
        <v>1614</v>
      </c>
      <c r="F704" s="35" t="s">
        <v>1959</v>
      </c>
      <c r="G704" s="36">
        <v>50000000</v>
      </c>
      <c r="H704" s="50">
        <f t="shared" si="21"/>
        <v>1</v>
      </c>
      <c r="I704" s="36">
        <v>50000000</v>
      </c>
      <c r="J704" s="36">
        <v>0</v>
      </c>
      <c r="K704" s="36">
        <v>0</v>
      </c>
      <c r="L704" s="36">
        <v>0</v>
      </c>
      <c r="M704" s="36">
        <v>0</v>
      </c>
      <c r="N704" s="36">
        <v>0</v>
      </c>
      <c r="O704" s="36">
        <v>0</v>
      </c>
      <c r="P704" s="36">
        <v>0</v>
      </c>
      <c r="Q704" s="36">
        <v>0</v>
      </c>
      <c r="R704" s="36">
        <v>0</v>
      </c>
      <c r="S704" s="36">
        <v>0</v>
      </c>
      <c r="T704" s="36">
        <v>50000000</v>
      </c>
      <c r="U704" s="36">
        <v>0</v>
      </c>
      <c r="V704" s="36">
        <v>0</v>
      </c>
      <c r="W704" s="36">
        <f t="shared" si="22"/>
        <v>50000000</v>
      </c>
      <c r="X704" s="36" t="s">
        <v>43</v>
      </c>
      <c r="Y704" s="49"/>
    </row>
    <row r="705" spans="2:25" x14ac:dyDescent="0.2">
      <c r="B705" s="32" t="s">
        <v>212</v>
      </c>
      <c r="C705" s="33">
        <v>13</v>
      </c>
      <c r="D705" s="34" t="s">
        <v>121</v>
      </c>
      <c r="E705" s="53" t="s">
        <v>1615</v>
      </c>
      <c r="F705" s="35" t="s">
        <v>1960</v>
      </c>
      <c r="G705" s="36">
        <v>40000008</v>
      </c>
      <c r="H705" s="50">
        <f t="shared" si="21"/>
        <v>0.5</v>
      </c>
      <c r="I705" s="36">
        <v>20000004</v>
      </c>
      <c r="J705" s="36">
        <v>0</v>
      </c>
      <c r="K705" s="36">
        <v>0</v>
      </c>
      <c r="L705" s="36">
        <v>0</v>
      </c>
      <c r="M705" s="36">
        <v>0</v>
      </c>
      <c r="N705" s="36">
        <v>0</v>
      </c>
      <c r="O705" s="36">
        <v>0</v>
      </c>
      <c r="P705" s="36">
        <v>0</v>
      </c>
      <c r="Q705" s="36">
        <v>0</v>
      </c>
      <c r="R705" s="36">
        <v>0</v>
      </c>
      <c r="S705" s="36">
        <v>0</v>
      </c>
      <c r="T705" s="36">
        <v>0</v>
      </c>
      <c r="U705" s="36">
        <v>20000004</v>
      </c>
      <c r="V705" s="36">
        <v>0</v>
      </c>
      <c r="W705" s="36">
        <f t="shared" si="22"/>
        <v>20000004</v>
      </c>
      <c r="X705" s="36" t="s">
        <v>43</v>
      </c>
      <c r="Y705" s="49"/>
    </row>
    <row r="706" spans="2:25" x14ac:dyDescent="0.2">
      <c r="B706" s="32" t="s">
        <v>212</v>
      </c>
      <c r="C706" s="33">
        <v>8</v>
      </c>
      <c r="D706" s="34" t="s">
        <v>218</v>
      </c>
      <c r="E706" s="53" t="s">
        <v>1616</v>
      </c>
      <c r="F706" s="35" t="s">
        <v>1961</v>
      </c>
      <c r="G706" s="36">
        <v>88800000</v>
      </c>
      <c r="H706" s="50">
        <f t="shared" si="21"/>
        <v>0.5</v>
      </c>
      <c r="I706" s="36">
        <v>44400000</v>
      </c>
      <c r="J706" s="36">
        <v>0</v>
      </c>
      <c r="K706" s="36">
        <v>0</v>
      </c>
      <c r="L706" s="36">
        <v>0</v>
      </c>
      <c r="M706" s="36">
        <v>0</v>
      </c>
      <c r="N706" s="36">
        <v>0</v>
      </c>
      <c r="O706" s="36">
        <v>0</v>
      </c>
      <c r="P706" s="36">
        <v>0</v>
      </c>
      <c r="Q706" s="36">
        <v>0</v>
      </c>
      <c r="R706" s="36">
        <v>0</v>
      </c>
      <c r="S706" s="36">
        <v>0</v>
      </c>
      <c r="T706" s="36">
        <v>0</v>
      </c>
      <c r="U706" s="36">
        <v>44400000</v>
      </c>
      <c r="V706" s="36">
        <v>0</v>
      </c>
      <c r="W706" s="36">
        <f t="shared" si="22"/>
        <v>44400000</v>
      </c>
      <c r="X706" s="36" t="s">
        <v>43</v>
      </c>
      <c r="Y706" s="49"/>
    </row>
    <row r="707" spans="2:25" x14ac:dyDescent="0.2">
      <c r="B707" s="32" t="s">
        <v>212</v>
      </c>
      <c r="C707" s="33">
        <v>16</v>
      </c>
      <c r="D707" s="34" t="s">
        <v>213</v>
      </c>
      <c r="E707" s="53">
        <v>8408130701</v>
      </c>
      <c r="F707" s="35" t="s">
        <v>1962</v>
      </c>
      <c r="G707" s="36">
        <v>13494600</v>
      </c>
      <c r="H707" s="50">
        <f t="shared" si="21"/>
        <v>0</v>
      </c>
      <c r="I707" s="36">
        <v>13494600</v>
      </c>
      <c r="J707" s="36">
        <v>0</v>
      </c>
      <c r="K707" s="36">
        <v>0</v>
      </c>
      <c r="L707" s="36">
        <v>0</v>
      </c>
      <c r="M707" s="36">
        <v>0</v>
      </c>
      <c r="N707" s="36">
        <v>0</v>
      </c>
      <c r="O707" s="36">
        <v>0</v>
      </c>
      <c r="P707" s="36">
        <v>0</v>
      </c>
      <c r="Q707" s="36">
        <v>0</v>
      </c>
      <c r="R707" s="36">
        <v>0</v>
      </c>
      <c r="S707" s="36">
        <v>0</v>
      </c>
      <c r="T707" s="36">
        <v>0</v>
      </c>
      <c r="U707" s="36">
        <v>0</v>
      </c>
      <c r="V707" s="36">
        <v>0</v>
      </c>
      <c r="W707" s="36">
        <f t="shared" si="22"/>
        <v>0</v>
      </c>
      <c r="X707" s="36" t="s">
        <v>43</v>
      </c>
      <c r="Y707" s="49"/>
    </row>
    <row r="708" spans="2:25" x14ac:dyDescent="0.2">
      <c r="B708" s="32" t="s">
        <v>212</v>
      </c>
      <c r="C708" s="33">
        <v>11</v>
      </c>
      <c r="D708" s="34" t="s">
        <v>112</v>
      </c>
      <c r="E708" s="53">
        <v>11301130708</v>
      </c>
      <c r="F708" s="35" t="s">
        <v>1466</v>
      </c>
      <c r="G708" s="36">
        <v>34111248</v>
      </c>
      <c r="H708" s="50">
        <f t="shared" si="21"/>
        <v>0.39999999413683135</v>
      </c>
      <c r="I708" s="36">
        <v>13644499</v>
      </c>
      <c r="J708" s="36">
        <v>0</v>
      </c>
      <c r="K708" s="36">
        <v>0</v>
      </c>
      <c r="L708" s="36">
        <v>0</v>
      </c>
      <c r="M708" s="36">
        <v>0</v>
      </c>
      <c r="N708" s="36">
        <v>0</v>
      </c>
      <c r="O708" s="36">
        <v>0</v>
      </c>
      <c r="P708" s="36">
        <v>0</v>
      </c>
      <c r="Q708" s="36">
        <v>0</v>
      </c>
      <c r="R708" s="36">
        <v>0</v>
      </c>
      <c r="S708" s="36">
        <v>0</v>
      </c>
      <c r="T708" s="36">
        <v>0</v>
      </c>
      <c r="U708" s="36">
        <v>0</v>
      </c>
      <c r="V708" s="36">
        <v>13644499</v>
      </c>
      <c r="W708" s="36">
        <f t="shared" si="22"/>
        <v>13644499</v>
      </c>
      <c r="X708" s="36" t="s">
        <v>43</v>
      </c>
      <c r="Y708" s="49"/>
    </row>
    <row r="709" spans="2:25" x14ac:dyDescent="0.2">
      <c r="B709" s="32" t="s">
        <v>212</v>
      </c>
      <c r="C709" s="33">
        <v>8</v>
      </c>
      <c r="D709" s="34" t="s">
        <v>1139</v>
      </c>
      <c r="E709" s="53" t="s">
        <v>60</v>
      </c>
      <c r="F709" s="35" t="s">
        <v>1283</v>
      </c>
      <c r="G709" s="36">
        <v>30385906</v>
      </c>
      <c r="H709" s="50">
        <f t="shared" si="21"/>
        <v>0</v>
      </c>
      <c r="I709" s="36">
        <v>0</v>
      </c>
      <c r="J709" s="36">
        <v>0</v>
      </c>
      <c r="K709" s="36">
        <v>0</v>
      </c>
      <c r="L709" s="36">
        <v>0</v>
      </c>
      <c r="M709" s="36">
        <v>0</v>
      </c>
      <c r="N709" s="36">
        <v>0</v>
      </c>
      <c r="O709" s="36">
        <v>0</v>
      </c>
      <c r="P709" s="36">
        <v>0</v>
      </c>
      <c r="Q709" s="36">
        <v>0</v>
      </c>
      <c r="R709" s="36">
        <v>0</v>
      </c>
      <c r="S709" s="36">
        <v>0</v>
      </c>
      <c r="T709" s="36">
        <v>0</v>
      </c>
      <c r="U709" s="36">
        <v>0</v>
      </c>
      <c r="V709" s="36">
        <v>0</v>
      </c>
      <c r="W709" s="36">
        <f t="shared" si="22"/>
        <v>0</v>
      </c>
      <c r="X709" s="36" t="s">
        <v>43</v>
      </c>
      <c r="Y709" s="49"/>
    </row>
    <row r="710" spans="2:25" x14ac:dyDescent="0.2">
      <c r="B710" s="32" t="s">
        <v>212</v>
      </c>
      <c r="C710" s="33">
        <v>8</v>
      </c>
      <c r="D710" s="34" t="s">
        <v>1842</v>
      </c>
      <c r="E710" s="53">
        <v>8314170711</v>
      </c>
      <c r="F710" s="35" t="s">
        <v>1963</v>
      </c>
      <c r="G710" s="36">
        <v>34629007</v>
      </c>
      <c r="H710" s="50">
        <f t="shared" si="21"/>
        <v>0.39999134251813806</v>
      </c>
      <c r="I710" s="36">
        <v>13851603</v>
      </c>
      <c r="J710" s="36">
        <v>0</v>
      </c>
      <c r="K710" s="36">
        <v>0</v>
      </c>
      <c r="L710" s="36">
        <v>0</v>
      </c>
      <c r="M710" s="36">
        <v>0</v>
      </c>
      <c r="N710" s="36">
        <v>0</v>
      </c>
      <c r="O710" s="36">
        <v>0</v>
      </c>
      <c r="P710" s="36">
        <v>0</v>
      </c>
      <c r="Q710" s="36">
        <v>0</v>
      </c>
      <c r="R710" s="36">
        <v>0</v>
      </c>
      <c r="S710" s="36">
        <v>0</v>
      </c>
      <c r="T710" s="36">
        <v>0</v>
      </c>
      <c r="U710" s="36">
        <v>0</v>
      </c>
      <c r="V710" s="36">
        <v>13851303</v>
      </c>
      <c r="W710" s="36">
        <f t="shared" si="22"/>
        <v>13851303</v>
      </c>
      <c r="X710" s="36" t="s">
        <v>43</v>
      </c>
      <c r="Y710" s="49"/>
    </row>
    <row r="711" spans="2:25" x14ac:dyDescent="0.2">
      <c r="B711" s="32" t="s">
        <v>212</v>
      </c>
      <c r="C711" s="33">
        <v>6</v>
      </c>
      <c r="D711" s="34" t="s">
        <v>886</v>
      </c>
      <c r="E711" s="53" t="s">
        <v>704</v>
      </c>
      <c r="F711" s="35" t="s">
        <v>1258</v>
      </c>
      <c r="G711" s="36">
        <v>26615215</v>
      </c>
      <c r="H711" s="50">
        <f t="shared" si="21"/>
        <v>1</v>
      </c>
      <c r="I711" s="36">
        <v>26615215</v>
      </c>
      <c r="J711" s="36">
        <v>0</v>
      </c>
      <c r="K711" s="36">
        <v>0</v>
      </c>
      <c r="L711" s="36">
        <v>0</v>
      </c>
      <c r="M711" s="36">
        <v>0</v>
      </c>
      <c r="N711" s="36">
        <v>0</v>
      </c>
      <c r="O711" s="36">
        <v>0</v>
      </c>
      <c r="P711" s="36">
        <v>0</v>
      </c>
      <c r="Q711" s="36">
        <v>0</v>
      </c>
      <c r="R711" s="36">
        <v>0</v>
      </c>
      <c r="S711" s="36">
        <v>0</v>
      </c>
      <c r="T711" s="36">
        <v>0</v>
      </c>
      <c r="U711" s="36">
        <v>0</v>
      </c>
      <c r="V711" s="36">
        <v>26615215</v>
      </c>
      <c r="W711" s="36">
        <f t="shared" si="22"/>
        <v>26615215</v>
      </c>
      <c r="X711" s="36" t="s">
        <v>43</v>
      </c>
      <c r="Y711" s="49"/>
    </row>
    <row r="712" spans="2:25" x14ac:dyDescent="0.2">
      <c r="B712" s="32" t="s">
        <v>212</v>
      </c>
      <c r="C712" s="33">
        <v>8</v>
      </c>
      <c r="D712" s="34" t="s">
        <v>151</v>
      </c>
      <c r="E712" s="53" t="s">
        <v>1617</v>
      </c>
      <c r="F712" s="35" t="s">
        <v>1964</v>
      </c>
      <c r="G712" s="36">
        <v>48600000</v>
      </c>
      <c r="H712" s="50">
        <f t="shared" si="21"/>
        <v>0.5</v>
      </c>
      <c r="I712" s="36">
        <v>24300000</v>
      </c>
      <c r="J712" s="36">
        <v>0</v>
      </c>
      <c r="K712" s="36">
        <v>0</v>
      </c>
      <c r="L712" s="36">
        <v>0</v>
      </c>
      <c r="M712" s="36">
        <v>0</v>
      </c>
      <c r="N712" s="36">
        <v>0</v>
      </c>
      <c r="O712" s="36">
        <v>0</v>
      </c>
      <c r="P712" s="36">
        <v>0</v>
      </c>
      <c r="Q712" s="36">
        <v>0</v>
      </c>
      <c r="R712" s="36">
        <v>0</v>
      </c>
      <c r="S712" s="36">
        <v>0</v>
      </c>
      <c r="T712" s="36">
        <v>24300000</v>
      </c>
      <c r="U712" s="36">
        <v>0</v>
      </c>
      <c r="V712" s="36">
        <v>0</v>
      </c>
      <c r="W712" s="36">
        <f t="shared" si="22"/>
        <v>24300000</v>
      </c>
      <c r="X712" s="36" t="s">
        <v>43</v>
      </c>
      <c r="Y712" s="49"/>
    </row>
    <row r="713" spans="2:25" x14ac:dyDescent="0.2">
      <c r="B713" s="32" t="s">
        <v>212</v>
      </c>
      <c r="C713" s="33">
        <v>14</v>
      </c>
      <c r="D713" s="34" t="s">
        <v>790</v>
      </c>
      <c r="E713" s="53" t="s">
        <v>1618</v>
      </c>
      <c r="F713" s="35" t="s">
        <v>1228</v>
      </c>
      <c r="G713" s="36">
        <v>43680000</v>
      </c>
      <c r="H713" s="50">
        <f t="shared" si="21"/>
        <v>0.5</v>
      </c>
      <c r="I713" s="36">
        <v>21840000</v>
      </c>
      <c r="J713" s="36">
        <v>0</v>
      </c>
      <c r="K713" s="36">
        <v>0</v>
      </c>
      <c r="L713" s="36">
        <v>0</v>
      </c>
      <c r="M713" s="36">
        <v>0</v>
      </c>
      <c r="N713" s="36">
        <v>0</v>
      </c>
      <c r="O713" s="36">
        <v>0</v>
      </c>
      <c r="P713" s="36">
        <v>0</v>
      </c>
      <c r="Q713" s="36">
        <v>0</v>
      </c>
      <c r="R713" s="36">
        <v>0</v>
      </c>
      <c r="S713" s="36">
        <v>0</v>
      </c>
      <c r="T713" s="36">
        <v>0</v>
      </c>
      <c r="U713" s="36">
        <v>21840000</v>
      </c>
      <c r="V713" s="36">
        <v>0</v>
      </c>
      <c r="W713" s="36">
        <f t="shared" si="22"/>
        <v>21840000</v>
      </c>
      <c r="X713" s="36" t="s">
        <v>43</v>
      </c>
      <c r="Y713" s="49"/>
    </row>
    <row r="714" spans="2:25" x14ac:dyDescent="0.2">
      <c r="B714" s="32" t="s">
        <v>212</v>
      </c>
      <c r="C714" s="33">
        <v>13</v>
      </c>
      <c r="D714" s="34" t="s">
        <v>602</v>
      </c>
      <c r="E714" s="53" t="s">
        <v>1619</v>
      </c>
      <c r="F714" s="35" t="s">
        <v>1965</v>
      </c>
      <c r="G714" s="36">
        <v>54000000</v>
      </c>
      <c r="H714" s="50">
        <f t="shared" si="21"/>
        <v>0.5</v>
      </c>
      <c r="I714" s="36">
        <v>27000000</v>
      </c>
      <c r="J714" s="36">
        <v>0</v>
      </c>
      <c r="K714" s="36">
        <v>0</v>
      </c>
      <c r="L714" s="36">
        <v>0</v>
      </c>
      <c r="M714" s="36">
        <v>0</v>
      </c>
      <c r="N714" s="36">
        <v>0</v>
      </c>
      <c r="O714" s="36">
        <v>0</v>
      </c>
      <c r="P714" s="36">
        <v>0</v>
      </c>
      <c r="Q714" s="36">
        <v>0</v>
      </c>
      <c r="R714" s="36">
        <v>0</v>
      </c>
      <c r="S714" s="36">
        <v>0</v>
      </c>
      <c r="T714" s="36">
        <v>0</v>
      </c>
      <c r="U714" s="36">
        <v>27000000</v>
      </c>
      <c r="V714" s="36">
        <v>0</v>
      </c>
      <c r="W714" s="36">
        <f t="shared" si="22"/>
        <v>27000000</v>
      </c>
      <c r="X714" s="36" t="s">
        <v>43</v>
      </c>
      <c r="Y714" s="49"/>
    </row>
    <row r="715" spans="2:25" x14ac:dyDescent="0.2">
      <c r="B715" s="32" t="s">
        <v>212</v>
      </c>
      <c r="C715" s="33">
        <v>4</v>
      </c>
      <c r="D715" s="34" t="s">
        <v>458</v>
      </c>
      <c r="E715" s="53" t="s">
        <v>1620</v>
      </c>
      <c r="F715" s="35" t="s">
        <v>1966</v>
      </c>
      <c r="G715" s="36">
        <v>40500230</v>
      </c>
      <c r="H715" s="50">
        <f t="shared" si="21"/>
        <v>1</v>
      </c>
      <c r="I715" s="36">
        <v>40500230</v>
      </c>
      <c r="J715" s="36">
        <v>0</v>
      </c>
      <c r="K715" s="36">
        <v>0</v>
      </c>
      <c r="L715" s="36">
        <v>0</v>
      </c>
      <c r="M715" s="36">
        <v>0</v>
      </c>
      <c r="N715" s="36">
        <v>0</v>
      </c>
      <c r="O715" s="36">
        <v>0</v>
      </c>
      <c r="P715" s="36">
        <v>0</v>
      </c>
      <c r="Q715" s="36">
        <v>0</v>
      </c>
      <c r="R715" s="36">
        <v>0</v>
      </c>
      <c r="S715" s="36">
        <v>0</v>
      </c>
      <c r="T715" s="36">
        <v>0</v>
      </c>
      <c r="U715" s="36">
        <v>40500230</v>
      </c>
      <c r="V715" s="36">
        <v>0</v>
      </c>
      <c r="W715" s="36">
        <f t="shared" si="22"/>
        <v>40500230</v>
      </c>
      <c r="X715" s="36" t="s">
        <v>43</v>
      </c>
      <c r="Y715" s="49"/>
    </row>
    <row r="716" spans="2:25" x14ac:dyDescent="0.2">
      <c r="B716" s="32" t="s">
        <v>212</v>
      </c>
      <c r="C716" s="33">
        <v>13</v>
      </c>
      <c r="D716" s="34" t="s">
        <v>1402</v>
      </c>
      <c r="E716" s="53" t="s">
        <v>1621</v>
      </c>
      <c r="F716" s="35" t="s">
        <v>1967</v>
      </c>
      <c r="G716" s="36">
        <v>22280000</v>
      </c>
      <c r="H716" s="50">
        <f t="shared" si="21"/>
        <v>1</v>
      </c>
      <c r="I716" s="36">
        <v>22280000</v>
      </c>
      <c r="J716" s="36">
        <v>0</v>
      </c>
      <c r="K716" s="36">
        <v>0</v>
      </c>
      <c r="L716" s="36">
        <v>0</v>
      </c>
      <c r="M716" s="36">
        <v>0</v>
      </c>
      <c r="N716" s="36">
        <v>0</v>
      </c>
      <c r="O716" s="36">
        <v>0</v>
      </c>
      <c r="P716" s="36">
        <v>0</v>
      </c>
      <c r="Q716" s="36">
        <v>0</v>
      </c>
      <c r="R716" s="36">
        <v>0</v>
      </c>
      <c r="S716" s="36">
        <v>0</v>
      </c>
      <c r="T716" s="36">
        <v>0</v>
      </c>
      <c r="U716" s="36">
        <v>22280000</v>
      </c>
      <c r="V716" s="36">
        <v>0</v>
      </c>
      <c r="W716" s="36">
        <f t="shared" si="22"/>
        <v>22280000</v>
      </c>
      <c r="X716" s="36" t="s">
        <v>43</v>
      </c>
      <c r="Y716" s="49"/>
    </row>
    <row r="717" spans="2:25" x14ac:dyDescent="0.2">
      <c r="B717" s="32" t="s">
        <v>212</v>
      </c>
      <c r="C717" s="33">
        <v>5</v>
      </c>
      <c r="D717" s="34" t="s">
        <v>416</v>
      </c>
      <c r="E717" s="53" t="s">
        <v>1622</v>
      </c>
      <c r="F717" s="35" t="s">
        <v>1968</v>
      </c>
      <c r="G717" s="36">
        <v>230787879</v>
      </c>
      <c r="H717" s="50">
        <f t="shared" si="21"/>
        <v>0.40000000173319328</v>
      </c>
      <c r="I717" s="36">
        <v>92315152</v>
      </c>
      <c r="J717" s="36">
        <v>0</v>
      </c>
      <c r="K717" s="36">
        <v>0</v>
      </c>
      <c r="L717" s="36">
        <v>0</v>
      </c>
      <c r="M717" s="36">
        <v>0</v>
      </c>
      <c r="N717" s="36">
        <v>0</v>
      </c>
      <c r="O717" s="36">
        <v>0</v>
      </c>
      <c r="P717" s="36">
        <v>0</v>
      </c>
      <c r="Q717" s="36">
        <v>0</v>
      </c>
      <c r="R717" s="36">
        <v>0</v>
      </c>
      <c r="S717" s="36">
        <v>0</v>
      </c>
      <c r="T717" s="36">
        <v>0</v>
      </c>
      <c r="U717" s="36">
        <v>0</v>
      </c>
      <c r="V717" s="36">
        <v>92315152</v>
      </c>
      <c r="W717" s="36">
        <f t="shared" si="22"/>
        <v>92315152</v>
      </c>
      <c r="X717" s="36" t="s">
        <v>43</v>
      </c>
      <c r="Y717" s="49"/>
    </row>
    <row r="718" spans="2:25" x14ac:dyDescent="0.2">
      <c r="B718" s="32" t="s">
        <v>212</v>
      </c>
      <c r="C718" s="33">
        <v>13</v>
      </c>
      <c r="D718" s="34" t="s">
        <v>435</v>
      </c>
      <c r="E718" s="53" t="s">
        <v>1623</v>
      </c>
      <c r="F718" s="35" t="s">
        <v>1969</v>
      </c>
      <c r="G718" s="36">
        <v>111100000</v>
      </c>
      <c r="H718" s="50">
        <f t="shared" si="21"/>
        <v>0.5</v>
      </c>
      <c r="I718" s="36">
        <v>55550000</v>
      </c>
      <c r="J718" s="36">
        <v>0</v>
      </c>
      <c r="K718" s="36">
        <v>0</v>
      </c>
      <c r="L718" s="36">
        <v>0</v>
      </c>
      <c r="M718" s="36">
        <v>0</v>
      </c>
      <c r="N718" s="36">
        <v>0</v>
      </c>
      <c r="O718" s="36">
        <v>0</v>
      </c>
      <c r="P718" s="36">
        <v>0</v>
      </c>
      <c r="Q718" s="36">
        <v>0</v>
      </c>
      <c r="R718" s="36">
        <v>0</v>
      </c>
      <c r="S718" s="36">
        <v>0</v>
      </c>
      <c r="T718" s="36">
        <v>0</v>
      </c>
      <c r="U718" s="36">
        <v>0</v>
      </c>
      <c r="V718" s="36">
        <v>55550000</v>
      </c>
      <c r="W718" s="36">
        <f t="shared" si="22"/>
        <v>55550000</v>
      </c>
      <c r="X718" s="36" t="s">
        <v>43</v>
      </c>
      <c r="Y718" s="49"/>
    </row>
    <row r="719" spans="2:25" x14ac:dyDescent="0.2">
      <c r="B719" s="32" t="s">
        <v>212</v>
      </c>
      <c r="C719" s="33">
        <v>3</v>
      </c>
      <c r="D719" s="34" t="s">
        <v>108</v>
      </c>
      <c r="E719" s="53" t="s">
        <v>1624</v>
      </c>
      <c r="F719" s="35" t="s">
        <v>1970</v>
      </c>
      <c r="G719" s="36">
        <v>55890000</v>
      </c>
      <c r="H719" s="50">
        <f t="shared" si="21"/>
        <v>0.35</v>
      </c>
      <c r="I719" s="36">
        <v>19561500</v>
      </c>
      <c r="J719" s="36">
        <v>0</v>
      </c>
      <c r="K719" s="36">
        <v>0</v>
      </c>
      <c r="L719" s="36">
        <v>0</v>
      </c>
      <c r="M719" s="36">
        <v>0</v>
      </c>
      <c r="N719" s="36">
        <v>0</v>
      </c>
      <c r="O719" s="36">
        <v>0</v>
      </c>
      <c r="P719" s="36">
        <v>0</v>
      </c>
      <c r="Q719" s="36">
        <v>0</v>
      </c>
      <c r="R719" s="36">
        <v>0</v>
      </c>
      <c r="S719" s="36">
        <v>0</v>
      </c>
      <c r="T719" s="36">
        <v>0</v>
      </c>
      <c r="U719" s="36">
        <v>19561500</v>
      </c>
      <c r="V719" s="36">
        <v>0</v>
      </c>
      <c r="W719" s="36">
        <f t="shared" si="22"/>
        <v>19561500</v>
      </c>
      <c r="X719" s="36" t="s">
        <v>43</v>
      </c>
      <c r="Y719" s="49"/>
    </row>
    <row r="720" spans="2:25" x14ac:dyDescent="0.2">
      <c r="B720" s="32" t="s">
        <v>212</v>
      </c>
      <c r="C720" s="33">
        <v>13</v>
      </c>
      <c r="D720" s="34" t="s">
        <v>435</v>
      </c>
      <c r="E720" s="53" t="s">
        <v>1625</v>
      </c>
      <c r="F720" s="35" t="s">
        <v>1971</v>
      </c>
      <c r="G720" s="36">
        <v>9340768</v>
      </c>
      <c r="H720" s="50">
        <f t="shared" si="21"/>
        <v>1</v>
      </c>
      <c r="I720" s="36">
        <v>9340768</v>
      </c>
      <c r="J720" s="36">
        <v>0</v>
      </c>
      <c r="K720" s="36">
        <v>0</v>
      </c>
      <c r="L720" s="36">
        <v>0</v>
      </c>
      <c r="M720" s="36">
        <v>0</v>
      </c>
      <c r="N720" s="36">
        <v>0</v>
      </c>
      <c r="O720" s="36">
        <v>0</v>
      </c>
      <c r="P720" s="36">
        <v>0</v>
      </c>
      <c r="Q720" s="36">
        <v>0</v>
      </c>
      <c r="R720" s="36">
        <v>0</v>
      </c>
      <c r="S720" s="36">
        <v>0</v>
      </c>
      <c r="T720" s="36">
        <v>0</v>
      </c>
      <c r="U720" s="36">
        <v>9340768</v>
      </c>
      <c r="V720" s="36">
        <v>0</v>
      </c>
      <c r="W720" s="36">
        <f t="shared" si="22"/>
        <v>9340768</v>
      </c>
      <c r="X720" s="36" t="s">
        <v>43</v>
      </c>
      <c r="Y720" s="49"/>
    </row>
    <row r="721" spans="2:25" x14ac:dyDescent="0.2">
      <c r="B721" s="32" t="s">
        <v>212</v>
      </c>
      <c r="C721" s="33">
        <v>13</v>
      </c>
      <c r="D721" s="34" t="s">
        <v>435</v>
      </c>
      <c r="E721" s="53" t="s">
        <v>1626</v>
      </c>
      <c r="F721" s="35" t="s">
        <v>1972</v>
      </c>
      <c r="G721" s="36">
        <v>9340768</v>
      </c>
      <c r="H721" s="50">
        <f t="shared" si="21"/>
        <v>1</v>
      </c>
      <c r="I721" s="36">
        <v>9340768</v>
      </c>
      <c r="J721" s="36">
        <v>0</v>
      </c>
      <c r="K721" s="36">
        <v>0</v>
      </c>
      <c r="L721" s="36">
        <v>0</v>
      </c>
      <c r="M721" s="36">
        <v>0</v>
      </c>
      <c r="N721" s="36">
        <v>0</v>
      </c>
      <c r="O721" s="36">
        <v>0</v>
      </c>
      <c r="P721" s="36">
        <v>0</v>
      </c>
      <c r="Q721" s="36">
        <v>0</v>
      </c>
      <c r="R721" s="36">
        <v>0</v>
      </c>
      <c r="S721" s="36">
        <v>0</v>
      </c>
      <c r="T721" s="36">
        <v>0</v>
      </c>
      <c r="U721" s="36">
        <v>9340768</v>
      </c>
      <c r="V721" s="36">
        <v>0</v>
      </c>
      <c r="W721" s="36">
        <f t="shared" si="22"/>
        <v>9340768</v>
      </c>
      <c r="X721" s="36" t="s">
        <v>43</v>
      </c>
      <c r="Y721" s="49"/>
    </row>
    <row r="722" spans="2:25" x14ac:dyDescent="0.2">
      <c r="B722" s="32" t="s">
        <v>212</v>
      </c>
      <c r="C722" s="33">
        <v>13</v>
      </c>
      <c r="D722" s="34" t="s">
        <v>435</v>
      </c>
      <c r="E722" s="53" t="s">
        <v>1627</v>
      </c>
      <c r="F722" s="35" t="s">
        <v>1973</v>
      </c>
      <c r="G722" s="36">
        <v>14516819</v>
      </c>
      <c r="H722" s="50">
        <f t="shared" si="21"/>
        <v>1</v>
      </c>
      <c r="I722" s="36">
        <v>14516819</v>
      </c>
      <c r="J722" s="36">
        <v>0</v>
      </c>
      <c r="K722" s="36">
        <v>0</v>
      </c>
      <c r="L722" s="36">
        <v>0</v>
      </c>
      <c r="M722" s="36">
        <v>0</v>
      </c>
      <c r="N722" s="36">
        <v>0</v>
      </c>
      <c r="O722" s="36">
        <v>0</v>
      </c>
      <c r="P722" s="36">
        <v>0</v>
      </c>
      <c r="Q722" s="36">
        <v>0</v>
      </c>
      <c r="R722" s="36">
        <v>0</v>
      </c>
      <c r="S722" s="36">
        <v>0</v>
      </c>
      <c r="T722" s="36">
        <v>0</v>
      </c>
      <c r="U722" s="36">
        <v>14516819</v>
      </c>
      <c r="V722" s="36">
        <v>0</v>
      </c>
      <c r="W722" s="36">
        <f t="shared" si="22"/>
        <v>14516819</v>
      </c>
      <c r="X722" s="36" t="s">
        <v>43</v>
      </c>
      <c r="Y722" s="49"/>
    </row>
    <row r="723" spans="2:25" x14ac:dyDescent="0.2">
      <c r="B723" s="32" t="s">
        <v>212</v>
      </c>
      <c r="C723" s="33">
        <v>13</v>
      </c>
      <c r="D723" s="34" t="s">
        <v>435</v>
      </c>
      <c r="E723" s="53" t="s">
        <v>1628</v>
      </c>
      <c r="F723" s="35" t="s">
        <v>1974</v>
      </c>
      <c r="G723" s="36">
        <v>10048818</v>
      </c>
      <c r="H723" s="50">
        <f t="shared" si="21"/>
        <v>1</v>
      </c>
      <c r="I723" s="36">
        <v>10048818</v>
      </c>
      <c r="J723" s="36">
        <v>0</v>
      </c>
      <c r="K723" s="36">
        <v>0</v>
      </c>
      <c r="L723" s="36">
        <v>0</v>
      </c>
      <c r="M723" s="36">
        <v>0</v>
      </c>
      <c r="N723" s="36">
        <v>0</v>
      </c>
      <c r="O723" s="36">
        <v>0</v>
      </c>
      <c r="P723" s="36">
        <v>0</v>
      </c>
      <c r="Q723" s="36">
        <v>0</v>
      </c>
      <c r="R723" s="36">
        <v>0</v>
      </c>
      <c r="S723" s="36">
        <v>0</v>
      </c>
      <c r="T723" s="36">
        <v>0</v>
      </c>
      <c r="U723" s="36">
        <v>10048818</v>
      </c>
      <c r="V723" s="36">
        <v>0</v>
      </c>
      <c r="W723" s="36">
        <f t="shared" si="22"/>
        <v>10048818</v>
      </c>
      <c r="X723" s="36" t="s">
        <v>43</v>
      </c>
      <c r="Y723" s="49"/>
    </row>
    <row r="724" spans="2:25" x14ac:dyDescent="0.2">
      <c r="B724" s="32" t="s">
        <v>212</v>
      </c>
      <c r="C724" s="33">
        <v>13</v>
      </c>
      <c r="D724" s="34" t="s">
        <v>435</v>
      </c>
      <c r="E724" s="53" t="s">
        <v>1629</v>
      </c>
      <c r="F724" s="35" t="s">
        <v>1975</v>
      </c>
      <c r="G724" s="36">
        <v>13541281</v>
      </c>
      <c r="H724" s="50">
        <f t="shared" si="21"/>
        <v>1</v>
      </c>
      <c r="I724" s="36">
        <v>13541281</v>
      </c>
      <c r="J724" s="36">
        <v>0</v>
      </c>
      <c r="K724" s="36">
        <v>0</v>
      </c>
      <c r="L724" s="36">
        <v>0</v>
      </c>
      <c r="M724" s="36">
        <v>0</v>
      </c>
      <c r="N724" s="36">
        <v>0</v>
      </c>
      <c r="O724" s="36">
        <v>0</v>
      </c>
      <c r="P724" s="36">
        <v>0</v>
      </c>
      <c r="Q724" s="36">
        <v>0</v>
      </c>
      <c r="R724" s="36">
        <v>0</v>
      </c>
      <c r="S724" s="36">
        <v>0</v>
      </c>
      <c r="T724" s="36">
        <v>0</v>
      </c>
      <c r="U724" s="36">
        <v>13541281</v>
      </c>
      <c r="V724" s="36">
        <v>0</v>
      </c>
      <c r="W724" s="36">
        <f t="shared" si="22"/>
        <v>13541281</v>
      </c>
      <c r="X724" s="36" t="s">
        <v>43</v>
      </c>
      <c r="Y724" s="49"/>
    </row>
    <row r="725" spans="2:25" x14ac:dyDescent="0.2">
      <c r="B725" s="32" t="s">
        <v>212</v>
      </c>
      <c r="C725" s="33">
        <v>13</v>
      </c>
      <c r="D725" s="34" t="s">
        <v>453</v>
      </c>
      <c r="E725" s="53" t="s">
        <v>1630</v>
      </c>
      <c r="F725" s="35" t="s">
        <v>1976</v>
      </c>
      <c r="G725" s="36">
        <v>22279992</v>
      </c>
      <c r="H725" s="50">
        <f t="shared" si="21"/>
        <v>1</v>
      </c>
      <c r="I725" s="36">
        <v>22279992</v>
      </c>
      <c r="J725" s="36">
        <v>0</v>
      </c>
      <c r="K725" s="36">
        <v>0</v>
      </c>
      <c r="L725" s="36">
        <v>0</v>
      </c>
      <c r="M725" s="36">
        <v>0</v>
      </c>
      <c r="N725" s="36">
        <v>0</v>
      </c>
      <c r="O725" s="36">
        <v>0</v>
      </c>
      <c r="P725" s="36">
        <v>0</v>
      </c>
      <c r="Q725" s="36">
        <v>0</v>
      </c>
      <c r="R725" s="36">
        <v>0</v>
      </c>
      <c r="S725" s="36">
        <v>0</v>
      </c>
      <c r="T725" s="36">
        <v>0</v>
      </c>
      <c r="U725" s="36">
        <v>22279992</v>
      </c>
      <c r="V725" s="36">
        <v>0</v>
      </c>
      <c r="W725" s="36">
        <f t="shared" si="22"/>
        <v>22279992</v>
      </c>
      <c r="X725" s="36" t="s">
        <v>43</v>
      </c>
      <c r="Y725" s="49"/>
    </row>
    <row r="726" spans="2:25" x14ac:dyDescent="0.2">
      <c r="B726" s="32" t="s">
        <v>212</v>
      </c>
      <c r="C726" s="33">
        <v>13</v>
      </c>
      <c r="D726" s="34" t="s">
        <v>1836</v>
      </c>
      <c r="E726" s="53" t="s">
        <v>1631</v>
      </c>
      <c r="F726" s="35" t="s">
        <v>1977</v>
      </c>
      <c r="G726" s="36">
        <v>22279996</v>
      </c>
      <c r="H726" s="50">
        <f t="shared" si="21"/>
        <v>1</v>
      </c>
      <c r="I726" s="36">
        <v>22279996</v>
      </c>
      <c r="J726" s="36">
        <v>0</v>
      </c>
      <c r="K726" s="36">
        <v>0</v>
      </c>
      <c r="L726" s="36">
        <v>0</v>
      </c>
      <c r="M726" s="36">
        <v>0</v>
      </c>
      <c r="N726" s="36">
        <v>0</v>
      </c>
      <c r="O726" s="36">
        <v>0</v>
      </c>
      <c r="P726" s="36">
        <v>0</v>
      </c>
      <c r="Q726" s="36">
        <v>0</v>
      </c>
      <c r="R726" s="36">
        <v>0</v>
      </c>
      <c r="S726" s="36">
        <v>0</v>
      </c>
      <c r="T726" s="36">
        <v>0</v>
      </c>
      <c r="U726" s="36">
        <v>22279996</v>
      </c>
      <c r="V726" s="36">
        <v>0</v>
      </c>
      <c r="W726" s="36">
        <f t="shared" si="22"/>
        <v>22279996</v>
      </c>
      <c r="X726" s="36" t="s">
        <v>43</v>
      </c>
      <c r="Y726" s="49"/>
    </row>
    <row r="727" spans="2:25" x14ac:dyDescent="0.2">
      <c r="B727" s="32" t="s">
        <v>212</v>
      </c>
      <c r="C727" s="33">
        <v>9</v>
      </c>
      <c r="D727" s="34" t="s">
        <v>146</v>
      </c>
      <c r="E727" s="53" t="s">
        <v>1632</v>
      </c>
      <c r="F727" s="35" t="s">
        <v>1978</v>
      </c>
      <c r="G727" s="36">
        <v>15180000</v>
      </c>
      <c r="H727" s="50">
        <f t="shared" si="21"/>
        <v>1</v>
      </c>
      <c r="I727" s="36">
        <v>15180000</v>
      </c>
      <c r="J727" s="36">
        <v>0</v>
      </c>
      <c r="K727" s="36">
        <v>0</v>
      </c>
      <c r="L727" s="36">
        <v>0</v>
      </c>
      <c r="M727" s="36">
        <v>0</v>
      </c>
      <c r="N727" s="36">
        <v>0</v>
      </c>
      <c r="O727" s="36">
        <v>0</v>
      </c>
      <c r="P727" s="36">
        <v>0</v>
      </c>
      <c r="Q727" s="36">
        <v>0</v>
      </c>
      <c r="R727" s="36">
        <v>0</v>
      </c>
      <c r="S727" s="36">
        <v>0</v>
      </c>
      <c r="T727" s="36">
        <v>0</v>
      </c>
      <c r="U727" s="36">
        <v>0</v>
      </c>
      <c r="V727" s="36">
        <v>15180000</v>
      </c>
      <c r="W727" s="36">
        <f t="shared" si="22"/>
        <v>15180000</v>
      </c>
      <c r="X727" s="36" t="s">
        <v>43</v>
      </c>
      <c r="Y727" s="49"/>
    </row>
    <row r="728" spans="2:25" x14ac:dyDescent="0.2">
      <c r="B728" s="32" t="s">
        <v>212</v>
      </c>
      <c r="C728" s="33">
        <v>9</v>
      </c>
      <c r="D728" s="34" t="s">
        <v>293</v>
      </c>
      <c r="E728" s="53" t="s">
        <v>1633</v>
      </c>
      <c r="F728" s="35" t="s">
        <v>1979</v>
      </c>
      <c r="G728" s="36">
        <v>37404505</v>
      </c>
      <c r="H728" s="50">
        <f t="shared" si="21"/>
        <v>1</v>
      </c>
      <c r="I728" s="36">
        <v>37404505</v>
      </c>
      <c r="J728" s="36">
        <v>0</v>
      </c>
      <c r="K728" s="36">
        <v>0</v>
      </c>
      <c r="L728" s="36">
        <v>0</v>
      </c>
      <c r="M728" s="36">
        <v>0</v>
      </c>
      <c r="N728" s="36">
        <v>0</v>
      </c>
      <c r="O728" s="36">
        <v>0</v>
      </c>
      <c r="P728" s="36">
        <v>0</v>
      </c>
      <c r="Q728" s="36">
        <v>0</v>
      </c>
      <c r="R728" s="36">
        <v>0</v>
      </c>
      <c r="S728" s="36">
        <v>0</v>
      </c>
      <c r="T728" s="36">
        <v>0</v>
      </c>
      <c r="U728" s="36">
        <v>37404505</v>
      </c>
      <c r="V728" s="36">
        <v>0</v>
      </c>
      <c r="W728" s="36">
        <f t="shared" si="22"/>
        <v>37404505</v>
      </c>
      <c r="X728" s="36" t="s">
        <v>43</v>
      </c>
      <c r="Y728" s="49"/>
    </row>
    <row r="729" spans="2:25" x14ac:dyDescent="0.2">
      <c r="B729" s="32" t="s">
        <v>212</v>
      </c>
      <c r="C729" s="33">
        <v>9</v>
      </c>
      <c r="D729" s="34" t="s">
        <v>1843</v>
      </c>
      <c r="E729" s="53" t="s">
        <v>1634</v>
      </c>
      <c r="F729" s="35" t="s">
        <v>1980</v>
      </c>
      <c r="G729" s="36">
        <v>190000000</v>
      </c>
      <c r="H729" s="50">
        <f t="shared" si="21"/>
        <v>0.7</v>
      </c>
      <c r="I729" s="36">
        <v>133000000</v>
      </c>
      <c r="J729" s="36">
        <v>0</v>
      </c>
      <c r="K729" s="36">
        <v>0</v>
      </c>
      <c r="L729" s="36">
        <v>0</v>
      </c>
      <c r="M729" s="36">
        <v>0</v>
      </c>
      <c r="N729" s="36">
        <v>0</v>
      </c>
      <c r="O729" s="36">
        <v>0</v>
      </c>
      <c r="P729" s="36">
        <v>0</v>
      </c>
      <c r="Q729" s="36">
        <v>0</v>
      </c>
      <c r="R729" s="36">
        <v>0</v>
      </c>
      <c r="S729" s="36">
        <v>0</v>
      </c>
      <c r="T729" s="36">
        <v>0</v>
      </c>
      <c r="U729" s="36">
        <v>133000000</v>
      </c>
      <c r="V729" s="36">
        <v>0</v>
      </c>
      <c r="W729" s="36">
        <f t="shared" si="22"/>
        <v>133000000</v>
      </c>
      <c r="X729" s="36" t="s">
        <v>43</v>
      </c>
      <c r="Y729" s="49"/>
    </row>
    <row r="730" spans="2:25" x14ac:dyDescent="0.2">
      <c r="B730" s="32" t="s">
        <v>212</v>
      </c>
      <c r="C730" s="33">
        <v>9</v>
      </c>
      <c r="D730" s="34" t="s">
        <v>1159</v>
      </c>
      <c r="E730" s="53" t="s">
        <v>1635</v>
      </c>
      <c r="F730" s="35" t="s">
        <v>1981</v>
      </c>
      <c r="G730" s="36">
        <v>55200000</v>
      </c>
      <c r="H730" s="50">
        <f t="shared" si="21"/>
        <v>0.5</v>
      </c>
      <c r="I730" s="36">
        <v>27600000</v>
      </c>
      <c r="J730" s="36">
        <v>0</v>
      </c>
      <c r="K730" s="36">
        <v>0</v>
      </c>
      <c r="L730" s="36">
        <v>0</v>
      </c>
      <c r="M730" s="36">
        <v>0</v>
      </c>
      <c r="N730" s="36">
        <v>0</v>
      </c>
      <c r="O730" s="36">
        <v>0</v>
      </c>
      <c r="P730" s="36">
        <v>0</v>
      </c>
      <c r="Q730" s="36">
        <v>0</v>
      </c>
      <c r="R730" s="36">
        <v>0</v>
      </c>
      <c r="S730" s="36">
        <v>0</v>
      </c>
      <c r="T730" s="36">
        <v>0</v>
      </c>
      <c r="U730" s="36">
        <v>27600000</v>
      </c>
      <c r="V730" s="36">
        <v>0</v>
      </c>
      <c r="W730" s="36">
        <f t="shared" si="22"/>
        <v>27600000</v>
      </c>
      <c r="X730" s="36" t="s">
        <v>43</v>
      </c>
      <c r="Y730" s="49"/>
    </row>
    <row r="731" spans="2:25" x14ac:dyDescent="0.2">
      <c r="B731" s="32" t="s">
        <v>212</v>
      </c>
      <c r="C731" s="33">
        <v>10</v>
      </c>
      <c r="D731" s="34" t="s">
        <v>123</v>
      </c>
      <c r="E731" s="53" t="s">
        <v>1636</v>
      </c>
      <c r="F731" s="35" t="s">
        <v>1982</v>
      </c>
      <c r="G731" s="36">
        <v>53160000</v>
      </c>
      <c r="H731" s="50">
        <f t="shared" si="21"/>
        <v>0.5</v>
      </c>
      <c r="I731" s="36">
        <v>26580000</v>
      </c>
      <c r="J731" s="36">
        <v>0</v>
      </c>
      <c r="K731" s="36">
        <v>0</v>
      </c>
      <c r="L731" s="36">
        <v>0</v>
      </c>
      <c r="M731" s="36">
        <v>0</v>
      </c>
      <c r="N731" s="36">
        <v>0</v>
      </c>
      <c r="O731" s="36">
        <v>0</v>
      </c>
      <c r="P731" s="36">
        <v>0</v>
      </c>
      <c r="Q731" s="36">
        <v>0</v>
      </c>
      <c r="R731" s="36">
        <v>0</v>
      </c>
      <c r="S731" s="36">
        <v>0</v>
      </c>
      <c r="T731" s="36">
        <v>0</v>
      </c>
      <c r="U731" s="36">
        <v>26580000</v>
      </c>
      <c r="V731" s="36">
        <v>0</v>
      </c>
      <c r="W731" s="36">
        <f t="shared" si="22"/>
        <v>26580000</v>
      </c>
      <c r="X731" s="36" t="s">
        <v>43</v>
      </c>
      <c r="Y731" s="49"/>
    </row>
    <row r="732" spans="2:25" x14ac:dyDescent="0.2">
      <c r="B732" s="32" t="s">
        <v>212</v>
      </c>
      <c r="C732" s="33">
        <v>10</v>
      </c>
      <c r="D732" s="34" t="s">
        <v>123</v>
      </c>
      <c r="E732" s="53" t="s">
        <v>1637</v>
      </c>
      <c r="F732" s="35" t="s">
        <v>1983</v>
      </c>
      <c r="G732" s="36">
        <v>2400000</v>
      </c>
      <c r="H732" s="50">
        <f t="shared" ref="H732:H795" si="23">(J732+W732)/G732</f>
        <v>1</v>
      </c>
      <c r="I732" s="36">
        <v>2400000</v>
      </c>
      <c r="J732" s="36">
        <v>0</v>
      </c>
      <c r="K732" s="36">
        <v>0</v>
      </c>
      <c r="L732" s="36">
        <v>0</v>
      </c>
      <c r="M732" s="36">
        <v>0</v>
      </c>
      <c r="N732" s="36">
        <v>0</v>
      </c>
      <c r="O732" s="36">
        <v>0</v>
      </c>
      <c r="P732" s="36">
        <v>0</v>
      </c>
      <c r="Q732" s="36">
        <v>0</v>
      </c>
      <c r="R732" s="36">
        <v>0</v>
      </c>
      <c r="S732" s="36">
        <v>0</v>
      </c>
      <c r="T732" s="36">
        <v>0</v>
      </c>
      <c r="U732" s="36">
        <v>2400000</v>
      </c>
      <c r="V732" s="36">
        <v>0</v>
      </c>
      <c r="W732" s="36">
        <f t="shared" si="22"/>
        <v>2400000</v>
      </c>
      <c r="X732" s="36" t="s">
        <v>43</v>
      </c>
      <c r="Y732" s="49"/>
    </row>
    <row r="733" spans="2:25" x14ac:dyDescent="0.2">
      <c r="B733" s="32" t="s">
        <v>212</v>
      </c>
      <c r="C733" s="33">
        <v>10</v>
      </c>
      <c r="D733" s="34" t="s">
        <v>147</v>
      </c>
      <c r="E733" s="53" t="s">
        <v>1638</v>
      </c>
      <c r="F733" s="35" t="s">
        <v>1984</v>
      </c>
      <c r="G733" s="36">
        <v>19000000</v>
      </c>
      <c r="H733" s="50">
        <f t="shared" si="23"/>
        <v>1</v>
      </c>
      <c r="I733" s="36">
        <v>19000000</v>
      </c>
      <c r="J733" s="36">
        <v>0</v>
      </c>
      <c r="K733" s="36">
        <v>0</v>
      </c>
      <c r="L733" s="36">
        <v>0</v>
      </c>
      <c r="M733" s="36">
        <v>0</v>
      </c>
      <c r="N733" s="36">
        <v>0</v>
      </c>
      <c r="O733" s="36">
        <v>0</v>
      </c>
      <c r="P733" s="36">
        <v>0</v>
      </c>
      <c r="Q733" s="36">
        <v>0</v>
      </c>
      <c r="R733" s="36">
        <v>0</v>
      </c>
      <c r="S733" s="36">
        <v>0</v>
      </c>
      <c r="T733" s="36">
        <v>0</v>
      </c>
      <c r="U733" s="36">
        <v>0</v>
      </c>
      <c r="V733" s="36">
        <v>19000000</v>
      </c>
      <c r="W733" s="36">
        <f t="shared" si="22"/>
        <v>19000000</v>
      </c>
      <c r="X733" s="36" t="s">
        <v>43</v>
      </c>
      <c r="Y733" s="49"/>
    </row>
    <row r="734" spans="2:25" x14ac:dyDescent="0.2">
      <c r="B734" s="32" t="s">
        <v>212</v>
      </c>
      <c r="C734" s="33">
        <v>13</v>
      </c>
      <c r="D734" s="34" t="s">
        <v>1004</v>
      </c>
      <c r="E734" s="53" t="s">
        <v>1639</v>
      </c>
      <c r="F734" s="35" t="s">
        <v>1985</v>
      </c>
      <c r="G734" s="36">
        <v>80256844</v>
      </c>
      <c r="H734" s="50">
        <f t="shared" si="23"/>
        <v>1</v>
      </c>
      <c r="I734" s="36">
        <v>80256844</v>
      </c>
      <c r="J734" s="36">
        <v>0</v>
      </c>
      <c r="K734" s="36">
        <v>0</v>
      </c>
      <c r="L734" s="36">
        <v>0</v>
      </c>
      <c r="M734" s="36">
        <v>0</v>
      </c>
      <c r="N734" s="36">
        <v>0</v>
      </c>
      <c r="O734" s="36">
        <v>0</v>
      </c>
      <c r="P734" s="36">
        <v>0</v>
      </c>
      <c r="Q734" s="36">
        <v>0</v>
      </c>
      <c r="R734" s="36">
        <v>0</v>
      </c>
      <c r="S734" s="36">
        <v>0</v>
      </c>
      <c r="T734" s="36">
        <v>0</v>
      </c>
      <c r="U734" s="36">
        <v>80256844</v>
      </c>
      <c r="V734" s="36">
        <v>0</v>
      </c>
      <c r="W734" s="36">
        <f t="shared" ref="W734:W797" si="24">SUM(K734:V734)</f>
        <v>80256844</v>
      </c>
      <c r="X734" s="36" t="s">
        <v>43</v>
      </c>
      <c r="Y734" s="49"/>
    </row>
    <row r="735" spans="2:25" x14ac:dyDescent="0.2">
      <c r="B735" s="32" t="s">
        <v>212</v>
      </c>
      <c r="C735" s="33">
        <v>13</v>
      </c>
      <c r="D735" s="34" t="s">
        <v>1836</v>
      </c>
      <c r="E735" s="53" t="s">
        <v>1640</v>
      </c>
      <c r="F735" s="35" t="s">
        <v>1986</v>
      </c>
      <c r="G735" s="36">
        <v>103962645</v>
      </c>
      <c r="H735" s="50">
        <f t="shared" si="23"/>
        <v>1</v>
      </c>
      <c r="I735" s="36">
        <v>103962645</v>
      </c>
      <c r="J735" s="36">
        <v>0</v>
      </c>
      <c r="K735" s="36">
        <v>0</v>
      </c>
      <c r="L735" s="36">
        <v>0</v>
      </c>
      <c r="M735" s="36">
        <v>0</v>
      </c>
      <c r="N735" s="36">
        <v>0</v>
      </c>
      <c r="O735" s="36">
        <v>0</v>
      </c>
      <c r="P735" s="36">
        <v>0</v>
      </c>
      <c r="Q735" s="36">
        <v>0</v>
      </c>
      <c r="R735" s="36">
        <v>0</v>
      </c>
      <c r="S735" s="36">
        <v>0</v>
      </c>
      <c r="T735" s="36">
        <v>0</v>
      </c>
      <c r="U735" s="36">
        <v>103962645</v>
      </c>
      <c r="V735" s="36">
        <v>0</v>
      </c>
      <c r="W735" s="36">
        <f t="shared" si="24"/>
        <v>103962645</v>
      </c>
      <c r="X735" s="36" t="s">
        <v>43</v>
      </c>
      <c r="Y735" s="49"/>
    </row>
    <row r="736" spans="2:25" x14ac:dyDescent="0.2">
      <c r="B736" s="32" t="s">
        <v>212</v>
      </c>
      <c r="C736" s="33">
        <v>13</v>
      </c>
      <c r="D736" s="34" t="s">
        <v>1836</v>
      </c>
      <c r="E736" s="53" t="s">
        <v>1641</v>
      </c>
      <c r="F736" s="35" t="s">
        <v>1987</v>
      </c>
      <c r="G736" s="36">
        <v>81998816</v>
      </c>
      <c r="H736" s="50">
        <f t="shared" si="23"/>
        <v>1</v>
      </c>
      <c r="I736" s="36">
        <v>81998816</v>
      </c>
      <c r="J736" s="36">
        <v>0</v>
      </c>
      <c r="K736" s="36">
        <v>0</v>
      </c>
      <c r="L736" s="36">
        <v>0</v>
      </c>
      <c r="M736" s="36">
        <v>0</v>
      </c>
      <c r="N736" s="36">
        <v>0</v>
      </c>
      <c r="O736" s="36">
        <v>0</v>
      </c>
      <c r="P736" s="36">
        <v>0</v>
      </c>
      <c r="Q736" s="36">
        <v>0</v>
      </c>
      <c r="R736" s="36">
        <v>0</v>
      </c>
      <c r="S736" s="36">
        <v>0</v>
      </c>
      <c r="T736" s="36">
        <v>0</v>
      </c>
      <c r="U736" s="36">
        <v>81998816</v>
      </c>
      <c r="V736" s="36">
        <v>0</v>
      </c>
      <c r="W736" s="36">
        <f t="shared" si="24"/>
        <v>81998816</v>
      </c>
      <c r="X736" s="36" t="s">
        <v>43</v>
      </c>
      <c r="Y736" s="49"/>
    </row>
    <row r="737" spans="2:25" x14ac:dyDescent="0.2">
      <c r="B737" s="32" t="s">
        <v>212</v>
      </c>
      <c r="C737" s="33">
        <v>8</v>
      </c>
      <c r="D737" s="34" t="s">
        <v>1404</v>
      </c>
      <c r="E737" s="53" t="s">
        <v>1642</v>
      </c>
      <c r="F737" s="35" t="s">
        <v>1988</v>
      </c>
      <c r="G737" s="36">
        <v>58200000</v>
      </c>
      <c r="H737" s="50">
        <f t="shared" si="23"/>
        <v>0.5</v>
      </c>
      <c r="I737" s="36">
        <v>29100000</v>
      </c>
      <c r="J737" s="36">
        <v>0</v>
      </c>
      <c r="K737" s="36">
        <v>0</v>
      </c>
      <c r="L737" s="36">
        <v>0</v>
      </c>
      <c r="M737" s="36">
        <v>0</v>
      </c>
      <c r="N737" s="36">
        <v>0</v>
      </c>
      <c r="O737" s="36">
        <v>0</v>
      </c>
      <c r="P737" s="36">
        <v>0</v>
      </c>
      <c r="Q737" s="36">
        <v>0</v>
      </c>
      <c r="R737" s="36">
        <v>0</v>
      </c>
      <c r="S737" s="36">
        <v>0</v>
      </c>
      <c r="T737" s="36">
        <v>0</v>
      </c>
      <c r="U737" s="36">
        <v>0</v>
      </c>
      <c r="V737" s="36">
        <v>29100000</v>
      </c>
      <c r="W737" s="36">
        <f t="shared" si="24"/>
        <v>29100000</v>
      </c>
      <c r="X737" s="36" t="s">
        <v>43</v>
      </c>
      <c r="Y737" s="49"/>
    </row>
    <row r="738" spans="2:25" x14ac:dyDescent="0.2">
      <c r="B738" s="32" t="s">
        <v>212</v>
      </c>
      <c r="C738" s="33">
        <v>11</v>
      </c>
      <c r="D738" s="34" t="s">
        <v>112</v>
      </c>
      <c r="E738" s="53" t="s">
        <v>1643</v>
      </c>
      <c r="F738" s="35" t="s">
        <v>1989</v>
      </c>
      <c r="G738" s="36">
        <v>19200000</v>
      </c>
      <c r="H738" s="50">
        <f t="shared" si="23"/>
        <v>0.5</v>
      </c>
      <c r="I738" s="36">
        <v>9600000</v>
      </c>
      <c r="J738" s="36">
        <v>0</v>
      </c>
      <c r="K738" s="36">
        <v>0</v>
      </c>
      <c r="L738" s="36">
        <v>0</v>
      </c>
      <c r="M738" s="36">
        <v>0</v>
      </c>
      <c r="N738" s="36">
        <v>0</v>
      </c>
      <c r="O738" s="36">
        <v>0</v>
      </c>
      <c r="P738" s="36">
        <v>0</v>
      </c>
      <c r="Q738" s="36">
        <v>0</v>
      </c>
      <c r="R738" s="36">
        <v>0</v>
      </c>
      <c r="S738" s="36">
        <v>0</v>
      </c>
      <c r="T738" s="36">
        <v>0</v>
      </c>
      <c r="U738" s="36">
        <v>9600000</v>
      </c>
      <c r="V738" s="36">
        <v>0</v>
      </c>
      <c r="W738" s="36">
        <f t="shared" si="24"/>
        <v>9600000</v>
      </c>
      <c r="X738" s="36" t="s">
        <v>43</v>
      </c>
      <c r="Y738" s="49"/>
    </row>
    <row r="739" spans="2:25" x14ac:dyDescent="0.2">
      <c r="B739" s="32" t="s">
        <v>212</v>
      </c>
      <c r="C739" s="33">
        <v>10</v>
      </c>
      <c r="D739" s="34" t="s">
        <v>620</v>
      </c>
      <c r="E739" s="53" t="s">
        <v>1644</v>
      </c>
      <c r="F739" s="35" t="s">
        <v>1990</v>
      </c>
      <c r="G739" s="36">
        <v>14001000</v>
      </c>
      <c r="H739" s="50">
        <f t="shared" si="23"/>
        <v>1</v>
      </c>
      <c r="I739" s="36">
        <v>14001000</v>
      </c>
      <c r="J739" s="36">
        <v>0</v>
      </c>
      <c r="K739" s="36">
        <v>0</v>
      </c>
      <c r="L739" s="36">
        <v>0</v>
      </c>
      <c r="M739" s="36">
        <v>0</v>
      </c>
      <c r="N739" s="36">
        <v>0</v>
      </c>
      <c r="O739" s="36">
        <v>0</v>
      </c>
      <c r="P739" s="36">
        <v>0</v>
      </c>
      <c r="Q739" s="36">
        <v>0</v>
      </c>
      <c r="R739" s="36">
        <v>0</v>
      </c>
      <c r="S739" s="36">
        <v>0</v>
      </c>
      <c r="T739" s="36">
        <v>0</v>
      </c>
      <c r="U739" s="36">
        <v>14001000</v>
      </c>
      <c r="V739" s="36">
        <v>0</v>
      </c>
      <c r="W739" s="36">
        <f t="shared" si="24"/>
        <v>14001000</v>
      </c>
      <c r="X739" s="36" t="s">
        <v>43</v>
      </c>
      <c r="Y739" s="49"/>
    </row>
    <row r="740" spans="2:25" x14ac:dyDescent="0.2">
      <c r="B740" s="32" t="s">
        <v>212</v>
      </c>
      <c r="C740" s="33">
        <v>10</v>
      </c>
      <c r="D740" s="34" t="s">
        <v>620</v>
      </c>
      <c r="E740" s="53" t="s">
        <v>1645</v>
      </c>
      <c r="F740" s="35" t="s">
        <v>1991</v>
      </c>
      <c r="G740" s="36">
        <v>27096150</v>
      </c>
      <c r="H740" s="50">
        <f t="shared" si="23"/>
        <v>1</v>
      </c>
      <c r="I740" s="36">
        <v>27096150</v>
      </c>
      <c r="J740" s="36">
        <v>0</v>
      </c>
      <c r="K740" s="36">
        <v>0</v>
      </c>
      <c r="L740" s="36">
        <v>0</v>
      </c>
      <c r="M740" s="36">
        <v>0</v>
      </c>
      <c r="N740" s="36">
        <v>0</v>
      </c>
      <c r="O740" s="36">
        <v>0</v>
      </c>
      <c r="P740" s="36">
        <v>0</v>
      </c>
      <c r="Q740" s="36">
        <v>0</v>
      </c>
      <c r="R740" s="36">
        <v>0</v>
      </c>
      <c r="S740" s="36">
        <v>0</v>
      </c>
      <c r="T740" s="36">
        <v>0</v>
      </c>
      <c r="U740" s="36">
        <v>27096150</v>
      </c>
      <c r="V740" s="36">
        <v>0</v>
      </c>
      <c r="W740" s="36">
        <f t="shared" si="24"/>
        <v>27096150</v>
      </c>
      <c r="X740" s="36" t="s">
        <v>43</v>
      </c>
      <c r="Y740" s="49"/>
    </row>
    <row r="741" spans="2:25" x14ac:dyDescent="0.2">
      <c r="B741" s="32" t="s">
        <v>212</v>
      </c>
      <c r="C741" s="33">
        <v>7</v>
      </c>
      <c r="D741" s="34" t="s">
        <v>987</v>
      </c>
      <c r="E741" s="53" t="s">
        <v>1646</v>
      </c>
      <c r="F741" s="35" t="s">
        <v>1992</v>
      </c>
      <c r="G741" s="36">
        <v>26873750</v>
      </c>
      <c r="H741" s="50">
        <f t="shared" si="23"/>
        <v>1</v>
      </c>
      <c r="I741" s="36">
        <v>26873750</v>
      </c>
      <c r="J741" s="36">
        <v>0</v>
      </c>
      <c r="K741" s="36">
        <v>0</v>
      </c>
      <c r="L741" s="36">
        <v>0</v>
      </c>
      <c r="M741" s="36">
        <v>0</v>
      </c>
      <c r="N741" s="36">
        <v>0</v>
      </c>
      <c r="O741" s="36">
        <v>0</v>
      </c>
      <c r="P741" s="36">
        <v>0</v>
      </c>
      <c r="Q741" s="36">
        <v>0</v>
      </c>
      <c r="R741" s="36">
        <v>0</v>
      </c>
      <c r="S741" s="36">
        <v>0</v>
      </c>
      <c r="T741" s="36">
        <v>0</v>
      </c>
      <c r="U741" s="36">
        <v>26873750</v>
      </c>
      <c r="V741" s="36">
        <v>0</v>
      </c>
      <c r="W741" s="36">
        <f t="shared" si="24"/>
        <v>26873750</v>
      </c>
      <c r="X741" s="36" t="s">
        <v>43</v>
      </c>
      <c r="Y741" s="49"/>
    </row>
    <row r="742" spans="2:25" x14ac:dyDescent="0.2">
      <c r="B742" s="32" t="s">
        <v>212</v>
      </c>
      <c r="C742" s="33">
        <v>13</v>
      </c>
      <c r="D742" s="34" t="s">
        <v>1844</v>
      </c>
      <c r="E742" s="53" t="s">
        <v>1647</v>
      </c>
      <c r="F742" s="35" t="s">
        <v>1993</v>
      </c>
      <c r="G742" s="36">
        <v>104280000</v>
      </c>
      <c r="H742" s="50">
        <f t="shared" si="23"/>
        <v>1</v>
      </c>
      <c r="I742" s="36">
        <v>104280000</v>
      </c>
      <c r="J742" s="36">
        <v>0</v>
      </c>
      <c r="K742" s="36">
        <v>0</v>
      </c>
      <c r="L742" s="36">
        <v>0</v>
      </c>
      <c r="M742" s="36">
        <v>0</v>
      </c>
      <c r="N742" s="36">
        <v>0</v>
      </c>
      <c r="O742" s="36">
        <v>0</v>
      </c>
      <c r="P742" s="36">
        <v>0</v>
      </c>
      <c r="Q742" s="36">
        <v>0</v>
      </c>
      <c r="R742" s="36">
        <v>0</v>
      </c>
      <c r="S742" s="36">
        <v>0</v>
      </c>
      <c r="T742" s="36">
        <v>0</v>
      </c>
      <c r="U742" s="36">
        <v>104280000</v>
      </c>
      <c r="V742" s="36">
        <v>0</v>
      </c>
      <c r="W742" s="36">
        <f t="shared" si="24"/>
        <v>104280000</v>
      </c>
      <c r="X742" s="36" t="s">
        <v>43</v>
      </c>
      <c r="Y742" s="49"/>
    </row>
    <row r="743" spans="2:25" x14ac:dyDescent="0.2">
      <c r="B743" s="32" t="s">
        <v>212</v>
      </c>
      <c r="C743" s="33">
        <v>16</v>
      </c>
      <c r="D743" s="34" t="s">
        <v>1845</v>
      </c>
      <c r="E743" s="53" t="s">
        <v>1648</v>
      </c>
      <c r="F743" s="35" t="s">
        <v>1994</v>
      </c>
      <c r="G743" s="36">
        <v>32000000</v>
      </c>
      <c r="H743" s="50">
        <f t="shared" si="23"/>
        <v>0.4</v>
      </c>
      <c r="I743" s="36">
        <v>32000000</v>
      </c>
      <c r="J743" s="36">
        <v>0</v>
      </c>
      <c r="K743" s="36">
        <v>0</v>
      </c>
      <c r="L743" s="36">
        <v>0</v>
      </c>
      <c r="M743" s="36">
        <v>0</v>
      </c>
      <c r="N743" s="36">
        <v>0</v>
      </c>
      <c r="O743" s="36">
        <v>0</v>
      </c>
      <c r="P743" s="36">
        <v>0</v>
      </c>
      <c r="Q743" s="36">
        <v>0</v>
      </c>
      <c r="R743" s="36">
        <v>0</v>
      </c>
      <c r="S743" s="36">
        <v>0</v>
      </c>
      <c r="T743" s="36">
        <v>0</v>
      </c>
      <c r="U743" s="36">
        <v>0</v>
      </c>
      <c r="V743" s="36">
        <v>12800000</v>
      </c>
      <c r="W743" s="36">
        <f t="shared" si="24"/>
        <v>12800000</v>
      </c>
      <c r="X743" s="36" t="s">
        <v>43</v>
      </c>
      <c r="Y743" s="49"/>
    </row>
    <row r="744" spans="2:25" x14ac:dyDescent="0.2">
      <c r="B744" s="32" t="s">
        <v>212</v>
      </c>
      <c r="C744" s="33">
        <v>11</v>
      </c>
      <c r="D744" s="34" t="s">
        <v>619</v>
      </c>
      <c r="E744" s="53" t="s">
        <v>1649</v>
      </c>
      <c r="F744" s="35" t="s">
        <v>1995</v>
      </c>
      <c r="G744" s="36">
        <v>47280000</v>
      </c>
      <c r="H744" s="50">
        <f t="shared" si="23"/>
        <v>0.35</v>
      </c>
      <c r="I744" s="36">
        <v>16548000</v>
      </c>
      <c r="J744" s="36">
        <v>0</v>
      </c>
      <c r="K744" s="36">
        <v>0</v>
      </c>
      <c r="L744" s="36">
        <v>0</v>
      </c>
      <c r="M744" s="36">
        <v>0</v>
      </c>
      <c r="N744" s="36">
        <v>0</v>
      </c>
      <c r="O744" s="36">
        <v>0</v>
      </c>
      <c r="P744" s="36">
        <v>0</v>
      </c>
      <c r="Q744" s="36">
        <v>0</v>
      </c>
      <c r="R744" s="36">
        <v>0</v>
      </c>
      <c r="S744" s="36">
        <v>0</v>
      </c>
      <c r="T744" s="36">
        <v>0</v>
      </c>
      <c r="U744" s="36">
        <v>16548000</v>
      </c>
      <c r="V744" s="36">
        <v>0</v>
      </c>
      <c r="W744" s="36">
        <f t="shared" si="24"/>
        <v>16548000</v>
      </c>
      <c r="X744" s="36" t="s">
        <v>43</v>
      </c>
      <c r="Y744" s="49"/>
    </row>
    <row r="745" spans="2:25" x14ac:dyDescent="0.2">
      <c r="B745" s="32" t="s">
        <v>212</v>
      </c>
      <c r="C745" s="33">
        <v>16</v>
      </c>
      <c r="D745" s="34" t="s">
        <v>1032</v>
      </c>
      <c r="E745" s="53" t="s">
        <v>1650</v>
      </c>
      <c r="F745" s="35" t="s">
        <v>1996</v>
      </c>
      <c r="G745" s="36">
        <v>159558851</v>
      </c>
      <c r="H745" s="50">
        <f t="shared" si="23"/>
        <v>0.29999999811981598</v>
      </c>
      <c r="I745" s="36">
        <v>47867655</v>
      </c>
      <c r="J745" s="36">
        <v>0</v>
      </c>
      <c r="K745" s="36">
        <v>0</v>
      </c>
      <c r="L745" s="36">
        <v>0</v>
      </c>
      <c r="M745" s="36">
        <v>0</v>
      </c>
      <c r="N745" s="36">
        <v>0</v>
      </c>
      <c r="O745" s="36">
        <v>0</v>
      </c>
      <c r="P745" s="36">
        <v>0</v>
      </c>
      <c r="Q745" s="36">
        <v>0</v>
      </c>
      <c r="R745" s="36">
        <v>0</v>
      </c>
      <c r="S745" s="36">
        <v>0</v>
      </c>
      <c r="T745" s="36">
        <v>0</v>
      </c>
      <c r="U745" s="36">
        <v>0</v>
      </c>
      <c r="V745" s="36">
        <v>47867655</v>
      </c>
      <c r="W745" s="36">
        <f t="shared" si="24"/>
        <v>47867655</v>
      </c>
      <c r="X745" s="36" t="s">
        <v>43</v>
      </c>
      <c r="Y745" s="49"/>
    </row>
    <row r="746" spans="2:25" x14ac:dyDescent="0.2">
      <c r="B746" s="32" t="s">
        <v>212</v>
      </c>
      <c r="C746" s="33">
        <v>13</v>
      </c>
      <c r="D746" s="34" t="s">
        <v>1004</v>
      </c>
      <c r="E746" s="53" t="s">
        <v>1651</v>
      </c>
      <c r="F746" s="35" t="s">
        <v>1997</v>
      </c>
      <c r="G746" s="36">
        <v>81921366</v>
      </c>
      <c r="H746" s="50">
        <f t="shared" si="23"/>
        <v>1</v>
      </c>
      <c r="I746" s="36">
        <v>81921366</v>
      </c>
      <c r="J746" s="36">
        <v>0</v>
      </c>
      <c r="K746" s="36">
        <v>0</v>
      </c>
      <c r="L746" s="36">
        <v>0</v>
      </c>
      <c r="M746" s="36">
        <v>0</v>
      </c>
      <c r="N746" s="36">
        <v>0</v>
      </c>
      <c r="O746" s="36">
        <v>0</v>
      </c>
      <c r="P746" s="36">
        <v>0</v>
      </c>
      <c r="Q746" s="36">
        <v>0</v>
      </c>
      <c r="R746" s="36">
        <v>0</v>
      </c>
      <c r="S746" s="36">
        <v>0</v>
      </c>
      <c r="T746" s="36">
        <v>0</v>
      </c>
      <c r="U746" s="36">
        <v>0</v>
      </c>
      <c r="V746" s="36">
        <v>81921366</v>
      </c>
      <c r="W746" s="36">
        <f t="shared" si="24"/>
        <v>81921366</v>
      </c>
      <c r="X746" s="36" t="s">
        <v>43</v>
      </c>
      <c r="Y746" s="49"/>
    </row>
    <row r="747" spans="2:25" x14ac:dyDescent="0.2">
      <c r="B747" s="32" t="s">
        <v>212</v>
      </c>
      <c r="C747" s="33">
        <v>9</v>
      </c>
      <c r="D747" s="34" t="s">
        <v>1843</v>
      </c>
      <c r="E747" s="53" t="s">
        <v>1652</v>
      </c>
      <c r="F747" s="35" t="s">
        <v>1998</v>
      </c>
      <c r="G747" s="36">
        <v>239996000</v>
      </c>
      <c r="H747" s="50">
        <f t="shared" si="23"/>
        <v>0.7</v>
      </c>
      <c r="I747" s="36">
        <v>167997200</v>
      </c>
      <c r="J747" s="36">
        <v>0</v>
      </c>
      <c r="K747" s="36">
        <v>0</v>
      </c>
      <c r="L747" s="36">
        <v>0</v>
      </c>
      <c r="M747" s="36">
        <v>0</v>
      </c>
      <c r="N747" s="36">
        <v>0</v>
      </c>
      <c r="O747" s="36">
        <v>0</v>
      </c>
      <c r="P747" s="36">
        <v>0</v>
      </c>
      <c r="Q747" s="36">
        <v>0</v>
      </c>
      <c r="R747" s="36">
        <v>0</v>
      </c>
      <c r="S747" s="36">
        <v>0</v>
      </c>
      <c r="T747" s="36">
        <v>0</v>
      </c>
      <c r="U747" s="36">
        <v>0</v>
      </c>
      <c r="V747" s="36">
        <v>167997200</v>
      </c>
      <c r="W747" s="36">
        <f t="shared" si="24"/>
        <v>167997200</v>
      </c>
      <c r="X747" s="36" t="s">
        <v>43</v>
      </c>
      <c r="Y747" s="49"/>
    </row>
    <row r="748" spans="2:25" x14ac:dyDescent="0.2">
      <c r="B748" s="32" t="s">
        <v>212</v>
      </c>
      <c r="C748" s="33">
        <v>14</v>
      </c>
      <c r="D748" s="34" t="s">
        <v>790</v>
      </c>
      <c r="E748" s="53" t="s">
        <v>1653</v>
      </c>
      <c r="F748" s="35" t="s">
        <v>1999</v>
      </c>
      <c r="G748" s="36">
        <v>75000000</v>
      </c>
      <c r="H748" s="50">
        <f t="shared" si="23"/>
        <v>1</v>
      </c>
      <c r="I748" s="36">
        <v>75000000</v>
      </c>
      <c r="J748" s="36">
        <v>0</v>
      </c>
      <c r="K748" s="36">
        <v>0</v>
      </c>
      <c r="L748" s="36">
        <v>0</v>
      </c>
      <c r="M748" s="36">
        <v>0</v>
      </c>
      <c r="N748" s="36">
        <v>0</v>
      </c>
      <c r="O748" s="36">
        <v>0</v>
      </c>
      <c r="P748" s="36">
        <v>0</v>
      </c>
      <c r="Q748" s="36">
        <v>0</v>
      </c>
      <c r="R748" s="36">
        <v>0</v>
      </c>
      <c r="S748" s="36">
        <v>0</v>
      </c>
      <c r="T748" s="36">
        <v>0</v>
      </c>
      <c r="U748" s="36">
        <v>0</v>
      </c>
      <c r="V748" s="36">
        <v>75000000</v>
      </c>
      <c r="W748" s="36">
        <f t="shared" si="24"/>
        <v>75000000</v>
      </c>
      <c r="X748" s="36" t="s">
        <v>43</v>
      </c>
      <c r="Y748" s="49"/>
    </row>
    <row r="749" spans="2:25" x14ac:dyDescent="0.2">
      <c r="B749" s="32" t="s">
        <v>212</v>
      </c>
      <c r="C749" s="33">
        <v>14</v>
      </c>
      <c r="D749" s="34" t="s">
        <v>790</v>
      </c>
      <c r="E749" s="53" t="s">
        <v>1654</v>
      </c>
      <c r="F749" s="35" t="s">
        <v>2000</v>
      </c>
      <c r="G749" s="36">
        <v>20900000</v>
      </c>
      <c r="H749" s="50">
        <f t="shared" si="23"/>
        <v>1</v>
      </c>
      <c r="I749" s="36">
        <v>20900000</v>
      </c>
      <c r="J749" s="36">
        <v>0</v>
      </c>
      <c r="K749" s="36">
        <v>0</v>
      </c>
      <c r="L749" s="36">
        <v>0</v>
      </c>
      <c r="M749" s="36">
        <v>0</v>
      </c>
      <c r="N749" s="36">
        <v>0</v>
      </c>
      <c r="O749" s="36">
        <v>0</v>
      </c>
      <c r="P749" s="36">
        <v>0</v>
      </c>
      <c r="Q749" s="36">
        <v>0</v>
      </c>
      <c r="R749" s="36">
        <v>0</v>
      </c>
      <c r="S749" s="36">
        <v>0</v>
      </c>
      <c r="T749" s="36">
        <v>0</v>
      </c>
      <c r="U749" s="36">
        <v>0</v>
      </c>
      <c r="V749" s="36">
        <v>20900000</v>
      </c>
      <c r="W749" s="36">
        <f t="shared" si="24"/>
        <v>20900000</v>
      </c>
      <c r="X749" s="36" t="s">
        <v>43</v>
      </c>
      <c r="Y749" s="49"/>
    </row>
    <row r="750" spans="2:25" x14ac:dyDescent="0.2">
      <c r="B750" s="32" t="s">
        <v>212</v>
      </c>
      <c r="C750" s="33">
        <v>14</v>
      </c>
      <c r="D750" s="34" t="s">
        <v>747</v>
      </c>
      <c r="E750" s="53" t="s">
        <v>1655</v>
      </c>
      <c r="F750" s="35" t="s">
        <v>2001</v>
      </c>
      <c r="G750" s="36">
        <v>64000000</v>
      </c>
      <c r="H750" s="50">
        <f t="shared" si="23"/>
        <v>1</v>
      </c>
      <c r="I750" s="36">
        <v>64000000</v>
      </c>
      <c r="J750" s="36">
        <v>0</v>
      </c>
      <c r="K750" s="36">
        <v>0</v>
      </c>
      <c r="L750" s="36">
        <v>0</v>
      </c>
      <c r="M750" s="36">
        <v>0</v>
      </c>
      <c r="N750" s="36">
        <v>0</v>
      </c>
      <c r="O750" s="36">
        <v>0</v>
      </c>
      <c r="P750" s="36">
        <v>0</v>
      </c>
      <c r="Q750" s="36">
        <v>0</v>
      </c>
      <c r="R750" s="36">
        <v>0</v>
      </c>
      <c r="S750" s="36">
        <v>0</v>
      </c>
      <c r="T750" s="36">
        <v>0</v>
      </c>
      <c r="U750" s="36">
        <v>0</v>
      </c>
      <c r="V750" s="36">
        <v>64000000</v>
      </c>
      <c r="W750" s="36">
        <f t="shared" si="24"/>
        <v>64000000</v>
      </c>
      <c r="X750" s="36" t="s">
        <v>43</v>
      </c>
      <c r="Y750" s="49"/>
    </row>
    <row r="751" spans="2:25" x14ac:dyDescent="0.2">
      <c r="B751" s="32" t="s">
        <v>212</v>
      </c>
      <c r="C751" s="33">
        <v>14</v>
      </c>
      <c r="D751" s="34" t="s">
        <v>747</v>
      </c>
      <c r="E751" s="53" t="s">
        <v>1656</v>
      </c>
      <c r="F751" s="35" t="s">
        <v>2002</v>
      </c>
      <c r="G751" s="36">
        <v>82782033</v>
      </c>
      <c r="H751" s="50">
        <f t="shared" si="23"/>
        <v>1</v>
      </c>
      <c r="I751" s="36">
        <v>82782033</v>
      </c>
      <c r="J751" s="36">
        <v>0</v>
      </c>
      <c r="K751" s="36">
        <v>0</v>
      </c>
      <c r="L751" s="36">
        <v>0</v>
      </c>
      <c r="M751" s="36">
        <v>0</v>
      </c>
      <c r="N751" s="36">
        <v>0</v>
      </c>
      <c r="O751" s="36">
        <v>0</v>
      </c>
      <c r="P751" s="36">
        <v>0</v>
      </c>
      <c r="Q751" s="36">
        <v>0</v>
      </c>
      <c r="R751" s="36">
        <v>0</v>
      </c>
      <c r="S751" s="36">
        <v>0</v>
      </c>
      <c r="T751" s="36">
        <v>0</v>
      </c>
      <c r="U751" s="36">
        <v>0</v>
      </c>
      <c r="V751" s="36">
        <v>82782033</v>
      </c>
      <c r="W751" s="36">
        <f t="shared" si="24"/>
        <v>82782033</v>
      </c>
      <c r="X751" s="36" t="s">
        <v>43</v>
      </c>
      <c r="Y751" s="49"/>
    </row>
    <row r="752" spans="2:25" x14ac:dyDescent="0.2">
      <c r="B752" s="32" t="s">
        <v>212</v>
      </c>
      <c r="C752" s="33">
        <v>14</v>
      </c>
      <c r="D752" s="34" t="s">
        <v>454</v>
      </c>
      <c r="E752" s="53" t="s">
        <v>1657</v>
      </c>
      <c r="F752" s="35" t="s">
        <v>2003</v>
      </c>
      <c r="G752" s="36">
        <v>87148359</v>
      </c>
      <c r="H752" s="50">
        <f t="shared" si="23"/>
        <v>1</v>
      </c>
      <c r="I752" s="36">
        <v>87148359</v>
      </c>
      <c r="J752" s="36">
        <v>0</v>
      </c>
      <c r="K752" s="36">
        <v>0</v>
      </c>
      <c r="L752" s="36">
        <v>0</v>
      </c>
      <c r="M752" s="36">
        <v>0</v>
      </c>
      <c r="N752" s="36">
        <v>0</v>
      </c>
      <c r="O752" s="36">
        <v>0</v>
      </c>
      <c r="P752" s="36">
        <v>0</v>
      </c>
      <c r="Q752" s="36">
        <v>0</v>
      </c>
      <c r="R752" s="36">
        <v>0</v>
      </c>
      <c r="S752" s="36">
        <v>0</v>
      </c>
      <c r="T752" s="36">
        <v>0</v>
      </c>
      <c r="U752" s="36">
        <v>0</v>
      </c>
      <c r="V752" s="36">
        <v>87148359</v>
      </c>
      <c r="W752" s="36">
        <f t="shared" si="24"/>
        <v>87148359</v>
      </c>
      <c r="X752" s="36" t="s">
        <v>43</v>
      </c>
      <c r="Y752" s="49"/>
    </row>
    <row r="753" spans="2:25" x14ac:dyDescent="0.2">
      <c r="B753" s="32" t="s">
        <v>212</v>
      </c>
      <c r="C753" s="33">
        <v>14</v>
      </c>
      <c r="D753" s="34" t="s">
        <v>413</v>
      </c>
      <c r="E753" s="53" t="s">
        <v>1658</v>
      </c>
      <c r="F753" s="35" t="s">
        <v>2004</v>
      </c>
      <c r="G753" s="36">
        <v>119096960</v>
      </c>
      <c r="H753" s="50">
        <f t="shared" si="23"/>
        <v>1</v>
      </c>
      <c r="I753" s="36">
        <v>119096960</v>
      </c>
      <c r="J753" s="36">
        <v>0</v>
      </c>
      <c r="K753" s="36">
        <v>0</v>
      </c>
      <c r="L753" s="36">
        <v>0</v>
      </c>
      <c r="M753" s="36">
        <v>0</v>
      </c>
      <c r="N753" s="36">
        <v>0</v>
      </c>
      <c r="O753" s="36">
        <v>0</v>
      </c>
      <c r="P753" s="36">
        <v>0</v>
      </c>
      <c r="Q753" s="36">
        <v>0</v>
      </c>
      <c r="R753" s="36">
        <v>0</v>
      </c>
      <c r="S753" s="36">
        <v>0</v>
      </c>
      <c r="T753" s="36">
        <v>0</v>
      </c>
      <c r="U753" s="36">
        <v>0</v>
      </c>
      <c r="V753" s="36">
        <v>119096960</v>
      </c>
      <c r="W753" s="36">
        <f t="shared" si="24"/>
        <v>119096960</v>
      </c>
      <c r="X753" s="36" t="s">
        <v>43</v>
      </c>
      <c r="Y753" s="49"/>
    </row>
    <row r="754" spans="2:25" x14ac:dyDescent="0.2">
      <c r="B754" s="32" t="s">
        <v>212</v>
      </c>
      <c r="C754" s="33">
        <v>14</v>
      </c>
      <c r="D754" s="34" t="s">
        <v>413</v>
      </c>
      <c r="E754" s="53" t="s">
        <v>1659</v>
      </c>
      <c r="F754" s="35" t="s">
        <v>2005</v>
      </c>
      <c r="G754" s="36">
        <v>45101104</v>
      </c>
      <c r="H754" s="50">
        <f t="shared" si="23"/>
        <v>1</v>
      </c>
      <c r="I754" s="36">
        <v>45101104</v>
      </c>
      <c r="J754" s="36">
        <v>0</v>
      </c>
      <c r="K754" s="36">
        <v>0</v>
      </c>
      <c r="L754" s="36">
        <v>0</v>
      </c>
      <c r="M754" s="36">
        <v>0</v>
      </c>
      <c r="N754" s="36">
        <v>0</v>
      </c>
      <c r="O754" s="36">
        <v>0</v>
      </c>
      <c r="P754" s="36">
        <v>0</v>
      </c>
      <c r="Q754" s="36">
        <v>0</v>
      </c>
      <c r="R754" s="36">
        <v>0</v>
      </c>
      <c r="S754" s="36">
        <v>0</v>
      </c>
      <c r="T754" s="36">
        <v>0</v>
      </c>
      <c r="U754" s="36">
        <v>0</v>
      </c>
      <c r="V754" s="36">
        <v>45101104</v>
      </c>
      <c r="W754" s="36">
        <f t="shared" si="24"/>
        <v>45101104</v>
      </c>
      <c r="X754" s="36" t="s">
        <v>43</v>
      </c>
      <c r="Y754" s="49"/>
    </row>
    <row r="755" spans="2:25" x14ac:dyDescent="0.2">
      <c r="B755" s="32" t="s">
        <v>212</v>
      </c>
      <c r="C755" s="33">
        <v>14</v>
      </c>
      <c r="D755" s="34" t="s">
        <v>608</v>
      </c>
      <c r="E755" s="53" t="s">
        <v>1660</v>
      </c>
      <c r="F755" s="35" t="s">
        <v>2006</v>
      </c>
      <c r="G755" s="36">
        <v>38850000</v>
      </c>
      <c r="H755" s="50">
        <f t="shared" si="23"/>
        <v>1</v>
      </c>
      <c r="I755" s="36">
        <v>38850000</v>
      </c>
      <c r="J755" s="36">
        <v>0</v>
      </c>
      <c r="K755" s="36">
        <v>0</v>
      </c>
      <c r="L755" s="36">
        <v>0</v>
      </c>
      <c r="M755" s="36">
        <v>0</v>
      </c>
      <c r="N755" s="36">
        <v>0</v>
      </c>
      <c r="O755" s="36">
        <v>0</v>
      </c>
      <c r="P755" s="36">
        <v>0</v>
      </c>
      <c r="Q755" s="36">
        <v>0</v>
      </c>
      <c r="R755" s="36">
        <v>0</v>
      </c>
      <c r="S755" s="36">
        <v>0</v>
      </c>
      <c r="T755" s="36">
        <v>0</v>
      </c>
      <c r="U755" s="36">
        <v>0</v>
      </c>
      <c r="V755" s="36">
        <v>38850000</v>
      </c>
      <c r="W755" s="36">
        <f t="shared" si="24"/>
        <v>38850000</v>
      </c>
      <c r="X755" s="36" t="s">
        <v>43</v>
      </c>
      <c r="Y755" s="49"/>
    </row>
    <row r="756" spans="2:25" x14ac:dyDescent="0.2">
      <c r="B756" s="32" t="s">
        <v>212</v>
      </c>
      <c r="C756" s="33">
        <v>14</v>
      </c>
      <c r="D756" s="34" t="s">
        <v>605</v>
      </c>
      <c r="E756" s="53" t="s">
        <v>1661</v>
      </c>
      <c r="F756" s="35" t="s">
        <v>2007</v>
      </c>
      <c r="G756" s="36">
        <v>120212806</v>
      </c>
      <c r="H756" s="50">
        <f t="shared" si="23"/>
        <v>1</v>
      </c>
      <c r="I756" s="36">
        <v>120212806</v>
      </c>
      <c r="J756" s="36">
        <v>0</v>
      </c>
      <c r="K756" s="36">
        <v>0</v>
      </c>
      <c r="L756" s="36">
        <v>0</v>
      </c>
      <c r="M756" s="36">
        <v>0</v>
      </c>
      <c r="N756" s="36">
        <v>0</v>
      </c>
      <c r="O756" s="36">
        <v>0</v>
      </c>
      <c r="P756" s="36">
        <v>0</v>
      </c>
      <c r="Q756" s="36">
        <v>0</v>
      </c>
      <c r="R756" s="36">
        <v>0</v>
      </c>
      <c r="S756" s="36">
        <v>0</v>
      </c>
      <c r="T756" s="36">
        <v>0</v>
      </c>
      <c r="U756" s="36">
        <v>0</v>
      </c>
      <c r="V756" s="36">
        <v>120212806</v>
      </c>
      <c r="W756" s="36">
        <f t="shared" si="24"/>
        <v>120212806</v>
      </c>
      <c r="X756" s="36" t="s">
        <v>43</v>
      </c>
      <c r="Y756" s="49"/>
    </row>
    <row r="757" spans="2:25" x14ac:dyDescent="0.2">
      <c r="B757" s="32" t="s">
        <v>212</v>
      </c>
      <c r="C757" s="33">
        <v>14</v>
      </c>
      <c r="D757" s="34" t="s">
        <v>605</v>
      </c>
      <c r="E757" s="53" t="s">
        <v>1662</v>
      </c>
      <c r="F757" s="35" t="s">
        <v>2008</v>
      </c>
      <c r="G757" s="36">
        <v>130837056</v>
      </c>
      <c r="H757" s="50">
        <f t="shared" si="23"/>
        <v>1</v>
      </c>
      <c r="I757" s="36">
        <v>130837056</v>
      </c>
      <c r="J757" s="36">
        <v>0</v>
      </c>
      <c r="K757" s="36">
        <v>0</v>
      </c>
      <c r="L757" s="36">
        <v>0</v>
      </c>
      <c r="M757" s="36">
        <v>0</v>
      </c>
      <c r="N757" s="36">
        <v>0</v>
      </c>
      <c r="O757" s="36">
        <v>0</v>
      </c>
      <c r="P757" s="36">
        <v>0</v>
      </c>
      <c r="Q757" s="36">
        <v>0</v>
      </c>
      <c r="R757" s="36">
        <v>0</v>
      </c>
      <c r="S757" s="36">
        <v>0</v>
      </c>
      <c r="T757" s="36">
        <v>0</v>
      </c>
      <c r="U757" s="36">
        <v>0</v>
      </c>
      <c r="V757" s="36">
        <v>130837056</v>
      </c>
      <c r="W757" s="36">
        <f t="shared" si="24"/>
        <v>130837056</v>
      </c>
      <c r="X757" s="36" t="s">
        <v>43</v>
      </c>
      <c r="Y757" s="49"/>
    </row>
    <row r="758" spans="2:25" x14ac:dyDescent="0.2">
      <c r="B758" s="32" t="s">
        <v>212</v>
      </c>
      <c r="C758" s="33">
        <v>14</v>
      </c>
      <c r="D758" s="34" t="s">
        <v>605</v>
      </c>
      <c r="E758" s="53" t="s">
        <v>1663</v>
      </c>
      <c r="F758" s="35" t="s">
        <v>2009</v>
      </c>
      <c r="G758" s="36">
        <v>116775000</v>
      </c>
      <c r="H758" s="50">
        <f t="shared" si="23"/>
        <v>1</v>
      </c>
      <c r="I758" s="36">
        <v>116775000</v>
      </c>
      <c r="J758" s="36">
        <v>0</v>
      </c>
      <c r="K758" s="36">
        <v>0</v>
      </c>
      <c r="L758" s="36">
        <v>0</v>
      </c>
      <c r="M758" s="36">
        <v>0</v>
      </c>
      <c r="N758" s="36">
        <v>0</v>
      </c>
      <c r="O758" s="36">
        <v>0</v>
      </c>
      <c r="P758" s="36">
        <v>0</v>
      </c>
      <c r="Q758" s="36">
        <v>0</v>
      </c>
      <c r="R758" s="36">
        <v>0</v>
      </c>
      <c r="S758" s="36">
        <v>0</v>
      </c>
      <c r="T758" s="36">
        <v>0</v>
      </c>
      <c r="U758" s="36">
        <v>0</v>
      </c>
      <c r="V758" s="36">
        <v>116775000</v>
      </c>
      <c r="W758" s="36">
        <f t="shared" si="24"/>
        <v>116775000</v>
      </c>
      <c r="X758" s="36" t="s">
        <v>43</v>
      </c>
      <c r="Y758" s="49"/>
    </row>
    <row r="759" spans="2:25" x14ac:dyDescent="0.2">
      <c r="B759" s="32" t="s">
        <v>212</v>
      </c>
      <c r="C759" s="33">
        <v>14</v>
      </c>
      <c r="D759" s="34" t="s">
        <v>1826</v>
      </c>
      <c r="E759" s="53" t="s">
        <v>1664</v>
      </c>
      <c r="F759" s="35" t="s">
        <v>2010</v>
      </c>
      <c r="G759" s="36">
        <v>36000000</v>
      </c>
      <c r="H759" s="50">
        <f t="shared" si="23"/>
        <v>1</v>
      </c>
      <c r="I759" s="36">
        <v>36000000</v>
      </c>
      <c r="J759" s="36">
        <v>0</v>
      </c>
      <c r="K759" s="36">
        <v>0</v>
      </c>
      <c r="L759" s="36">
        <v>0</v>
      </c>
      <c r="M759" s="36">
        <v>0</v>
      </c>
      <c r="N759" s="36">
        <v>0</v>
      </c>
      <c r="O759" s="36">
        <v>0</v>
      </c>
      <c r="P759" s="36">
        <v>0</v>
      </c>
      <c r="Q759" s="36">
        <v>0</v>
      </c>
      <c r="R759" s="36">
        <v>0</v>
      </c>
      <c r="S759" s="36">
        <v>0</v>
      </c>
      <c r="T759" s="36">
        <v>0</v>
      </c>
      <c r="U759" s="36">
        <v>0</v>
      </c>
      <c r="V759" s="36">
        <v>36000000</v>
      </c>
      <c r="W759" s="36">
        <f t="shared" si="24"/>
        <v>36000000</v>
      </c>
      <c r="X759" s="36" t="s">
        <v>43</v>
      </c>
      <c r="Y759" s="49"/>
    </row>
    <row r="760" spans="2:25" x14ac:dyDescent="0.2">
      <c r="B760" s="32" t="s">
        <v>212</v>
      </c>
      <c r="C760" s="33">
        <v>14</v>
      </c>
      <c r="D760" s="34" t="s">
        <v>1846</v>
      </c>
      <c r="E760" s="53" t="s">
        <v>1665</v>
      </c>
      <c r="F760" s="35" t="s">
        <v>2011</v>
      </c>
      <c r="G760" s="36">
        <v>53121760</v>
      </c>
      <c r="H760" s="50">
        <f t="shared" si="23"/>
        <v>1</v>
      </c>
      <c r="I760" s="36">
        <v>53121760</v>
      </c>
      <c r="J760" s="36">
        <v>0</v>
      </c>
      <c r="K760" s="36">
        <v>0</v>
      </c>
      <c r="L760" s="36">
        <v>0</v>
      </c>
      <c r="M760" s="36">
        <v>0</v>
      </c>
      <c r="N760" s="36">
        <v>0</v>
      </c>
      <c r="O760" s="36">
        <v>0</v>
      </c>
      <c r="P760" s="36">
        <v>0</v>
      </c>
      <c r="Q760" s="36">
        <v>0</v>
      </c>
      <c r="R760" s="36">
        <v>0</v>
      </c>
      <c r="S760" s="36">
        <v>0</v>
      </c>
      <c r="T760" s="36">
        <v>0</v>
      </c>
      <c r="U760" s="36">
        <v>0</v>
      </c>
      <c r="V760" s="36">
        <v>53121760</v>
      </c>
      <c r="W760" s="36">
        <f t="shared" si="24"/>
        <v>53121760</v>
      </c>
      <c r="X760" s="36" t="s">
        <v>43</v>
      </c>
      <c r="Y760" s="49"/>
    </row>
    <row r="761" spans="2:25" x14ac:dyDescent="0.2">
      <c r="B761" s="32" t="s">
        <v>212</v>
      </c>
      <c r="C761" s="33">
        <v>14</v>
      </c>
      <c r="D761" s="34" t="s">
        <v>438</v>
      </c>
      <c r="E761" s="53" t="s">
        <v>1666</v>
      </c>
      <c r="F761" s="35" t="s">
        <v>2012</v>
      </c>
      <c r="G761" s="36">
        <v>119481031</v>
      </c>
      <c r="H761" s="50">
        <f t="shared" si="23"/>
        <v>1</v>
      </c>
      <c r="I761" s="36">
        <v>119481031</v>
      </c>
      <c r="J761" s="36">
        <v>0</v>
      </c>
      <c r="K761" s="36">
        <v>0</v>
      </c>
      <c r="L761" s="36">
        <v>0</v>
      </c>
      <c r="M761" s="36">
        <v>0</v>
      </c>
      <c r="N761" s="36">
        <v>0</v>
      </c>
      <c r="O761" s="36">
        <v>0</v>
      </c>
      <c r="P761" s="36">
        <v>0</v>
      </c>
      <c r="Q761" s="36">
        <v>0</v>
      </c>
      <c r="R761" s="36">
        <v>0</v>
      </c>
      <c r="S761" s="36">
        <v>0</v>
      </c>
      <c r="T761" s="36">
        <v>0</v>
      </c>
      <c r="U761" s="36">
        <v>0</v>
      </c>
      <c r="V761" s="36">
        <v>119481031</v>
      </c>
      <c r="W761" s="36">
        <f t="shared" si="24"/>
        <v>119481031</v>
      </c>
      <c r="X761" s="36" t="s">
        <v>43</v>
      </c>
      <c r="Y761" s="49"/>
    </row>
    <row r="762" spans="2:25" x14ac:dyDescent="0.2">
      <c r="B762" s="32" t="s">
        <v>212</v>
      </c>
      <c r="C762" s="33">
        <v>6</v>
      </c>
      <c r="D762" s="34" t="s">
        <v>1847</v>
      </c>
      <c r="E762" s="53" t="s">
        <v>1667</v>
      </c>
      <c r="F762" s="35" t="s">
        <v>2013</v>
      </c>
      <c r="G762" s="36">
        <v>73069161</v>
      </c>
      <c r="H762" s="50">
        <f t="shared" si="23"/>
        <v>0.70000000410569929</v>
      </c>
      <c r="I762" s="36">
        <v>51148413</v>
      </c>
      <c r="J762" s="36">
        <v>0</v>
      </c>
      <c r="K762" s="36">
        <v>0</v>
      </c>
      <c r="L762" s="36">
        <v>0</v>
      </c>
      <c r="M762" s="36">
        <v>0</v>
      </c>
      <c r="N762" s="36">
        <v>0</v>
      </c>
      <c r="O762" s="36">
        <v>0</v>
      </c>
      <c r="P762" s="36">
        <v>0</v>
      </c>
      <c r="Q762" s="36">
        <v>0</v>
      </c>
      <c r="R762" s="36">
        <v>0</v>
      </c>
      <c r="S762" s="36">
        <v>0</v>
      </c>
      <c r="T762" s="36">
        <v>0</v>
      </c>
      <c r="U762" s="36">
        <v>0</v>
      </c>
      <c r="V762" s="36">
        <v>51148413</v>
      </c>
      <c r="W762" s="36">
        <f t="shared" si="24"/>
        <v>51148413</v>
      </c>
      <c r="X762" s="36" t="s">
        <v>43</v>
      </c>
      <c r="Y762" s="49"/>
    </row>
    <row r="763" spans="2:25" x14ac:dyDescent="0.2">
      <c r="B763" s="32" t="s">
        <v>212</v>
      </c>
      <c r="C763" s="33">
        <v>9</v>
      </c>
      <c r="D763" s="34" t="s">
        <v>145</v>
      </c>
      <c r="E763" s="53" t="s">
        <v>1668</v>
      </c>
      <c r="F763" s="35" t="s">
        <v>2014</v>
      </c>
      <c r="G763" s="36">
        <v>18000000</v>
      </c>
      <c r="H763" s="50">
        <f t="shared" si="23"/>
        <v>1</v>
      </c>
      <c r="I763" s="36">
        <v>18000000</v>
      </c>
      <c r="J763" s="36">
        <v>0</v>
      </c>
      <c r="K763" s="36">
        <v>0</v>
      </c>
      <c r="L763" s="36">
        <v>0</v>
      </c>
      <c r="M763" s="36">
        <v>0</v>
      </c>
      <c r="N763" s="36">
        <v>0</v>
      </c>
      <c r="O763" s="36">
        <v>0</v>
      </c>
      <c r="P763" s="36">
        <v>0</v>
      </c>
      <c r="Q763" s="36">
        <v>0</v>
      </c>
      <c r="R763" s="36">
        <v>0</v>
      </c>
      <c r="S763" s="36">
        <v>0</v>
      </c>
      <c r="T763" s="36">
        <v>0</v>
      </c>
      <c r="U763" s="36">
        <v>0</v>
      </c>
      <c r="V763" s="36">
        <v>18000000</v>
      </c>
      <c r="W763" s="36">
        <f t="shared" si="24"/>
        <v>18000000</v>
      </c>
      <c r="X763" s="36" t="s">
        <v>43</v>
      </c>
      <c r="Y763" s="49"/>
    </row>
    <row r="764" spans="2:25" x14ac:dyDescent="0.2">
      <c r="B764" s="32" t="s">
        <v>212</v>
      </c>
      <c r="C764" s="33">
        <v>2</v>
      </c>
      <c r="D764" s="34" t="s">
        <v>731</v>
      </c>
      <c r="E764" s="53" t="s">
        <v>1669</v>
      </c>
      <c r="F764" s="35" t="s">
        <v>2015</v>
      </c>
      <c r="G764" s="36">
        <v>197241994</v>
      </c>
      <c r="H764" s="50">
        <f t="shared" si="23"/>
        <v>1</v>
      </c>
      <c r="I764" s="36">
        <v>197241994</v>
      </c>
      <c r="J764" s="36">
        <v>0</v>
      </c>
      <c r="K764" s="36">
        <v>0</v>
      </c>
      <c r="L764" s="36">
        <v>0</v>
      </c>
      <c r="M764" s="36">
        <v>0</v>
      </c>
      <c r="N764" s="36">
        <v>0</v>
      </c>
      <c r="O764" s="36">
        <v>0</v>
      </c>
      <c r="P764" s="36">
        <v>0</v>
      </c>
      <c r="Q764" s="36">
        <v>0</v>
      </c>
      <c r="R764" s="36">
        <v>0</v>
      </c>
      <c r="S764" s="36">
        <v>0</v>
      </c>
      <c r="T764" s="36">
        <v>0</v>
      </c>
      <c r="U764" s="36">
        <v>0</v>
      </c>
      <c r="V764" s="36">
        <v>197241994</v>
      </c>
      <c r="W764" s="36">
        <f t="shared" si="24"/>
        <v>197241994</v>
      </c>
      <c r="X764" s="36" t="s">
        <v>43</v>
      </c>
      <c r="Y764" s="49"/>
    </row>
    <row r="765" spans="2:25" x14ac:dyDescent="0.2">
      <c r="B765" s="32" t="s">
        <v>212</v>
      </c>
      <c r="C765" s="33">
        <v>2</v>
      </c>
      <c r="D765" s="34" t="s">
        <v>149</v>
      </c>
      <c r="E765" s="53" t="s">
        <v>1670</v>
      </c>
      <c r="F765" s="35" t="s">
        <v>2016</v>
      </c>
      <c r="G765" s="36">
        <v>59999996</v>
      </c>
      <c r="H765" s="50">
        <f t="shared" si="23"/>
        <v>1</v>
      </c>
      <c r="I765" s="36">
        <v>59999996</v>
      </c>
      <c r="J765" s="36">
        <v>0</v>
      </c>
      <c r="K765" s="36">
        <v>0</v>
      </c>
      <c r="L765" s="36">
        <v>0</v>
      </c>
      <c r="M765" s="36">
        <v>0</v>
      </c>
      <c r="N765" s="36">
        <v>0</v>
      </c>
      <c r="O765" s="36">
        <v>0</v>
      </c>
      <c r="P765" s="36">
        <v>0</v>
      </c>
      <c r="Q765" s="36">
        <v>0</v>
      </c>
      <c r="R765" s="36">
        <v>0</v>
      </c>
      <c r="S765" s="36">
        <v>0</v>
      </c>
      <c r="T765" s="36">
        <v>0</v>
      </c>
      <c r="U765" s="36">
        <v>0</v>
      </c>
      <c r="V765" s="36">
        <v>59999996</v>
      </c>
      <c r="W765" s="36">
        <f t="shared" si="24"/>
        <v>59999996</v>
      </c>
      <c r="X765" s="36" t="s">
        <v>43</v>
      </c>
      <c r="Y765" s="49"/>
    </row>
    <row r="766" spans="2:25" x14ac:dyDescent="0.2">
      <c r="B766" s="32" t="s">
        <v>212</v>
      </c>
      <c r="C766" s="33">
        <v>2</v>
      </c>
      <c r="D766" s="34" t="s">
        <v>149</v>
      </c>
      <c r="E766" s="53" t="s">
        <v>1671</v>
      </c>
      <c r="F766" s="35" t="s">
        <v>2017</v>
      </c>
      <c r="G766" s="36">
        <v>42241818</v>
      </c>
      <c r="H766" s="50">
        <f t="shared" si="23"/>
        <v>1</v>
      </c>
      <c r="I766" s="36">
        <v>42241818</v>
      </c>
      <c r="J766" s="36">
        <v>0</v>
      </c>
      <c r="K766" s="36">
        <v>0</v>
      </c>
      <c r="L766" s="36">
        <v>0</v>
      </c>
      <c r="M766" s="36">
        <v>0</v>
      </c>
      <c r="N766" s="36">
        <v>0</v>
      </c>
      <c r="O766" s="36">
        <v>0</v>
      </c>
      <c r="P766" s="36">
        <v>0</v>
      </c>
      <c r="Q766" s="36">
        <v>0</v>
      </c>
      <c r="R766" s="36">
        <v>0</v>
      </c>
      <c r="S766" s="36">
        <v>0</v>
      </c>
      <c r="T766" s="36">
        <v>0</v>
      </c>
      <c r="U766" s="36">
        <v>0</v>
      </c>
      <c r="V766" s="36">
        <v>42241818</v>
      </c>
      <c r="W766" s="36">
        <f t="shared" si="24"/>
        <v>42241818</v>
      </c>
      <c r="X766" s="36" t="s">
        <v>43</v>
      </c>
      <c r="Y766" s="49"/>
    </row>
    <row r="767" spans="2:25" x14ac:dyDescent="0.2">
      <c r="B767" s="32" t="s">
        <v>212</v>
      </c>
      <c r="C767" s="33">
        <v>2</v>
      </c>
      <c r="D767" s="34" t="s">
        <v>149</v>
      </c>
      <c r="E767" s="53" t="s">
        <v>1672</v>
      </c>
      <c r="F767" s="35" t="s">
        <v>2018</v>
      </c>
      <c r="G767" s="36">
        <v>58213097</v>
      </c>
      <c r="H767" s="50">
        <f t="shared" si="23"/>
        <v>1</v>
      </c>
      <c r="I767" s="36">
        <v>58213097</v>
      </c>
      <c r="J767" s="36">
        <v>0</v>
      </c>
      <c r="K767" s="36">
        <v>0</v>
      </c>
      <c r="L767" s="36">
        <v>0</v>
      </c>
      <c r="M767" s="36">
        <v>0</v>
      </c>
      <c r="N767" s="36">
        <v>0</v>
      </c>
      <c r="O767" s="36">
        <v>0</v>
      </c>
      <c r="P767" s="36">
        <v>0</v>
      </c>
      <c r="Q767" s="36">
        <v>0</v>
      </c>
      <c r="R767" s="36">
        <v>0</v>
      </c>
      <c r="S767" s="36">
        <v>0</v>
      </c>
      <c r="T767" s="36">
        <v>0</v>
      </c>
      <c r="U767" s="36">
        <v>0</v>
      </c>
      <c r="V767" s="36">
        <v>58213097</v>
      </c>
      <c r="W767" s="36">
        <f t="shared" si="24"/>
        <v>58213097</v>
      </c>
      <c r="X767" s="36" t="s">
        <v>43</v>
      </c>
      <c r="Y767" s="49"/>
    </row>
    <row r="768" spans="2:25" x14ac:dyDescent="0.2">
      <c r="B768" s="32" t="s">
        <v>212</v>
      </c>
      <c r="C768" s="33">
        <v>2</v>
      </c>
      <c r="D768" s="34" t="s">
        <v>149</v>
      </c>
      <c r="E768" s="53" t="s">
        <v>1673</v>
      </c>
      <c r="F768" s="35" t="s">
        <v>2019</v>
      </c>
      <c r="G768" s="36">
        <v>34728968</v>
      </c>
      <c r="H768" s="50">
        <f t="shared" si="23"/>
        <v>1</v>
      </c>
      <c r="I768" s="36">
        <v>34728968</v>
      </c>
      <c r="J768" s="36">
        <v>0</v>
      </c>
      <c r="K768" s="36">
        <v>0</v>
      </c>
      <c r="L768" s="36">
        <v>0</v>
      </c>
      <c r="M768" s="36">
        <v>0</v>
      </c>
      <c r="N768" s="36">
        <v>0</v>
      </c>
      <c r="O768" s="36">
        <v>0</v>
      </c>
      <c r="P768" s="36">
        <v>0</v>
      </c>
      <c r="Q768" s="36">
        <v>0</v>
      </c>
      <c r="R768" s="36">
        <v>0</v>
      </c>
      <c r="S768" s="36">
        <v>0</v>
      </c>
      <c r="T768" s="36">
        <v>0</v>
      </c>
      <c r="U768" s="36">
        <v>0</v>
      </c>
      <c r="V768" s="36">
        <v>34728968</v>
      </c>
      <c r="W768" s="36">
        <f t="shared" si="24"/>
        <v>34728968</v>
      </c>
      <c r="X768" s="36" t="s">
        <v>43</v>
      </c>
      <c r="Y768" s="49"/>
    </row>
    <row r="769" spans="2:25" x14ac:dyDescent="0.2">
      <c r="B769" s="32" t="s">
        <v>212</v>
      </c>
      <c r="C769" s="33">
        <v>2</v>
      </c>
      <c r="D769" s="34" t="s">
        <v>149</v>
      </c>
      <c r="E769" s="53" t="s">
        <v>1674</v>
      </c>
      <c r="F769" s="35" t="s">
        <v>2020</v>
      </c>
      <c r="G769" s="36">
        <v>59999996</v>
      </c>
      <c r="H769" s="50">
        <f t="shared" si="23"/>
        <v>1</v>
      </c>
      <c r="I769" s="36">
        <v>59999996</v>
      </c>
      <c r="J769" s="36">
        <v>0</v>
      </c>
      <c r="K769" s="36">
        <v>0</v>
      </c>
      <c r="L769" s="36">
        <v>0</v>
      </c>
      <c r="M769" s="36">
        <v>0</v>
      </c>
      <c r="N769" s="36">
        <v>0</v>
      </c>
      <c r="O769" s="36">
        <v>0</v>
      </c>
      <c r="P769" s="36">
        <v>0</v>
      </c>
      <c r="Q769" s="36">
        <v>0</v>
      </c>
      <c r="R769" s="36">
        <v>0</v>
      </c>
      <c r="S769" s="36">
        <v>0</v>
      </c>
      <c r="T769" s="36">
        <v>0</v>
      </c>
      <c r="U769" s="36">
        <v>0</v>
      </c>
      <c r="V769" s="36">
        <v>59999996</v>
      </c>
      <c r="W769" s="36">
        <f t="shared" si="24"/>
        <v>59999996</v>
      </c>
      <c r="X769" s="36" t="s">
        <v>43</v>
      </c>
      <c r="Y769" s="49"/>
    </row>
    <row r="770" spans="2:25" x14ac:dyDescent="0.2">
      <c r="B770" s="32" t="s">
        <v>212</v>
      </c>
      <c r="C770" s="33">
        <v>2</v>
      </c>
      <c r="D770" s="34" t="s">
        <v>149</v>
      </c>
      <c r="E770" s="53" t="s">
        <v>1675</v>
      </c>
      <c r="F770" s="35" t="s">
        <v>2021</v>
      </c>
      <c r="G770" s="36">
        <v>30711202</v>
      </c>
      <c r="H770" s="50">
        <f t="shared" si="23"/>
        <v>1</v>
      </c>
      <c r="I770" s="36">
        <v>30711202</v>
      </c>
      <c r="J770" s="36">
        <v>0</v>
      </c>
      <c r="K770" s="36">
        <v>0</v>
      </c>
      <c r="L770" s="36">
        <v>0</v>
      </c>
      <c r="M770" s="36">
        <v>0</v>
      </c>
      <c r="N770" s="36">
        <v>0</v>
      </c>
      <c r="O770" s="36">
        <v>0</v>
      </c>
      <c r="P770" s="36">
        <v>0</v>
      </c>
      <c r="Q770" s="36">
        <v>0</v>
      </c>
      <c r="R770" s="36">
        <v>0</v>
      </c>
      <c r="S770" s="36">
        <v>0</v>
      </c>
      <c r="T770" s="36">
        <v>0</v>
      </c>
      <c r="U770" s="36">
        <v>0</v>
      </c>
      <c r="V770" s="36">
        <v>30711202</v>
      </c>
      <c r="W770" s="36">
        <f t="shared" si="24"/>
        <v>30711202</v>
      </c>
      <c r="X770" s="36" t="s">
        <v>43</v>
      </c>
      <c r="Y770" s="49"/>
    </row>
    <row r="771" spans="2:25" x14ac:dyDescent="0.2">
      <c r="B771" s="32" t="s">
        <v>212</v>
      </c>
      <c r="C771" s="33">
        <v>2</v>
      </c>
      <c r="D771" s="34" t="s">
        <v>149</v>
      </c>
      <c r="E771" s="53" t="s">
        <v>1676</v>
      </c>
      <c r="F771" s="35" t="s">
        <v>2022</v>
      </c>
      <c r="G771" s="36">
        <v>39193641</v>
      </c>
      <c r="H771" s="50">
        <f t="shared" si="23"/>
        <v>1</v>
      </c>
      <c r="I771" s="36">
        <v>39193641</v>
      </c>
      <c r="J771" s="36">
        <v>0</v>
      </c>
      <c r="K771" s="36">
        <v>0</v>
      </c>
      <c r="L771" s="36">
        <v>0</v>
      </c>
      <c r="M771" s="36">
        <v>0</v>
      </c>
      <c r="N771" s="36">
        <v>0</v>
      </c>
      <c r="O771" s="36">
        <v>0</v>
      </c>
      <c r="P771" s="36">
        <v>0</v>
      </c>
      <c r="Q771" s="36">
        <v>0</v>
      </c>
      <c r="R771" s="36">
        <v>0</v>
      </c>
      <c r="S771" s="36">
        <v>0</v>
      </c>
      <c r="T771" s="36">
        <v>0</v>
      </c>
      <c r="U771" s="36">
        <v>0</v>
      </c>
      <c r="V771" s="36">
        <v>39193641</v>
      </c>
      <c r="W771" s="36">
        <f t="shared" si="24"/>
        <v>39193641</v>
      </c>
      <c r="X771" s="36" t="s">
        <v>43</v>
      </c>
      <c r="Y771" s="49"/>
    </row>
    <row r="772" spans="2:25" x14ac:dyDescent="0.2">
      <c r="B772" s="32" t="s">
        <v>212</v>
      </c>
      <c r="C772" s="33">
        <v>7</v>
      </c>
      <c r="D772" s="34" t="s">
        <v>1266</v>
      </c>
      <c r="E772" s="53">
        <v>70460</v>
      </c>
      <c r="F772" s="35" t="s">
        <v>2023</v>
      </c>
      <c r="G772" s="36">
        <v>3823750</v>
      </c>
      <c r="H772" s="50">
        <f t="shared" si="23"/>
        <v>1</v>
      </c>
      <c r="I772" s="36">
        <v>3823750</v>
      </c>
      <c r="J772" s="36">
        <v>0</v>
      </c>
      <c r="K772" s="36">
        <v>0</v>
      </c>
      <c r="L772" s="36">
        <v>0</v>
      </c>
      <c r="M772" s="36">
        <v>0</v>
      </c>
      <c r="N772" s="36">
        <v>0</v>
      </c>
      <c r="O772" s="36">
        <v>0</v>
      </c>
      <c r="P772" s="36">
        <v>0</v>
      </c>
      <c r="Q772" s="36">
        <v>0</v>
      </c>
      <c r="R772" s="36">
        <v>0</v>
      </c>
      <c r="S772" s="36">
        <v>0</v>
      </c>
      <c r="T772" s="36">
        <v>0</v>
      </c>
      <c r="U772" s="36">
        <v>0</v>
      </c>
      <c r="V772" s="36">
        <v>3823750</v>
      </c>
      <c r="W772" s="36">
        <f t="shared" si="24"/>
        <v>3823750</v>
      </c>
      <c r="X772" s="36" t="s">
        <v>43</v>
      </c>
      <c r="Y772" s="49"/>
    </row>
    <row r="773" spans="2:25" x14ac:dyDescent="0.2">
      <c r="B773" s="32" t="s">
        <v>212</v>
      </c>
      <c r="C773" s="33">
        <v>13</v>
      </c>
      <c r="D773" s="34" t="s">
        <v>1848</v>
      </c>
      <c r="E773" s="53" t="s">
        <v>1677</v>
      </c>
      <c r="F773" s="35" t="s">
        <v>2024</v>
      </c>
      <c r="G773" s="36">
        <v>24629288</v>
      </c>
      <c r="H773" s="50">
        <f t="shared" si="23"/>
        <v>1</v>
      </c>
      <c r="I773" s="36">
        <v>24629288</v>
      </c>
      <c r="J773" s="36">
        <v>0</v>
      </c>
      <c r="K773" s="36">
        <v>0</v>
      </c>
      <c r="L773" s="36">
        <v>0</v>
      </c>
      <c r="M773" s="36">
        <v>0</v>
      </c>
      <c r="N773" s="36">
        <v>0</v>
      </c>
      <c r="O773" s="36">
        <v>0</v>
      </c>
      <c r="P773" s="36">
        <v>0</v>
      </c>
      <c r="Q773" s="36">
        <v>0</v>
      </c>
      <c r="R773" s="36">
        <v>0</v>
      </c>
      <c r="S773" s="36">
        <v>0</v>
      </c>
      <c r="T773" s="36">
        <v>0</v>
      </c>
      <c r="U773" s="36">
        <v>0</v>
      </c>
      <c r="V773" s="36">
        <v>24629288</v>
      </c>
      <c r="W773" s="36">
        <f t="shared" si="24"/>
        <v>24629288</v>
      </c>
      <c r="X773" s="36" t="s">
        <v>43</v>
      </c>
      <c r="Y773" s="49"/>
    </row>
    <row r="774" spans="2:25" x14ac:dyDescent="0.2">
      <c r="B774" s="32" t="s">
        <v>212</v>
      </c>
      <c r="C774" s="33">
        <v>10</v>
      </c>
      <c r="D774" s="34" t="s">
        <v>905</v>
      </c>
      <c r="E774" s="53" t="s">
        <v>1678</v>
      </c>
      <c r="F774" s="35" t="s">
        <v>2025</v>
      </c>
      <c r="G774" s="36">
        <v>212052046</v>
      </c>
      <c r="H774" s="50">
        <f t="shared" si="23"/>
        <v>0.3000000009431647</v>
      </c>
      <c r="I774" s="36">
        <v>63615614</v>
      </c>
      <c r="J774" s="36">
        <v>0</v>
      </c>
      <c r="K774" s="36">
        <v>0</v>
      </c>
      <c r="L774" s="36">
        <v>0</v>
      </c>
      <c r="M774" s="36">
        <v>0</v>
      </c>
      <c r="N774" s="36">
        <v>0</v>
      </c>
      <c r="O774" s="36">
        <v>0</v>
      </c>
      <c r="P774" s="36">
        <v>0</v>
      </c>
      <c r="Q774" s="36">
        <v>0</v>
      </c>
      <c r="R774" s="36">
        <v>0</v>
      </c>
      <c r="S774" s="36">
        <v>0</v>
      </c>
      <c r="T774" s="36">
        <v>0</v>
      </c>
      <c r="U774" s="36">
        <v>0</v>
      </c>
      <c r="V774" s="36">
        <v>63615614</v>
      </c>
      <c r="W774" s="36">
        <f t="shared" si="24"/>
        <v>63615614</v>
      </c>
      <c r="X774" s="36" t="s">
        <v>43</v>
      </c>
      <c r="Y774" s="49"/>
    </row>
    <row r="775" spans="2:25" x14ac:dyDescent="0.2">
      <c r="B775" s="32" t="s">
        <v>212</v>
      </c>
      <c r="C775" s="33">
        <v>9</v>
      </c>
      <c r="D775" s="34" t="s">
        <v>146</v>
      </c>
      <c r="E775" s="53" t="s">
        <v>1679</v>
      </c>
      <c r="F775" s="35" t="s">
        <v>2026</v>
      </c>
      <c r="G775" s="36">
        <v>11226246</v>
      </c>
      <c r="H775" s="50">
        <f t="shared" si="23"/>
        <v>0</v>
      </c>
      <c r="I775" s="36">
        <v>11226246</v>
      </c>
      <c r="J775" s="36">
        <v>0</v>
      </c>
      <c r="K775" s="36">
        <v>0</v>
      </c>
      <c r="L775" s="36">
        <v>0</v>
      </c>
      <c r="M775" s="36">
        <v>0</v>
      </c>
      <c r="N775" s="36">
        <v>0</v>
      </c>
      <c r="O775" s="36">
        <v>0</v>
      </c>
      <c r="P775" s="36">
        <v>0</v>
      </c>
      <c r="Q775" s="36">
        <v>0</v>
      </c>
      <c r="R775" s="36">
        <v>0</v>
      </c>
      <c r="S775" s="36">
        <v>0</v>
      </c>
      <c r="T775" s="36">
        <v>0</v>
      </c>
      <c r="U775" s="36">
        <v>0</v>
      </c>
      <c r="V775" s="36">
        <v>0</v>
      </c>
      <c r="W775" s="36">
        <f t="shared" si="24"/>
        <v>0</v>
      </c>
      <c r="X775" s="36" t="s">
        <v>43</v>
      </c>
      <c r="Y775" s="49"/>
    </row>
    <row r="776" spans="2:25" x14ac:dyDescent="0.2">
      <c r="B776" s="32" t="s">
        <v>212</v>
      </c>
      <c r="C776" s="33">
        <v>9</v>
      </c>
      <c r="D776" s="34" t="s">
        <v>420</v>
      </c>
      <c r="E776" s="53" t="s">
        <v>1680</v>
      </c>
      <c r="F776" s="35" t="s">
        <v>2027</v>
      </c>
      <c r="G776" s="36">
        <v>180000000</v>
      </c>
      <c r="H776" s="50">
        <f t="shared" si="23"/>
        <v>0.7</v>
      </c>
      <c r="I776" s="36">
        <v>126000000</v>
      </c>
      <c r="J776" s="36">
        <v>0</v>
      </c>
      <c r="K776" s="36">
        <v>0</v>
      </c>
      <c r="L776" s="36">
        <v>0</v>
      </c>
      <c r="M776" s="36">
        <v>0</v>
      </c>
      <c r="N776" s="36">
        <v>0</v>
      </c>
      <c r="O776" s="36">
        <v>0</v>
      </c>
      <c r="P776" s="36">
        <v>0</v>
      </c>
      <c r="Q776" s="36">
        <v>0</v>
      </c>
      <c r="R776" s="36">
        <v>0</v>
      </c>
      <c r="S776" s="36">
        <v>0</v>
      </c>
      <c r="T776" s="36">
        <v>0</v>
      </c>
      <c r="U776" s="36">
        <v>0</v>
      </c>
      <c r="V776" s="36">
        <v>126000000</v>
      </c>
      <c r="W776" s="36">
        <f t="shared" si="24"/>
        <v>126000000</v>
      </c>
      <c r="X776" s="36" t="s">
        <v>43</v>
      </c>
      <c r="Y776" s="49"/>
    </row>
    <row r="777" spans="2:25" x14ac:dyDescent="0.2">
      <c r="B777" s="32" t="s">
        <v>212</v>
      </c>
      <c r="C777" s="33">
        <v>13</v>
      </c>
      <c r="D777" s="34" t="s">
        <v>1848</v>
      </c>
      <c r="E777" s="53" t="s">
        <v>1681</v>
      </c>
      <c r="F777" s="35" t="s">
        <v>2028</v>
      </c>
      <c r="G777" s="36">
        <v>46864244</v>
      </c>
      <c r="H777" s="50">
        <f t="shared" si="23"/>
        <v>1</v>
      </c>
      <c r="I777" s="36">
        <v>46864244</v>
      </c>
      <c r="J777" s="36">
        <v>0</v>
      </c>
      <c r="K777" s="36">
        <v>0</v>
      </c>
      <c r="L777" s="36">
        <v>0</v>
      </c>
      <c r="M777" s="36">
        <v>0</v>
      </c>
      <c r="N777" s="36">
        <v>0</v>
      </c>
      <c r="O777" s="36">
        <v>0</v>
      </c>
      <c r="P777" s="36">
        <v>0</v>
      </c>
      <c r="Q777" s="36">
        <v>0</v>
      </c>
      <c r="R777" s="36">
        <v>0</v>
      </c>
      <c r="S777" s="36">
        <v>0</v>
      </c>
      <c r="T777" s="36">
        <v>0</v>
      </c>
      <c r="U777" s="36">
        <v>0</v>
      </c>
      <c r="V777" s="36">
        <v>46864244</v>
      </c>
      <c r="W777" s="36">
        <f t="shared" si="24"/>
        <v>46864244</v>
      </c>
      <c r="X777" s="36" t="s">
        <v>43</v>
      </c>
      <c r="Y777" s="49"/>
    </row>
    <row r="778" spans="2:25" x14ac:dyDescent="0.2">
      <c r="B778" s="32" t="s">
        <v>212</v>
      </c>
      <c r="C778" s="33">
        <v>13</v>
      </c>
      <c r="D778" s="34" t="s">
        <v>963</v>
      </c>
      <c r="E778" s="53" t="s">
        <v>1682</v>
      </c>
      <c r="F778" s="35" t="s">
        <v>2029</v>
      </c>
      <c r="G778" s="36">
        <v>22132066</v>
      </c>
      <c r="H778" s="50">
        <f t="shared" si="23"/>
        <v>1</v>
      </c>
      <c r="I778" s="36">
        <v>22132066</v>
      </c>
      <c r="J778" s="36">
        <v>0</v>
      </c>
      <c r="K778" s="36">
        <v>0</v>
      </c>
      <c r="L778" s="36">
        <v>0</v>
      </c>
      <c r="M778" s="36">
        <v>0</v>
      </c>
      <c r="N778" s="36">
        <v>0</v>
      </c>
      <c r="O778" s="36">
        <v>0</v>
      </c>
      <c r="P778" s="36">
        <v>0</v>
      </c>
      <c r="Q778" s="36">
        <v>0</v>
      </c>
      <c r="R778" s="36">
        <v>0</v>
      </c>
      <c r="S778" s="36">
        <v>0</v>
      </c>
      <c r="T778" s="36">
        <v>0</v>
      </c>
      <c r="U778" s="36">
        <v>0</v>
      </c>
      <c r="V778" s="36">
        <v>22132066</v>
      </c>
      <c r="W778" s="36">
        <f t="shared" si="24"/>
        <v>22132066</v>
      </c>
      <c r="X778" s="36" t="s">
        <v>43</v>
      </c>
      <c r="Y778" s="49"/>
    </row>
    <row r="779" spans="2:25" x14ac:dyDescent="0.2">
      <c r="B779" s="32" t="s">
        <v>212</v>
      </c>
      <c r="C779" s="33">
        <v>13</v>
      </c>
      <c r="D779" s="34" t="s">
        <v>963</v>
      </c>
      <c r="E779" s="53" t="s">
        <v>1683</v>
      </c>
      <c r="F779" s="35" t="s">
        <v>2030</v>
      </c>
      <c r="G779" s="36">
        <v>79530437</v>
      </c>
      <c r="H779" s="50">
        <f t="shared" si="23"/>
        <v>1</v>
      </c>
      <c r="I779" s="36">
        <v>79530437</v>
      </c>
      <c r="J779" s="36">
        <v>0</v>
      </c>
      <c r="K779" s="36">
        <v>0</v>
      </c>
      <c r="L779" s="36">
        <v>0</v>
      </c>
      <c r="M779" s="36">
        <v>0</v>
      </c>
      <c r="N779" s="36">
        <v>0</v>
      </c>
      <c r="O779" s="36">
        <v>0</v>
      </c>
      <c r="P779" s="36">
        <v>0</v>
      </c>
      <c r="Q779" s="36">
        <v>0</v>
      </c>
      <c r="R779" s="36">
        <v>0</v>
      </c>
      <c r="S779" s="36">
        <v>0</v>
      </c>
      <c r="T779" s="36">
        <v>0</v>
      </c>
      <c r="U779" s="36">
        <v>0</v>
      </c>
      <c r="V779" s="36">
        <v>79530437</v>
      </c>
      <c r="W779" s="36">
        <f t="shared" si="24"/>
        <v>79530437</v>
      </c>
      <c r="X779" s="36" t="s">
        <v>43</v>
      </c>
      <c r="Y779" s="49"/>
    </row>
    <row r="780" spans="2:25" x14ac:dyDescent="0.2">
      <c r="B780" s="32" t="s">
        <v>212</v>
      </c>
      <c r="C780" s="33">
        <v>4</v>
      </c>
      <c r="D780" s="34" t="s">
        <v>1412</v>
      </c>
      <c r="E780" s="53" t="s">
        <v>1684</v>
      </c>
      <c r="F780" s="35" t="s">
        <v>2031</v>
      </c>
      <c r="G780" s="36">
        <v>72860000</v>
      </c>
      <c r="H780" s="50">
        <f t="shared" si="23"/>
        <v>1</v>
      </c>
      <c r="I780" s="36">
        <v>72860000</v>
      </c>
      <c r="J780" s="36">
        <v>0</v>
      </c>
      <c r="K780" s="36">
        <v>0</v>
      </c>
      <c r="L780" s="36">
        <v>0</v>
      </c>
      <c r="M780" s="36">
        <v>0</v>
      </c>
      <c r="N780" s="36">
        <v>0</v>
      </c>
      <c r="O780" s="36">
        <v>0</v>
      </c>
      <c r="P780" s="36">
        <v>0</v>
      </c>
      <c r="Q780" s="36">
        <v>0</v>
      </c>
      <c r="R780" s="36">
        <v>0</v>
      </c>
      <c r="S780" s="36">
        <v>0</v>
      </c>
      <c r="T780" s="36">
        <v>0</v>
      </c>
      <c r="U780" s="36">
        <v>0</v>
      </c>
      <c r="V780" s="36">
        <v>72860000</v>
      </c>
      <c r="W780" s="36">
        <f t="shared" si="24"/>
        <v>72860000</v>
      </c>
      <c r="X780" s="36" t="s">
        <v>43</v>
      </c>
      <c r="Y780" s="49"/>
    </row>
    <row r="781" spans="2:25" x14ac:dyDescent="0.2">
      <c r="B781" s="32" t="s">
        <v>212</v>
      </c>
      <c r="C781" s="33">
        <v>9</v>
      </c>
      <c r="D781" s="34" t="s">
        <v>1055</v>
      </c>
      <c r="E781" s="53" t="s">
        <v>1685</v>
      </c>
      <c r="F781" s="35" t="s">
        <v>2032</v>
      </c>
      <c r="G781" s="36">
        <v>55000000</v>
      </c>
      <c r="H781" s="50">
        <f t="shared" si="23"/>
        <v>0.4</v>
      </c>
      <c r="I781" s="36">
        <v>22000000</v>
      </c>
      <c r="J781" s="36">
        <v>0</v>
      </c>
      <c r="K781" s="36">
        <v>0</v>
      </c>
      <c r="L781" s="36">
        <v>0</v>
      </c>
      <c r="M781" s="36">
        <v>0</v>
      </c>
      <c r="N781" s="36">
        <v>0</v>
      </c>
      <c r="O781" s="36">
        <v>0</v>
      </c>
      <c r="P781" s="36">
        <v>0</v>
      </c>
      <c r="Q781" s="36">
        <v>0</v>
      </c>
      <c r="R781" s="36">
        <v>0</v>
      </c>
      <c r="S781" s="36">
        <v>0</v>
      </c>
      <c r="T781" s="36">
        <v>0</v>
      </c>
      <c r="U781" s="36">
        <v>0</v>
      </c>
      <c r="V781" s="36">
        <v>22000000</v>
      </c>
      <c r="W781" s="36">
        <f t="shared" si="24"/>
        <v>22000000</v>
      </c>
      <c r="X781" s="36" t="s">
        <v>43</v>
      </c>
      <c r="Y781" s="49"/>
    </row>
    <row r="782" spans="2:25" x14ac:dyDescent="0.2">
      <c r="B782" s="32" t="s">
        <v>212</v>
      </c>
      <c r="C782" s="33">
        <v>1</v>
      </c>
      <c r="D782" s="34" t="s">
        <v>1027</v>
      </c>
      <c r="E782" s="53" t="s">
        <v>1028</v>
      </c>
      <c r="F782" s="35" t="s">
        <v>1029</v>
      </c>
      <c r="G782" s="36">
        <v>9283414</v>
      </c>
      <c r="H782" s="50">
        <f t="shared" si="23"/>
        <v>1</v>
      </c>
      <c r="I782" s="36">
        <v>9283414</v>
      </c>
      <c r="J782" s="36">
        <v>0</v>
      </c>
      <c r="K782" s="36">
        <v>0</v>
      </c>
      <c r="L782" s="36">
        <v>0</v>
      </c>
      <c r="M782" s="36">
        <v>0</v>
      </c>
      <c r="N782" s="36">
        <v>0</v>
      </c>
      <c r="O782" s="36">
        <v>0</v>
      </c>
      <c r="P782" s="36">
        <v>0</v>
      </c>
      <c r="Q782" s="36">
        <v>0</v>
      </c>
      <c r="R782" s="36">
        <v>0</v>
      </c>
      <c r="S782" s="36">
        <v>0</v>
      </c>
      <c r="T782" s="36">
        <v>0</v>
      </c>
      <c r="U782" s="36">
        <v>0</v>
      </c>
      <c r="V782" s="36">
        <v>9283414</v>
      </c>
      <c r="W782" s="36">
        <f t="shared" si="24"/>
        <v>9283414</v>
      </c>
      <c r="X782" s="36" t="s">
        <v>43</v>
      </c>
      <c r="Y782" s="49"/>
    </row>
    <row r="783" spans="2:25" x14ac:dyDescent="0.2">
      <c r="B783" s="32" t="s">
        <v>212</v>
      </c>
      <c r="C783" s="33">
        <v>1</v>
      </c>
      <c r="D783" s="34" t="s">
        <v>1027</v>
      </c>
      <c r="E783" s="53" t="s">
        <v>1028</v>
      </c>
      <c r="F783" s="35" t="s">
        <v>1029</v>
      </c>
      <c r="G783" s="36">
        <v>4713737</v>
      </c>
      <c r="H783" s="50">
        <f t="shared" si="23"/>
        <v>1</v>
      </c>
      <c r="I783" s="36">
        <v>4713737</v>
      </c>
      <c r="J783" s="36">
        <v>0</v>
      </c>
      <c r="K783" s="36">
        <v>0</v>
      </c>
      <c r="L783" s="36">
        <v>0</v>
      </c>
      <c r="M783" s="36">
        <v>0</v>
      </c>
      <c r="N783" s="36">
        <v>0</v>
      </c>
      <c r="O783" s="36">
        <v>0</v>
      </c>
      <c r="P783" s="36">
        <v>0</v>
      </c>
      <c r="Q783" s="36">
        <v>0</v>
      </c>
      <c r="R783" s="36">
        <v>0</v>
      </c>
      <c r="S783" s="36">
        <v>0</v>
      </c>
      <c r="T783" s="36">
        <v>0</v>
      </c>
      <c r="U783" s="36">
        <v>0</v>
      </c>
      <c r="V783" s="36">
        <v>4713737</v>
      </c>
      <c r="W783" s="36">
        <f t="shared" si="24"/>
        <v>4713737</v>
      </c>
      <c r="X783" s="36" t="s">
        <v>43</v>
      </c>
      <c r="Y783" s="49"/>
    </row>
    <row r="784" spans="2:25" x14ac:dyDescent="0.2">
      <c r="B784" s="32" t="s">
        <v>212</v>
      </c>
      <c r="C784" s="33">
        <v>15</v>
      </c>
      <c r="D784" s="34" t="s">
        <v>1849</v>
      </c>
      <c r="E784" s="53" t="s">
        <v>1686</v>
      </c>
      <c r="F784" s="35" t="s">
        <v>2033</v>
      </c>
      <c r="G784" s="36">
        <v>51442653</v>
      </c>
      <c r="H784" s="50">
        <f t="shared" si="23"/>
        <v>1</v>
      </c>
      <c r="I784" s="36">
        <v>51442653</v>
      </c>
      <c r="J784" s="36">
        <v>0</v>
      </c>
      <c r="K784" s="36">
        <v>0</v>
      </c>
      <c r="L784" s="36">
        <v>0</v>
      </c>
      <c r="M784" s="36">
        <v>0</v>
      </c>
      <c r="N784" s="36">
        <v>0</v>
      </c>
      <c r="O784" s="36">
        <v>0</v>
      </c>
      <c r="P784" s="36">
        <v>0</v>
      </c>
      <c r="Q784" s="36">
        <v>0</v>
      </c>
      <c r="R784" s="36">
        <v>0</v>
      </c>
      <c r="S784" s="36">
        <v>0</v>
      </c>
      <c r="T784" s="36">
        <v>0</v>
      </c>
      <c r="U784" s="36">
        <v>0</v>
      </c>
      <c r="V784" s="36">
        <v>51442653</v>
      </c>
      <c r="W784" s="36">
        <f t="shared" si="24"/>
        <v>51442653</v>
      </c>
      <c r="X784" s="36" t="s">
        <v>43</v>
      </c>
      <c r="Y784" s="49"/>
    </row>
    <row r="785" spans="2:25" x14ac:dyDescent="0.2">
      <c r="B785" s="32" t="s">
        <v>212</v>
      </c>
      <c r="C785" s="33">
        <v>15</v>
      </c>
      <c r="D785" s="34" t="s">
        <v>1849</v>
      </c>
      <c r="E785" s="53" t="s">
        <v>1687</v>
      </c>
      <c r="F785" s="35" t="s">
        <v>2034</v>
      </c>
      <c r="G785" s="36">
        <v>72666660</v>
      </c>
      <c r="H785" s="50">
        <f t="shared" si="23"/>
        <v>1</v>
      </c>
      <c r="I785" s="36">
        <v>72666660</v>
      </c>
      <c r="J785" s="36">
        <v>0</v>
      </c>
      <c r="K785" s="36">
        <v>0</v>
      </c>
      <c r="L785" s="36">
        <v>0</v>
      </c>
      <c r="M785" s="36">
        <v>0</v>
      </c>
      <c r="N785" s="36">
        <v>0</v>
      </c>
      <c r="O785" s="36">
        <v>0</v>
      </c>
      <c r="P785" s="36">
        <v>0</v>
      </c>
      <c r="Q785" s="36">
        <v>0</v>
      </c>
      <c r="R785" s="36">
        <v>0</v>
      </c>
      <c r="S785" s="36">
        <v>0</v>
      </c>
      <c r="T785" s="36">
        <v>0</v>
      </c>
      <c r="U785" s="36">
        <v>0</v>
      </c>
      <c r="V785" s="36">
        <v>72666660</v>
      </c>
      <c r="W785" s="36">
        <f t="shared" si="24"/>
        <v>72666660</v>
      </c>
      <c r="X785" s="36" t="s">
        <v>43</v>
      </c>
      <c r="Y785" s="49"/>
    </row>
    <row r="786" spans="2:25" x14ac:dyDescent="0.2">
      <c r="B786" s="32" t="s">
        <v>212</v>
      </c>
      <c r="C786" s="33">
        <v>8</v>
      </c>
      <c r="D786" s="34" t="s">
        <v>820</v>
      </c>
      <c r="E786" s="53" t="s">
        <v>1688</v>
      </c>
      <c r="F786" s="35" t="s">
        <v>2035</v>
      </c>
      <c r="G786" s="36">
        <v>60000000</v>
      </c>
      <c r="H786" s="50">
        <f t="shared" si="23"/>
        <v>1</v>
      </c>
      <c r="I786" s="36">
        <v>60000000</v>
      </c>
      <c r="J786" s="36">
        <v>0</v>
      </c>
      <c r="K786" s="36">
        <v>0</v>
      </c>
      <c r="L786" s="36">
        <v>0</v>
      </c>
      <c r="M786" s="36">
        <v>0</v>
      </c>
      <c r="N786" s="36">
        <v>0</v>
      </c>
      <c r="O786" s="36">
        <v>0</v>
      </c>
      <c r="P786" s="36">
        <v>0</v>
      </c>
      <c r="Q786" s="36">
        <v>0</v>
      </c>
      <c r="R786" s="36">
        <v>0</v>
      </c>
      <c r="S786" s="36">
        <v>0</v>
      </c>
      <c r="T786" s="36">
        <v>0</v>
      </c>
      <c r="U786" s="36">
        <v>0</v>
      </c>
      <c r="V786" s="36">
        <v>60000000</v>
      </c>
      <c r="W786" s="36">
        <f t="shared" si="24"/>
        <v>60000000</v>
      </c>
      <c r="X786" s="36" t="s">
        <v>43</v>
      </c>
      <c r="Y786" s="49"/>
    </row>
    <row r="787" spans="2:25" x14ac:dyDescent="0.2">
      <c r="B787" s="32" t="s">
        <v>212</v>
      </c>
      <c r="C787" s="33">
        <v>8</v>
      </c>
      <c r="D787" s="34" t="s">
        <v>820</v>
      </c>
      <c r="E787" s="53" t="s">
        <v>1689</v>
      </c>
      <c r="F787" s="35" t="s">
        <v>2036</v>
      </c>
      <c r="G787" s="36">
        <v>241221452</v>
      </c>
      <c r="H787" s="50">
        <f t="shared" si="23"/>
        <v>1</v>
      </c>
      <c r="I787" s="36">
        <v>241221452</v>
      </c>
      <c r="J787" s="36">
        <v>0</v>
      </c>
      <c r="K787" s="36">
        <v>0</v>
      </c>
      <c r="L787" s="36">
        <v>0</v>
      </c>
      <c r="M787" s="36">
        <v>0</v>
      </c>
      <c r="N787" s="36">
        <v>0</v>
      </c>
      <c r="O787" s="36">
        <v>0</v>
      </c>
      <c r="P787" s="36">
        <v>0</v>
      </c>
      <c r="Q787" s="36">
        <v>0</v>
      </c>
      <c r="R787" s="36">
        <v>0</v>
      </c>
      <c r="S787" s="36">
        <v>0</v>
      </c>
      <c r="T787" s="36">
        <v>0</v>
      </c>
      <c r="U787" s="36">
        <v>0</v>
      </c>
      <c r="V787" s="36">
        <v>241221452</v>
      </c>
      <c r="W787" s="36">
        <f t="shared" si="24"/>
        <v>241221452</v>
      </c>
      <c r="X787" s="36" t="s">
        <v>43</v>
      </c>
      <c r="Y787" s="49"/>
    </row>
    <row r="788" spans="2:25" x14ac:dyDescent="0.2">
      <c r="B788" s="32" t="s">
        <v>212</v>
      </c>
      <c r="C788" s="33">
        <v>8</v>
      </c>
      <c r="D788" s="34" t="s">
        <v>820</v>
      </c>
      <c r="E788" s="53" t="s">
        <v>1690</v>
      </c>
      <c r="F788" s="35" t="s">
        <v>2037</v>
      </c>
      <c r="G788" s="36">
        <v>239214092</v>
      </c>
      <c r="H788" s="50">
        <f t="shared" si="23"/>
        <v>1</v>
      </c>
      <c r="I788" s="36">
        <v>239214092</v>
      </c>
      <c r="J788" s="36">
        <v>0</v>
      </c>
      <c r="K788" s="36">
        <v>0</v>
      </c>
      <c r="L788" s="36">
        <v>0</v>
      </c>
      <c r="M788" s="36">
        <v>0</v>
      </c>
      <c r="N788" s="36">
        <v>0</v>
      </c>
      <c r="O788" s="36">
        <v>0</v>
      </c>
      <c r="P788" s="36">
        <v>0</v>
      </c>
      <c r="Q788" s="36">
        <v>0</v>
      </c>
      <c r="R788" s="36">
        <v>0</v>
      </c>
      <c r="S788" s="36">
        <v>0</v>
      </c>
      <c r="T788" s="36">
        <v>0</v>
      </c>
      <c r="U788" s="36">
        <v>0</v>
      </c>
      <c r="V788" s="36">
        <v>239214092</v>
      </c>
      <c r="W788" s="36">
        <f t="shared" si="24"/>
        <v>239214092</v>
      </c>
      <c r="X788" s="36" t="s">
        <v>43</v>
      </c>
      <c r="Y788" s="49"/>
    </row>
    <row r="789" spans="2:25" x14ac:dyDescent="0.2">
      <c r="B789" s="32" t="s">
        <v>212</v>
      </c>
      <c r="C789" s="33">
        <v>5</v>
      </c>
      <c r="D789" s="34" t="s">
        <v>945</v>
      </c>
      <c r="E789" s="53" t="s">
        <v>1691</v>
      </c>
      <c r="F789" s="35" t="s">
        <v>2038</v>
      </c>
      <c r="G789" s="36">
        <v>45000000</v>
      </c>
      <c r="H789" s="50">
        <f t="shared" si="23"/>
        <v>1</v>
      </c>
      <c r="I789" s="36">
        <v>45000000</v>
      </c>
      <c r="J789" s="36">
        <v>0</v>
      </c>
      <c r="K789" s="36">
        <v>0</v>
      </c>
      <c r="L789" s="36">
        <v>0</v>
      </c>
      <c r="M789" s="36">
        <v>0</v>
      </c>
      <c r="N789" s="36">
        <v>0</v>
      </c>
      <c r="O789" s="36">
        <v>0</v>
      </c>
      <c r="P789" s="36">
        <v>0</v>
      </c>
      <c r="Q789" s="36">
        <v>0</v>
      </c>
      <c r="R789" s="36">
        <v>0</v>
      </c>
      <c r="S789" s="36">
        <v>0</v>
      </c>
      <c r="T789" s="36">
        <v>0</v>
      </c>
      <c r="U789" s="36">
        <v>0</v>
      </c>
      <c r="V789" s="36">
        <v>45000000</v>
      </c>
      <c r="W789" s="36">
        <f t="shared" si="24"/>
        <v>45000000</v>
      </c>
      <c r="X789" s="36" t="s">
        <v>43</v>
      </c>
      <c r="Y789" s="49"/>
    </row>
    <row r="790" spans="2:25" x14ac:dyDescent="0.2">
      <c r="B790" s="32" t="s">
        <v>212</v>
      </c>
      <c r="C790" s="33">
        <v>5</v>
      </c>
      <c r="D790" s="34" t="s">
        <v>945</v>
      </c>
      <c r="E790" s="53" t="s">
        <v>1692</v>
      </c>
      <c r="F790" s="35" t="s">
        <v>2039</v>
      </c>
      <c r="G790" s="36">
        <v>71200000</v>
      </c>
      <c r="H790" s="50">
        <f t="shared" si="23"/>
        <v>1</v>
      </c>
      <c r="I790" s="36">
        <v>71200000</v>
      </c>
      <c r="J790" s="36">
        <v>0</v>
      </c>
      <c r="K790" s="36">
        <v>0</v>
      </c>
      <c r="L790" s="36">
        <v>0</v>
      </c>
      <c r="M790" s="36">
        <v>0</v>
      </c>
      <c r="N790" s="36">
        <v>0</v>
      </c>
      <c r="O790" s="36">
        <v>0</v>
      </c>
      <c r="P790" s="36">
        <v>0</v>
      </c>
      <c r="Q790" s="36">
        <v>0</v>
      </c>
      <c r="R790" s="36">
        <v>0</v>
      </c>
      <c r="S790" s="36">
        <v>0</v>
      </c>
      <c r="T790" s="36">
        <v>0</v>
      </c>
      <c r="U790" s="36">
        <v>0</v>
      </c>
      <c r="V790" s="36">
        <v>71200000</v>
      </c>
      <c r="W790" s="36">
        <f t="shared" si="24"/>
        <v>71200000</v>
      </c>
      <c r="X790" s="36" t="s">
        <v>43</v>
      </c>
      <c r="Y790" s="49"/>
    </row>
    <row r="791" spans="2:25" x14ac:dyDescent="0.2">
      <c r="B791" s="32" t="s">
        <v>212</v>
      </c>
      <c r="C791" s="33">
        <v>5</v>
      </c>
      <c r="D791" s="34" t="s">
        <v>945</v>
      </c>
      <c r="E791" s="53" t="s">
        <v>1693</v>
      </c>
      <c r="F791" s="35" t="s">
        <v>2040</v>
      </c>
      <c r="G791" s="36">
        <v>21000000</v>
      </c>
      <c r="H791" s="50">
        <f t="shared" si="23"/>
        <v>1</v>
      </c>
      <c r="I791" s="36">
        <v>21000000</v>
      </c>
      <c r="J791" s="36">
        <v>0</v>
      </c>
      <c r="K791" s="36">
        <v>0</v>
      </c>
      <c r="L791" s="36">
        <v>0</v>
      </c>
      <c r="M791" s="36">
        <v>0</v>
      </c>
      <c r="N791" s="36">
        <v>0</v>
      </c>
      <c r="O791" s="36">
        <v>0</v>
      </c>
      <c r="P791" s="36">
        <v>0</v>
      </c>
      <c r="Q791" s="36">
        <v>0</v>
      </c>
      <c r="R791" s="36">
        <v>0</v>
      </c>
      <c r="S791" s="36">
        <v>0</v>
      </c>
      <c r="T791" s="36">
        <v>0</v>
      </c>
      <c r="U791" s="36">
        <v>0</v>
      </c>
      <c r="V791" s="36">
        <v>21000000</v>
      </c>
      <c r="W791" s="36">
        <f t="shared" si="24"/>
        <v>21000000</v>
      </c>
      <c r="X791" s="36" t="s">
        <v>43</v>
      </c>
      <c r="Y791" s="49"/>
    </row>
    <row r="792" spans="2:25" x14ac:dyDescent="0.2">
      <c r="B792" s="32" t="s">
        <v>212</v>
      </c>
      <c r="C792" s="33">
        <v>5</v>
      </c>
      <c r="D792" s="34" t="s">
        <v>945</v>
      </c>
      <c r="E792" s="53" t="s">
        <v>1694</v>
      </c>
      <c r="F792" s="35" t="s">
        <v>2041</v>
      </c>
      <c r="G792" s="36">
        <v>98000000</v>
      </c>
      <c r="H792" s="50">
        <f t="shared" si="23"/>
        <v>1</v>
      </c>
      <c r="I792" s="36">
        <v>98000000</v>
      </c>
      <c r="J792" s="36">
        <v>0</v>
      </c>
      <c r="K792" s="36">
        <v>0</v>
      </c>
      <c r="L792" s="36">
        <v>0</v>
      </c>
      <c r="M792" s="36">
        <v>0</v>
      </c>
      <c r="N792" s="36">
        <v>0</v>
      </c>
      <c r="O792" s="36">
        <v>0</v>
      </c>
      <c r="P792" s="36">
        <v>0</v>
      </c>
      <c r="Q792" s="36">
        <v>0</v>
      </c>
      <c r="R792" s="36">
        <v>0</v>
      </c>
      <c r="S792" s="36">
        <v>0</v>
      </c>
      <c r="T792" s="36">
        <v>0</v>
      </c>
      <c r="U792" s="36">
        <v>0</v>
      </c>
      <c r="V792" s="36">
        <v>98000000</v>
      </c>
      <c r="W792" s="36">
        <f t="shared" si="24"/>
        <v>98000000</v>
      </c>
      <c r="X792" s="36" t="s">
        <v>43</v>
      </c>
      <c r="Y792" s="49"/>
    </row>
    <row r="793" spans="2:25" x14ac:dyDescent="0.2">
      <c r="B793" s="32" t="s">
        <v>212</v>
      </c>
      <c r="C793" s="33">
        <v>7</v>
      </c>
      <c r="D793" s="34" t="s">
        <v>987</v>
      </c>
      <c r="E793" s="53" t="s">
        <v>1695</v>
      </c>
      <c r="F793" s="35" t="s">
        <v>2042</v>
      </c>
      <c r="G793" s="36">
        <v>22871250</v>
      </c>
      <c r="H793" s="50">
        <f t="shared" si="23"/>
        <v>1</v>
      </c>
      <c r="I793" s="36">
        <v>22871250</v>
      </c>
      <c r="J793" s="36">
        <v>0</v>
      </c>
      <c r="K793" s="36">
        <v>0</v>
      </c>
      <c r="L793" s="36">
        <v>0</v>
      </c>
      <c r="M793" s="36">
        <v>0</v>
      </c>
      <c r="N793" s="36">
        <v>0</v>
      </c>
      <c r="O793" s="36">
        <v>0</v>
      </c>
      <c r="P793" s="36">
        <v>0</v>
      </c>
      <c r="Q793" s="36">
        <v>0</v>
      </c>
      <c r="R793" s="36">
        <v>0</v>
      </c>
      <c r="S793" s="36">
        <v>0</v>
      </c>
      <c r="T793" s="36">
        <v>0</v>
      </c>
      <c r="U793" s="36">
        <v>0</v>
      </c>
      <c r="V793" s="36">
        <v>22871250</v>
      </c>
      <c r="W793" s="36">
        <f t="shared" si="24"/>
        <v>22871250</v>
      </c>
      <c r="X793" s="36" t="s">
        <v>43</v>
      </c>
      <c r="Y793" s="49"/>
    </row>
    <row r="794" spans="2:25" x14ac:dyDescent="0.2">
      <c r="B794" s="32" t="s">
        <v>212</v>
      </c>
      <c r="C794" s="33">
        <v>7</v>
      </c>
      <c r="D794" s="34" t="s">
        <v>987</v>
      </c>
      <c r="E794" s="53" t="s">
        <v>1696</v>
      </c>
      <c r="F794" s="35" t="s">
        <v>2043</v>
      </c>
      <c r="G794" s="36">
        <v>24045000</v>
      </c>
      <c r="H794" s="50">
        <f t="shared" si="23"/>
        <v>1</v>
      </c>
      <c r="I794" s="36">
        <v>24045000</v>
      </c>
      <c r="J794" s="36">
        <v>0</v>
      </c>
      <c r="K794" s="36">
        <v>0</v>
      </c>
      <c r="L794" s="36">
        <v>0</v>
      </c>
      <c r="M794" s="36">
        <v>0</v>
      </c>
      <c r="N794" s="36">
        <v>0</v>
      </c>
      <c r="O794" s="36">
        <v>0</v>
      </c>
      <c r="P794" s="36">
        <v>0</v>
      </c>
      <c r="Q794" s="36">
        <v>0</v>
      </c>
      <c r="R794" s="36">
        <v>0</v>
      </c>
      <c r="S794" s="36">
        <v>0</v>
      </c>
      <c r="T794" s="36">
        <v>0</v>
      </c>
      <c r="U794" s="36">
        <v>0</v>
      </c>
      <c r="V794" s="36">
        <v>24045000</v>
      </c>
      <c r="W794" s="36">
        <f t="shared" si="24"/>
        <v>24045000</v>
      </c>
      <c r="X794" s="36" t="s">
        <v>43</v>
      </c>
      <c r="Y794" s="49"/>
    </row>
    <row r="795" spans="2:25" x14ac:dyDescent="0.2">
      <c r="B795" s="32" t="s">
        <v>212</v>
      </c>
      <c r="C795" s="33">
        <v>16</v>
      </c>
      <c r="D795" s="34" t="s">
        <v>1293</v>
      </c>
      <c r="E795" s="53" t="s">
        <v>1697</v>
      </c>
      <c r="F795" s="35" t="s">
        <v>2044</v>
      </c>
      <c r="G795" s="36">
        <v>20287500</v>
      </c>
      <c r="H795" s="50">
        <f t="shared" si="23"/>
        <v>1</v>
      </c>
      <c r="I795" s="36">
        <v>20287500</v>
      </c>
      <c r="J795" s="36">
        <v>0</v>
      </c>
      <c r="K795" s="36">
        <v>0</v>
      </c>
      <c r="L795" s="36">
        <v>0</v>
      </c>
      <c r="M795" s="36">
        <v>0</v>
      </c>
      <c r="N795" s="36">
        <v>0</v>
      </c>
      <c r="O795" s="36">
        <v>0</v>
      </c>
      <c r="P795" s="36">
        <v>0</v>
      </c>
      <c r="Q795" s="36">
        <v>0</v>
      </c>
      <c r="R795" s="36">
        <v>0</v>
      </c>
      <c r="S795" s="36">
        <v>0</v>
      </c>
      <c r="T795" s="36">
        <v>0</v>
      </c>
      <c r="U795" s="36">
        <v>0</v>
      </c>
      <c r="V795" s="36">
        <v>20287500</v>
      </c>
      <c r="W795" s="36">
        <f t="shared" si="24"/>
        <v>20287500</v>
      </c>
      <c r="X795" s="36" t="s">
        <v>43</v>
      </c>
      <c r="Y795" s="49"/>
    </row>
    <row r="796" spans="2:25" x14ac:dyDescent="0.2">
      <c r="B796" s="32" t="s">
        <v>212</v>
      </c>
      <c r="C796" s="33">
        <v>7</v>
      </c>
      <c r="D796" s="34" t="s">
        <v>140</v>
      </c>
      <c r="E796" s="53" t="s">
        <v>1698</v>
      </c>
      <c r="F796" s="35" t="s">
        <v>2045</v>
      </c>
      <c r="G796" s="36">
        <v>225747760</v>
      </c>
      <c r="H796" s="50">
        <f t="shared" ref="H796:H859" si="25">(J796+W796)/G796</f>
        <v>1</v>
      </c>
      <c r="I796" s="36">
        <v>225747760</v>
      </c>
      <c r="J796" s="36">
        <v>0</v>
      </c>
      <c r="K796" s="36">
        <v>0</v>
      </c>
      <c r="L796" s="36">
        <v>0</v>
      </c>
      <c r="M796" s="36">
        <v>0</v>
      </c>
      <c r="N796" s="36">
        <v>0</v>
      </c>
      <c r="O796" s="36">
        <v>0</v>
      </c>
      <c r="P796" s="36">
        <v>0</v>
      </c>
      <c r="Q796" s="36">
        <v>0</v>
      </c>
      <c r="R796" s="36">
        <v>0</v>
      </c>
      <c r="S796" s="36">
        <v>0</v>
      </c>
      <c r="T796" s="36">
        <v>0</v>
      </c>
      <c r="U796" s="36">
        <v>0</v>
      </c>
      <c r="V796" s="36">
        <v>225747760</v>
      </c>
      <c r="W796" s="36">
        <f t="shared" si="24"/>
        <v>225747760</v>
      </c>
      <c r="X796" s="36" t="s">
        <v>43</v>
      </c>
      <c r="Y796" s="49"/>
    </row>
    <row r="797" spans="2:25" x14ac:dyDescent="0.2">
      <c r="B797" s="32" t="s">
        <v>212</v>
      </c>
      <c r="C797" s="33">
        <v>7</v>
      </c>
      <c r="D797" s="34" t="s">
        <v>140</v>
      </c>
      <c r="E797" s="53" t="s">
        <v>1699</v>
      </c>
      <c r="F797" s="35" t="s">
        <v>2046</v>
      </c>
      <c r="G797" s="36">
        <v>64008000</v>
      </c>
      <c r="H797" s="50">
        <f t="shared" si="25"/>
        <v>1</v>
      </c>
      <c r="I797" s="36">
        <v>64008000</v>
      </c>
      <c r="J797" s="36">
        <v>0</v>
      </c>
      <c r="K797" s="36">
        <v>0</v>
      </c>
      <c r="L797" s="36">
        <v>0</v>
      </c>
      <c r="M797" s="36">
        <v>0</v>
      </c>
      <c r="N797" s="36">
        <v>0</v>
      </c>
      <c r="O797" s="36">
        <v>0</v>
      </c>
      <c r="P797" s="36">
        <v>0</v>
      </c>
      <c r="Q797" s="36">
        <v>0</v>
      </c>
      <c r="R797" s="36">
        <v>0</v>
      </c>
      <c r="S797" s="36">
        <v>0</v>
      </c>
      <c r="T797" s="36">
        <v>0</v>
      </c>
      <c r="U797" s="36">
        <v>0</v>
      </c>
      <c r="V797" s="36">
        <v>64008000</v>
      </c>
      <c r="W797" s="36">
        <f t="shared" si="24"/>
        <v>64008000</v>
      </c>
      <c r="X797" s="36" t="s">
        <v>43</v>
      </c>
      <c r="Y797" s="49"/>
    </row>
    <row r="798" spans="2:25" x14ac:dyDescent="0.2">
      <c r="B798" s="32" t="s">
        <v>212</v>
      </c>
      <c r="C798" s="33">
        <v>16</v>
      </c>
      <c r="D798" s="34" t="s">
        <v>1293</v>
      </c>
      <c r="E798" s="53" t="s">
        <v>1700</v>
      </c>
      <c r="F798" s="35" t="s">
        <v>2047</v>
      </c>
      <c r="G798" s="36">
        <v>262683300</v>
      </c>
      <c r="H798" s="50">
        <f t="shared" si="25"/>
        <v>1</v>
      </c>
      <c r="I798" s="36">
        <v>262683300</v>
      </c>
      <c r="J798" s="36">
        <v>0</v>
      </c>
      <c r="K798" s="36">
        <v>0</v>
      </c>
      <c r="L798" s="36">
        <v>0</v>
      </c>
      <c r="M798" s="36">
        <v>0</v>
      </c>
      <c r="N798" s="36">
        <v>0</v>
      </c>
      <c r="O798" s="36">
        <v>0</v>
      </c>
      <c r="P798" s="36">
        <v>0</v>
      </c>
      <c r="Q798" s="36">
        <v>0</v>
      </c>
      <c r="R798" s="36">
        <v>0</v>
      </c>
      <c r="S798" s="36">
        <v>0</v>
      </c>
      <c r="T798" s="36">
        <v>0</v>
      </c>
      <c r="U798" s="36">
        <v>0</v>
      </c>
      <c r="V798" s="36">
        <v>262683300</v>
      </c>
      <c r="W798" s="36">
        <f t="shared" ref="W798:W861" si="26">SUM(K798:V798)</f>
        <v>262683300</v>
      </c>
      <c r="X798" s="36" t="s">
        <v>43</v>
      </c>
      <c r="Y798" s="49"/>
    </row>
    <row r="799" spans="2:25" x14ac:dyDescent="0.2">
      <c r="B799" s="32" t="s">
        <v>212</v>
      </c>
      <c r="C799" s="33">
        <v>7</v>
      </c>
      <c r="D799" s="34" t="s">
        <v>465</v>
      </c>
      <c r="E799" s="53" t="s">
        <v>1701</v>
      </c>
      <c r="F799" s="35" t="s">
        <v>2048</v>
      </c>
      <c r="G799" s="36">
        <v>79165708</v>
      </c>
      <c r="H799" s="50">
        <f t="shared" si="25"/>
        <v>1</v>
      </c>
      <c r="I799" s="36">
        <v>79165708</v>
      </c>
      <c r="J799" s="36">
        <v>0</v>
      </c>
      <c r="K799" s="36">
        <v>0</v>
      </c>
      <c r="L799" s="36">
        <v>0</v>
      </c>
      <c r="M799" s="36">
        <v>0</v>
      </c>
      <c r="N799" s="36">
        <v>0</v>
      </c>
      <c r="O799" s="36">
        <v>0</v>
      </c>
      <c r="P799" s="36">
        <v>0</v>
      </c>
      <c r="Q799" s="36">
        <v>0</v>
      </c>
      <c r="R799" s="36">
        <v>0</v>
      </c>
      <c r="S799" s="36">
        <v>0</v>
      </c>
      <c r="T799" s="36">
        <v>0</v>
      </c>
      <c r="U799" s="36">
        <v>0</v>
      </c>
      <c r="V799" s="36">
        <v>79165708</v>
      </c>
      <c r="W799" s="36">
        <f t="shared" si="26"/>
        <v>79165708</v>
      </c>
      <c r="X799" s="36" t="s">
        <v>43</v>
      </c>
      <c r="Y799" s="49"/>
    </row>
    <row r="800" spans="2:25" x14ac:dyDescent="0.2">
      <c r="B800" s="32" t="s">
        <v>212</v>
      </c>
      <c r="C800" s="33">
        <v>7</v>
      </c>
      <c r="D800" s="34" t="s">
        <v>465</v>
      </c>
      <c r="E800" s="53" t="s">
        <v>1702</v>
      </c>
      <c r="F800" s="35" t="s">
        <v>2049</v>
      </c>
      <c r="G800" s="36">
        <v>43749753</v>
      </c>
      <c r="H800" s="50">
        <f t="shared" si="25"/>
        <v>1</v>
      </c>
      <c r="I800" s="36">
        <v>43749753</v>
      </c>
      <c r="J800" s="36">
        <v>0</v>
      </c>
      <c r="K800" s="36">
        <v>0</v>
      </c>
      <c r="L800" s="36">
        <v>0</v>
      </c>
      <c r="M800" s="36">
        <v>0</v>
      </c>
      <c r="N800" s="36">
        <v>0</v>
      </c>
      <c r="O800" s="36">
        <v>0</v>
      </c>
      <c r="P800" s="36">
        <v>0</v>
      </c>
      <c r="Q800" s="36">
        <v>0</v>
      </c>
      <c r="R800" s="36">
        <v>0</v>
      </c>
      <c r="S800" s="36">
        <v>0</v>
      </c>
      <c r="T800" s="36">
        <v>0</v>
      </c>
      <c r="U800" s="36">
        <v>0</v>
      </c>
      <c r="V800" s="36">
        <v>43749753</v>
      </c>
      <c r="W800" s="36">
        <f t="shared" si="26"/>
        <v>43749753</v>
      </c>
      <c r="X800" s="36" t="s">
        <v>43</v>
      </c>
      <c r="Y800" s="49"/>
    </row>
    <row r="801" spans="2:25" x14ac:dyDescent="0.2">
      <c r="B801" s="32" t="s">
        <v>212</v>
      </c>
      <c r="C801" s="33">
        <v>8</v>
      </c>
      <c r="D801" s="34" t="s">
        <v>120</v>
      </c>
      <c r="E801" s="53" t="s">
        <v>1703</v>
      </c>
      <c r="F801" s="35" t="s">
        <v>2050</v>
      </c>
      <c r="G801" s="36">
        <v>195488352</v>
      </c>
      <c r="H801" s="50">
        <f t="shared" si="25"/>
        <v>1</v>
      </c>
      <c r="I801" s="36">
        <v>195488352</v>
      </c>
      <c r="J801" s="36">
        <v>0</v>
      </c>
      <c r="K801" s="36">
        <v>0</v>
      </c>
      <c r="L801" s="36">
        <v>0</v>
      </c>
      <c r="M801" s="36">
        <v>0</v>
      </c>
      <c r="N801" s="36">
        <v>0</v>
      </c>
      <c r="O801" s="36">
        <v>0</v>
      </c>
      <c r="P801" s="36">
        <v>0</v>
      </c>
      <c r="Q801" s="36">
        <v>0</v>
      </c>
      <c r="R801" s="36">
        <v>0</v>
      </c>
      <c r="S801" s="36">
        <v>0</v>
      </c>
      <c r="T801" s="36">
        <v>0</v>
      </c>
      <c r="U801" s="36">
        <v>0</v>
      </c>
      <c r="V801" s="36">
        <v>195488352</v>
      </c>
      <c r="W801" s="36">
        <f t="shared" si="26"/>
        <v>195488352</v>
      </c>
      <c r="X801" s="36" t="s">
        <v>43</v>
      </c>
      <c r="Y801" s="49"/>
    </row>
    <row r="802" spans="2:25" x14ac:dyDescent="0.2">
      <c r="B802" s="32" t="s">
        <v>212</v>
      </c>
      <c r="C802" s="33">
        <v>8</v>
      </c>
      <c r="D802" s="34" t="s">
        <v>409</v>
      </c>
      <c r="E802" s="53" t="s">
        <v>1704</v>
      </c>
      <c r="F802" s="35" t="s">
        <v>2051</v>
      </c>
      <c r="G802" s="36">
        <v>31389852</v>
      </c>
      <c r="H802" s="50">
        <f t="shared" si="25"/>
        <v>1</v>
      </c>
      <c r="I802" s="36">
        <v>31389852</v>
      </c>
      <c r="J802" s="36">
        <v>0</v>
      </c>
      <c r="K802" s="36">
        <v>0</v>
      </c>
      <c r="L802" s="36">
        <v>0</v>
      </c>
      <c r="M802" s="36">
        <v>0</v>
      </c>
      <c r="N802" s="36">
        <v>0</v>
      </c>
      <c r="O802" s="36">
        <v>0</v>
      </c>
      <c r="P802" s="36">
        <v>0</v>
      </c>
      <c r="Q802" s="36">
        <v>0</v>
      </c>
      <c r="R802" s="36">
        <v>0</v>
      </c>
      <c r="S802" s="36">
        <v>0</v>
      </c>
      <c r="T802" s="36">
        <v>0</v>
      </c>
      <c r="U802" s="36">
        <v>0</v>
      </c>
      <c r="V802" s="36">
        <v>31389852</v>
      </c>
      <c r="W802" s="36">
        <f t="shared" si="26"/>
        <v>31389852</v>
      </c>
      <c r="X802" s="36" t="s">
        <v>43</v>
      </c>
      <c r="Y802" s="49"/>
    </row>
    <row r="803" spans="2:25" x14ac:dyDescent="0.2">
      <c r="B803" s="32" t="s">
        <v>212</v>
      </c>
      <c r="C803" s="33">
        <v>8</v>
      </c>
      <c r="D803" s="34" t="s">
        <v>409</v>
      </c>
      <c r="E803" s="53" t="s">
        <v>1705</v>
      </c>
      <c r="F803" s="35" t="s">
        <v>2052</v>
      </c>
      <c r="G803" s="36">
        <v>40904208</v>
      </c>
      <c r="H803" s="50">
        <f t="shared" si="25"/>
        <v>1</v>
      </c>
      <c r="I803" s="36">
        <v>40904208</v>
      </c>
      <c r="J803" s="36">
        <v>0</v>
      </c>
      <c r="K803" s="36">
        <v>0</v>
      </c>
      <c r="L803" s="36">
        <v>0</v>
      </c>
      <c r="M803" s="36">
        <v>0</v>
      </c>
      <c r="N803" s="36">
        <v>0</v>
      </c>
      <c r="O803" s="36">
        <v>0</v>
      </c>
      <c r="P803" s="36">
        <v>0</v>
      </c>
      <c r="Q803" s="36">
        <v>0</v>
      </c>
      <c r="R803" s="36">
        <v>0</v>
      </c>
      <c r="S803" s="36">
        <v>0</v>
      </c>
      <c r="T803" s="36">
        <v>0</v>
      </c>
      <c r="U803" s="36">
        <v>0</v>
      </c>
      <c r="V803" s="36">
        <v>40904208</v>
      </c>
      <c r="W803" s="36">
        <f t="shared" si="26"/>
        <v>40904208</v>
      </c>
      <c r="X803" s="36" t="s">
        <v>43</v>
      </c>
      <c r="Y803" s="49"/>
    </row>
    <row r="804" spans="2:25" x14ac:dyDescent="0.2">
      <c r="B804" s="32" t="s">
        <v>212</v>
      </c>
      <c r="C804" s="33">
        <v>5</v>
      </c>
      <c r="D804" s="34" t="s">
        <v>443</v>
      </c>
      <c r="E804" s="53" t="s">
        <v>1706</v>
      </c>
      <c r="F804" s="35" t="s">
        <v>2053</v>
      </c>
      <c r="G804" s="36">
        <v>195039890</v>
      </c>
      <c r="H804" s="50">
        <f t="shared" si="25"/>
        <v>1</v>
      </c>
      <c r="I804" s="36">
        <v>195039890</v>
      </c>
      <c r="J804" s="36">
        <v>0</v>
      </c>
      <c r="K804" s="36">
        <v>0</v>
      </c>
      <c r="L804" s="36">
        <v>0</v>
      </c>
      <c r="M804" s="36">
        <v>0</v>
      </c>
      <c r="N804" s="36">
        <v>0</v>
      </c>
      <c r="O804" s="36">
        <v>0</v>
      </c>
      <c r="P804" s="36">
        <v>0</v>
      </c>
      <c r="Q804" s="36">
        <v>0</v>
      </c>
      <c r="R804" s="36">
        <v>0</v>
      </c>
      <c r="S804" s="36">
        <v>0</v>
      </c>
      <c r="T804" s="36">
        <v>0</v>
      </c>
      <c r="U804" s="36">
        <v>0</v>
      </c>
      <c r="V804" s="36">
        <v>195039890</v>
      </c>
      <c r="W804" s="36">
        <f t="shared" si="26"/>
        <v>195039890</v>
      </c>
      <c r="X804" s="36" t="s">
        <v>43</v>
      </c>
      <c r="Y804" s="49"/>
    </row>
    <row r="805" spans="2:25" x14ac:dyDescent="0.2">
      <c r="B805" s="32" t="s">
        <v>212</v>
      </c>
      <c r="C805" s="33">
        <v>9</v>
      </c>
      <c r="D805" s="34" t="s">
        <v>1829</v>
      </c>
      <c r="E805" s="53" t="s">
        <v>1707</v>
      </c>
      <c r="F805" s="35" t="s">
        <v>2054</v>
      </c>
      <c r="G805" s="36">
        <v>109943056</v>
      </c>
      <c r="H805" s="50">
        <f t="shared" si="25"/>
        <v>1</v>
      </c>
      <c r="I805" s="36">
        <v>109943056</v>
      </c>
      <c r="J805" s="36">
        <v>0</v>
      </c>
      <c r="K805" s="36">
        <v>0</v>
      </c>
      <c r="L805" s="36">
        <v>0</v>
      </c>
      <c r="M805" s="36">
        <v>0</v>
      </c>
      <c r="N805" s="36">
        <v>0</v>
      </c>
      <c r="O805" s="36">
        <v>0</v>
      </c>
      <c r="P805" s="36">
        <v>0</v>
      </c>
      <c r="Q805" s="36">
        <v>0</v>
      </c>
      <c r="R805" s="36">
        <v>0</v>
      </c>
      <c r="S805" s="36">
        <v>0</v>
      </c>
      <c r="T805" s="36">
        <v>0</v>
      </c>
      <c r="U805" s="36">
        <v>0</v>
      </c>
      <c r="V805" s="36">
        <v>109943056</v>
      </c>
      <c r="W805" s="36">
        <f t="shared" si="26"/>
        <v>109943056</v>
      </c>
      <c r="X805" s="36" t="s">
        <v>43</v>
      </c>
      <c r="Y805" s="49"/>
    </row>
    <row r="806" spans="2:25" x14ac:dyDescent="0.2">
      <c r="B806" s="32" t="s">
        <v>212</v>
      </c>
      <c r="C806" s="33">
        <v>7</v>
      </c>
      <c r="D806" s="34" t="s">
        <v>896</v>
      </c>
      <c r="E806" s="53" t="s">
        <v>1708</v>
      </c>
      <c r="F806" s="35" t="s">
        <v>2055</v>
      </c>
      <c r="G806" s="36">
        <v>40800000</v>
      </c>
      <c r="H806" s="50">
        <f t="shared" si="25"/>
        <v>1</v>
      </c>
      <c r="I806" s="36">
        <v>40800000</v>
      </c>
      <c r="J806" s="36">
        <v>0</v>
      </c>
      <c r="K806" s="36">
        <v>0</v>
      </c>
      <c r="L806" s="36">
        <v>0</v>
      </c>
      <c r="M806" s="36">
        <v>0</v>
      </c>
      <c r="N806" s="36">
        <v>0</v>
      </c>
      <c r="O806" s="36">
        <v>0</v>
      </c>
      <c r="P806" s="36">
        <v>0</v>
      </c>
      <c r="Q806" s="36">
        <v>0</v>
      </c>
      <c r="R806" s="36">
        <v>0</v>
      </c>
      <c r="S806" s="36">
        <v>0</v>
      </c>
      <c r="T806" s="36">
        <v>0</v>
      </c>
      <c r="U806" s="36">
        <v>0</v>
      </c>
      <c r="V806" s="36">
        <v>40800000</v>
      </c>
      <c r="W806" s="36">
        <f t="shared" si="26"/>
        <v>40800000</v>
      </c>
      <c r="X806" s="36" t="s">
        <v>43</v>
      </c>
      <c r="Y806" s="49"/>
    </row>
    <row r="807" spans="2:25" x14ac:dyDescent="0.2">
      <c r="B807" s="32" t="s">
        <v>212</v>
      </c>
      <c r="C807" s="33">
        <v>7</v>
      </c>
      <c r="D807" s="34" t="s">
        <v>896</v>
      </c>
      <c r="E807" s="53" t="s">
        <v>1709</v>
      </c>
      <c r="F807" s="35" t="s">
        <v>2056</v>
      </c>
      <c r="G807" s="36">
        <v>161817670</v>
      </c>
      <c r="H807" s="50">
        <f t="shared" si="25"/>
        <v>1</v>
      </c>
      <c r="I807" s="36">
        <v>161817670</v>
      </c>
      <c r="J807" s="36">
        <v>0</v>
      </c>
      <c r="K807" s="36">
        <v>0</v>
      </c>
      <c r="L807" s="36">
        <v>0</v>
      </c>
      <c r="M807" s="36">
        <v>0</v>
      </c>
      <c r="N807" s="36">
        <v>0</v>
      </c>
      <c r="O807" s="36">
        <v>0</v>
      </c>
      <c r="P807" s="36">
        <v>0</v>
      </c>
      <c r="Q807" s="36">
        <v>0</v>
      </c>
      <c r="R807" s="36">
        <v>0</v>
      </c>
      <c r="S807" s="36">
        <v>0</v>
      </c>
      <c r="T807" s="36">
        <v>0</v>
      </c>
      <c r="U807" s="36">
        <v>0</v>
      </c>
      <c r="V807" s="36">
        <v>161817670</v>
      </c>
      <c r="W807" s="36">
        <f t="shared" si="26"/>
        <v>161817670</v>
      </c>
      <c r="X807" s="36" t="s">
        <v>43</v>
      </c>
      <c r="Y807" s="49"/>
    </row>
    <row r="808" spans="2:25" x14ac:dyDescent="0.2">
      <c r="B808" s="32" t="s">
        <v>212</v>
      </c>
      <c r="C808" s="33">
        <v>7</v>
      </c>
      <c r="D808" s="34" t="s">
        <v>1850</v>
      </c>
      <c r="E808" s="53" t="s">
        <v>1710</v>
      </c>
      <c r="F808" s="35" t="s">
        <v>182</v>
      </c>
      <c r="G808" s="36">
        <v>43800000</v>
      </c>
      <c r="H808" s="50">
        <f t="shared" si="25"/>
        <v>1</v>
      </c>
      <c r="I808" s="36">
        <v>43800000</v>
      </c>
      <c r="J808" s="36">
        <v>0</v>
      </c>
      <c r="K808" s="36">
        <v>0</v>
      </c>
      <c r="L808" s="36">
        <v>0</v>
      </c>
      <c r="M808" s="36">
        <v>0</v>
      </c>
      <c r="N808" s="36">
        <v>0</v>
      </c>
      <c r="O808" s="36">
        <v>0</v>
      </c>
      <c r="P808" s="36">
        <v>0</v>
      </c>
      <c r="Q808" s="36">
        <v>0</v>
      </c>
      <c r="R808" s="36">
        <v>0</v>
      </c>
      <c r="S808" s="36">
        <v>0</v>
      </c>
      <c r="T808" s="36">
        <v>0</v>
      </c>
      <c r="U808" s="36">
        <v>0</v>
      </c>
      <c r="V808" s="36">
        <v>43800000</v>
      </c>
      <c r="W808" s="36">
        <f t="shared" si="26"/>
        <v>43800000</v>
      </c>
      <c r="X808" s="36" t="s">
        <v>43</v>
      </c>
      <c r="Y808" s="49"/>
    </row>
    <row r="809" spans="2:25" x14ac:dyDescent="0.2">
      <c r="B809" s="32" t="s">
        <v>212</v>
      </c>
      <c r="C809" s="33">
        <v>10</v>
      </c>
      <c r="D809" s="34" t="s">
        <v>226</v>
      </c>
      <c r="E809" s="53" t="s">
        <v>1711</v>
      </c>
      <c r="F809" s="35" t="s">
        <v>2057</v>
      </c>
      <c r="G809" s="36">
        <v>44723000</v>
      </c>
      <c r="H809" s="50">
        <f t="shared" si="25"/>
        <v>1</v>
      </c>
      <c r="I809" s="36">
        <v>44723000</v>
      </c>
      <c r="J809" s="36">
        <v>0</v>
      </c>
      <c r="K809" s="36">
        <v>0</v>
      </c>
      <c r="L809" s="36">
        <v>0</v>
      </c>
      <c r="M809" s="36">
        <v>0</v>
      </c>
      <c r="N809" s="36">
        <v>0</v>
      </c>
      <c r="O809" s="36">
        <v>0</v>
      </c>
      <c r="P809" s="36">
        <v>0</v>
      </c>
      <c r="Q809" s="36">
        <v>0</v>
      </c>
      <c r="R809" s="36">
        <v>0</v>
      </c>
      <c r="S809" s="36">
        <v>0</v>
      </c>
      <c r="T809" s="36">
        <v>0</v>
      </c>
      <c r="U809" s="36">
        <v>0</v>
      </c>
      <c r="V809" s="36">
        <v>44723000</v>
      </c>
      <c r="W809" s="36">
        <f t="shared" si="26"/>
        <v>44723000</v>
      </c>
      <c r="X809" s="36" t="s">
        <v>43</v>
      </c>
      <c r="Y809" s="49"/>
    </row>
    <row r="810" spans="2:25" x14ac:dyDescent="0.2">
      <c r="B810" s="32" t="s">
        <v>212</v>
      </c>
      <c r="C810" s="33">
        <v>10</v>
      </c>
      <c r="D810" s="34" t="s">
        <v>226</v>
      </c>
      <c r="E810" s="53" t="s">
        <v>1712</v>
      </c>
      <c r="F810" s="35" t="s">
        <v>472</v>
      </c>
      <c r="G810" s="36">
        <v>38400000</v>
      </c>
      <c r="H810" s="50">
        <f t="shared" si="25"/>
        <v>1</v>
      </c>
      <c r="I810" s="36">
        <v>38400000</v>
      </c>
      <c r="J810" s="36">
        <v>0</v>
      </c>
      <c r="K810" s="36">
        <v>0</v>
      </c>
      <c r="L810" s="36">
        <v>0</v>
      </c>
      <c r="M810" s="36">
        <v>0</v>
      </c>
      <c r="N810" s="36">
        <v>0</v>
      </c>
      <c r="O810" s="36">
        <v>0</v>
      </c>
      <c r="P810" s="36">
        <v>0</v>
      </c>
      <c r="Q810" s="36">
        <v>0</v>
      </c>
      <c r="R810" s="36">
        <v>0</v>
      </c>
      <c r="S810" s="36">
        <v>0</v>
      </c>
      <c r="T810" s="36">
        <v>0</v>
      </c>
      <c r="U810" s="36">
        <v>0</v>
      </c>
      <c r="V810" s="36">
        <v>38400000</v>
      </c>
      <c r="W810" s="36">
        <f t="shared" si="26"/>
        <v>38400000</v>
      </c>
      <c r="X810" s="36" t="s">
        <v>43</v>
      </c>
      <c r="Y810" s="49"/>
    </row>
    <row r="811" spans="2:25" x14ac:dyDescent="0.2">
      <c r="B811" s="32" t="s">
        <v>212</v>
      </c>
      <c r="C811" s="33">
        <v>14</v>
      </c>
      <c r="D811" s="34" t="s">
        <v>1846</v>
      </c>
      <c r="E811" s="53" t="s">
        <v>1713</v>
      </c>
      <c r="F811" s="35" t="s">
        <v>2058</v>
      </c>
      <c r="G811" s="36">
        <v>57600000</v>
      </c>
      <c r="H811" s="50">
        <f t="shared" si="25"/>
        <v>1</v>
      </c>
      <c r="I811" s="36">
        <v>57600000</v>
      </c>
      <c r="J811" s="36">
        <v>0</v>
      </c>
      <c r="K811" s="36">
        <v>0</v>
      </c>
      <c r="L811" s="36">
        <v>0</v>
      </c>
      <c r="M811" s="36">
        <v>0</v>
      </c>
      <c r="N811" s="36">
        <v>0</v>
      </c>
      <c r="O811" s="36">
        <v>0</v>
      </c>
      <c r="P811" s="36">
        <v>0</v>
      </c>
      <c r="Q811" s="36">
        <v>0</v>
      </c>
      <c r="R811" s="36">
        <v>0</v>
      </c>
      <c r="S811" s="36">
        <v>0</v>
      </c>
      <c r="T811" s="36">
        <v>0</v>
      </c>
      <c r="U811" s="36">
        <v>0</v>
      </c>
      <c r="V811" s="36">
        <v>57600000</v>
      </c>
      <c r="W811" s="36">
        <f t="shared" si="26"/>
        <v>57600000</v>
      </c>
      <c r="X811" s="36" t="s">
        <v>43</v>
      </c>
      <c r="Y811" s="49"/>
    </row>
    <row r="812" spans="2:25" x14ac:dyDescent="0.2">
      <c r="B812" s="32" t="s">
        <v>212</v>
      </c>
      <c r="C812" s="33">
        <v>9</v>
      </c>
      <c r="D812" s="34" t="s">
        <v>1832</v>
      </c>
      <c r="E812" s="53" t="s">
        <v>1714</v>
      </c>
      <c r="F812" s="35" t="s">
        <v>2059</v>
      </c>
      <c r="G812" s="36">
        <v>54960000</v>
      </c>
      <c r="H812" s="50">
        <f t="shared" si="25"/>
        <v>1</v>
      </c>
      <c r="I812" s="36">
        <v>54960000</v>
      </c>
      <c r="J812" s="36">
        <v>0</v>
      </c>
      <c r="K812" s="36">
        <v>0</v>
      </c>
      <c r="L812" s="36">
        <v>0</v>
      </c>
      <c r="M812" s="36">
        <v>0</v>
      </c>
      <c r="N812" s="36">
        <v>0</v>
      </c>
      <c r="O812" s="36">
        <v>0</v>
      </c>
      <c r="P812" s="36">
        <v>0</v>
      </c>
      <c r="Q812" s="36">
        <v>0</v>
      </c>
      <c r="R812" s="36">
        <v>0</v>
      </c>
      <c r="S812" s="36">
        <v>0</v>
      </c>
      <c r="T812" s="36">
        <v>0</v>
      </c>
      <c r="U812" s="36">
        <v>0</v>
      </c>
      <c r="V812" s="36">
        <v>54960000</v>
      </c>
      <c r="W812" s="36">
        <f t="shared" si="26"/>
        <v>54960000</v>
      </c>
      <c r="X812" s="36" t="s">
        <v>43</v>
      </c>
      <c r="Y812" s="49"/>
    </row>
    <row r="813" spans="2:25" x14ac:dyDescent="0.2">
      <c r="B813" s="32" t="s">
        <v>212</v>
      </c>
      <c r="C813" s="33">
        <v>12</v>
      </c>
      <c r="D813" s="34" t="s">
        <v>215</v>
      </c>
      <c r="E813" s="53" t="s">
        <v>1715</v>
      </c>
      <c r="F813" s="35" t="s">
        <v>2060</v>
      </c>
      <c r="G813" s="36">
        <v>49947275</v>
      </c>
      <c r="H813" s="50">
        <f t="shared" si="25"/>
        <v>1</v>
      </c>
      <c r="I813" s="36">
        <v>49947275</v>
      </c>
      <c r="J813" s="36">
        <v>0</v>
      </c>
      <c r="K813" s="36">
        <v>0</v>
      </c>
      <c r="L813" s="36">
        <v>0</v>
      </c>
      <c r="M813" s="36">
        <v>0</v>
      </c>
      <c r="N813" s="36">
        <v>0</v>
      </c>
      <c r="O813" s="36">
        <v>0</v>
      </c>
      <c r="P813" s="36">
        <v>0</v>
      </c>
      <c r="Q813" s="36">
        <v>0</v>
      </c>
      <c r="R813" s="36">
        <v>0</v>
      </c>
      <c r="S813" s="36">
        <v>0</v>
      </c>
      <c r="T813" s="36">
        <v>0</v>
      </c>
      <c r="U813" s="36">
        <v>0</v>
      </c>
      <c r="V813" s="36">
        <v>49947275</v>
      </c>
      <c r="W813" s="36">
        <f t="shared" si="26"/>
        <v>49947275</v>
      </c>
      <c r="X813" s="36" t="s">
        <v>43</v>
      </c>
      <c r="Y813" s="49"/>
    </row>
    <row r="814" spans="2:25" x14ac:dyDescent="0.2">
      <c r="B814" s="32" t="s">
        <v>212</v>
      </c>
      <c r="C814" s="33">
        <v>12</v>
      </c>
      <c r="D814" s="34" t="s">
        <v>215</v>
      </c>
      <c r="E814" s="53" t="s">
        <v>1716</v>
      </c>
      <c r="F814" s="35" t="s">
        <v>2061</v>
      </c>
      <c r="G814" s="36">
        <v>15000000</v>
      </c>
      <c r="H814" s="50">
        <f t="shared" si="25"/>
        <v>1</v>
      </c>
      <c r="I814" s="36">
        <v>15000000</v>
      </c>
      <c r="J814" s="36">
        <v>0</v>
      </c>
      <c r="K814" s="36">
        <v>0</v>
      </c>
      <c r="L814" s="36">
        <v>0</v>
      </c>
      <c r="M814" s="36">
        <v>0</v>
      </c>
      <c r="N814" s="36">
        <v>0</v>
      </c>
      <c r="O814" s="36">
        <v>0</v>
      </c>
      <c r="P814" s="36">
        <v>0</v>
      </c>
      <c r="Q814" s="36">
        <v>0</v>
      </c>
      <c r="R814" s="36">
        <v>0</v>
      </c>
      <c r="S814" s="36">
        <v>0</v>
      </c>
      <c r="T814" s="36">
        <v>0</v>
      </c>
      <c r="U814" s="36">
        <v>0</v>
      </c>
      <c r="V814" s="36">
        <v>15000000</v>
      </c>
      <c r="W814" s="36">
        <f t="shared" si="26"/>
        <v>15000000</v>
      </c>
      <c r="X814" s="36" t="s">
        <v>43</v>
      </c>
      <c r="Y814" s="49"/>
    </row>
    <row r="815" spans="2:25" x14ac:dyDescent="0.2">
      <c r="B815" s="32" t="s">
        <v>212</v>
      </c>
      <c r="C815" s="33">
        <v>8</v>
      </c>
      <c r="D815" s="34" t="s">
        <v>899</v>
      </c>
      <c r="E815" s="53" t="s">
        <v>1717</v>
      </c>
      <c r="F815" s="35" t="s">
        <v>2062</v>
      </c>
      <c r="G815" s="36">
        <v>240947985</v>
      </c>
      <c r="H815" s="50">
        <f t="shared" si="25"/>
        <v>1</v>
      </c>
      <c r="I815" s="36">
        <v>240947985</v>
      </c>
      <c r="J815" s="36">
        <v>0</v>
      </c>
      <c r="K815" s="36">
        <v>0</v>
      </c>
      <c r="L815" s="36">
        <v>0</v>
      </c>
      <c r="M815" s="36">
        <v>0</v>
      </c>
      <c r="N815" s="36">
        <v>0</v>
      </c>
      <c r="O815" s="36">
        <v>0</v>
      </c>
      <c r="P815" s="36">
        <v>0</v>
      </c>
      <c r="Q815" s="36">
        <v>0</v>
      </c>
      <c r="R815" s="36">
        <v>0</v>
      </c>
      <c r="S815" s="36">
        <v>0</v>
      </c>
      <c r="T815" s="36">
        <v>0</v>
      </c>
      <c r="U815" s="36">
        <v>0</v>
      </c>
      <c r="V815" s="36">
        <v>240947985</v>
      </c>
      <c r="W815" s="36">
        <f t="shared" si="26"/>
        <v>240947985</v>
      </c>
      <c r="X815" s="36" t="s">
        <v>43</v>
      </c>
      <c r="Y815" s="49"/>
    </row>
    <row r="816" spans="2:25" x14ac:dyDescent="0.2">
      <c r="B816" s="32" t="s">
        <v>212</v>
      </c>
      <c r="C816" s="33">
        <v>8</v>
      </c>
      <c r="D816" s="34" t="s">
        <v>1280</v>
      </c>
      <c r="E816" s="53" t="s">
        <v>1718</v>
      </c>
      <c r="F816" s="35" t="s">
        <v>2063</v>
      </c>
      <c r="G816" s="36">
        <v>59999990</v>
      </c>
      <c r="H816" s="50">
        <f t="shared" si="25"/>
        <v>1</v>
      </c>
      <c r="I816" s="36">
        <v>59999990</v>
      </c>
      <c r="J816" s="36">
        <v>0</v>
      </c>
      <c r="K816" s="36">
        <v>0</v>
      </c>
      <c r="L816" s="36">
        <v>0</v>
      </c>
      <c r="M816" s="36">
        <v>0</v>
      </c>
      <c r="N816" s="36">
        <v>0</v>
      </c>
      <c r="O816" s="36">
        <v>0</v>
      </c>
      <c r="P816" s="36">
        <v>0</v>
      </c>
      <c r="Q816" s="36">
        <v>0</v>
      </c>
      <c r="R816" s="36">
        <v>0</v>
      </c>
      <c r="S816" s="36">
        <v>0</v>
      </c>
      <c r="T816" s="36">
        <v>0</v>
      </c>
      <c r="U816" s="36">
        <v>0</v>
      </c>
      <c r="V816" s="36">
        <v>59999990</v>
      </c>
      <c r="W816" s="36">
        <f t="shared" si="26"/>
        <v>59999990</v>
      </c>
      <c r="X816" s="36" t="s">
        <v>43</v>
      </c>
      <c r="Y816" s="49"/>
    </row>
    <row r="817" spans="2:25" x14ac:dyDescent="0.2">
      <c r="B817" s="32" t="s">
        <v>212</v>
      </c>
      <c r="C817" s="33">
        <v>8</v>
      </c>
      <c r="D817" s="34" t="s">
        <v>1280</v>
      </c>
      <c r="E817" s="53" t="s">
        <v>1719</v>
      </c>
      <c r="F817" s="35" t="s">
        <v>2064</v>
      </c>
      <c r="G817" s="36">
        <v>68880000</v>
      </c>
      <c r="H817" s="50">
        <f t="shared" si="25"/>
        <v>1</v>
      </c>
      <c r="I817" s="36">
        <v>68880000</v>
      </c>
      <c r="J817" s="36">
        <v>0</v>
      </c>
      <c r="K817" s="36">
        <v>0</v>
      </c>
      <c r="L817" s="36">
        <v>0</v>
      </c>
      <c r="M817" s="36">
        <v>0</v>
      </c>
      <c r="N817" s="36">
        <v>0</v>
      </c>
      <c r="O817" s="36">
        <v>0</v>
      </c>
      <c r="P817" s="36">
        <v>0</v>
      </c>
      <c r="Q817" s="36">
        <v>0</v>
      </c>
      <c r="R817" s="36">
        <v>0</v>
      </c>
      <c r="S817" s="36">
        <v>0</v>
      </c>
      <c r="T817" s="36">
        <v>0</v>
      </c>
      <c r="U817" s="36">
        <v>0</v>
      </c>
      <c r="V817" s="36">
        <v>68880000</v>
      </c>
      <c r="W817" s="36">
        <f t="shared" si="26"/>
        <v>68880000</v>
      </c>
      <c r="X817" s="36" t="s">
        <v>43</v>
      </c>
      <c r="Y817" s="49"/>
    </row>
    <row r="818" spans="2:25" x14ac:dyDescent="0.2">
      <c r="B818" s="32" t="s">
        <v>212</v>
      </c>
      <c r="C818" s="33">
        <v>9</v>
      </c>
      <c r="D818" s="34" t="s">
        <v>1061</v>
      </c>
      <c r="E818" s="53" t="s">
        <v>1720</v>
      </c>
      <c r="F818" s="35" t="s">
        <v>2065</v>
      </c>
      <c r="G818" s="36">
        <v>85641276</v>
      </c>
      <c r="H818" s="50">
        <f t="shared" si="25"/>
        <v>1</v>
      </c>
      <c r="I818" s="36">
        <v>85641276</v>
      </c>
      <c r="J818" s="36">
        <v>0</v>
      </c>
      <c r="K818" s="36">
        <v>0</v>
      </c>
      <c r="L818" s="36">
        <v>0</v>
      </c>
      <c r="M818" s="36">
        <v>0</v>
      </c>
      <c r="N818" s="36">
        <v>0</v>
      </c>
      <c r="O818" s="36">
        <v>0</v>
      </c>
      <c r="P818" s="36">
        <v>0</v>
      </c>
      <c r="Q818" s="36">
        <v>0</v>
      </c>
      <c r="R818" s="36">
        <v>0</v>
      </c>
      <c r="S818" s="36">
        <v>0</v>
      </c>
      <c r="T818" s="36">
        <v>0</v>
      </c>
      <c r="U818" s="36">
        <v>0</v>
      </c>
      <c r="V818" s="36">
        <v>85641276</v>
      </c>
      <c r="W818" s="36">
        <f t="shared" si="26"/>
        <v>85641276</v>
      </c>
      <c r="X818" s="36" t="s">
        <v>43</v>
      </c>
      <c r="Y818" s="49"/>
    </row>
    <row r="819" spans="2:25" x14ac:dyDescent="0.2">
      <c r="B819" s="32" t="s">
        <v>212</v>
      </c>
      <c r="C819" s="33">
        <v>7</v>
      </c>
      <c r="D819" s="34" t="s">
        <v>139</v>
      </c>
      <c r="E819" s="53" t="s">
        <v>1721</v>
      </c>
      <c r="F819" s="35" t="s">
        <v>2066</v>
      </c>
      <c r="G819" s="36">
        <v>70790000</v>
      </c>
      <c r="H819" s="50">
        <f t="shared" si="25"/>
        <v>1</v>
      </c>
      <c r="I819" s="36">
        <v>70790000</v>
      </c>
      <c r="J819" s="36">
        <v>0</v>
      </c>
      <c r="K819" s="36">
        <v>0</v>
      </c>
      <c r="L819" s="36">
        <v>0</v>
      </c>
      <c r="M819" s="36">
        <v>0</v>
      </c>
      <c r="N819" s="36">
        <v>0</v>
      </c>
      <c r="O819" s="36">
        <v>0</v>
      </c>
      <c r="P819" s="36">
        <v>0</v>
      </c>
      <c r="Q819" s="36">
        <v>0</v>
      </c>
      <c r="R819" s="36">
        <v>0</v>
      </c>
      <c r="S819" s="36">
        <v>0</v>
      </c>
      <c r="T819" s="36">
        <v>0</v>
      </c>
      <c r="U819" s="36">
        <v>0</v>
      </c>
      <c r="V819" s="36">
        <v>70790000</v>
      </c>
      <c r="W819" s="36">
        <f t="shared" si="26"/>
        <v>70790000</v>
      </c>
      <c r="X819" s="36" t="s">
        <v>43</v>
      </c>
      <c r="Y819" s="49"/>
    </row>
    <row r="820" spans="2:25" x14ac:dyDescent="0.2">
      <c r="B820" s="32" t="s">
        <v>212</v>
      </c>
      <c r="C820" s="33">
        <v>13</v>
      </c>
      <c r="D820" s="34" t="s">
        <v>963</v>
      </c>
      <c r="E820" s="53" t="s">
        <v>1722</v>
      </c>
      <c r="F820" s="35" t="s">
        <v>2067</v>
      </c>
      <c r="G820" s="36">
        <v>94052865</v>
      </c>
      <c r="H820" s="50">
        <f t="shared" si="25"/>
        <v>1</v>
      </c>
      <c r="I820" s="36">
        <v>94052865</v>
      </c>
      <c r="J820" s="36">
        <v>0</v>
      </c>
      <c r="K820" s="36">
        <v>0</v>
      </c>
      <c r="L820" s="36">
        <v>0</v>
      </c>
      <c r="M820" s="36">
        <v>0</v>
      </c>
      <c r="N820" s="36">
        <v>0</v>
      </c>
      <c r="O820" s="36">
        <v>0</v>
      </c>
      <c r="P820" s="36">
        <v>0</v>
      </c>
      <c r="Q820" s="36">
        <v>0</v>
      </c>
      <c r="R820" s="36">
        <v>0</v>
      </c>
      <c r="S820" s="36">
        <v>0</v>
      </c>
      <c r="T820" s="36">
        <v>0</v>
      </c>
      <c r="U820" s="36">
        <v>0</v>
      </c>
      <c r="V820" s="36">
        <v>94052865</v>
      </c>
      <c r="W820" s="36">
        <f t="shared" si="26"/>
        <v>94052865</v>
      </c>
      <c r="X820" s="36" t="s">
        <v>43</v>
      </c>
      <c r="Y820" s="49"/>
    </row>
    <row r="821" spans="2:25" x14ac:dyDescent="0.2">
      <c r="B821" s="32" t="s">
        <v>212</v>
      </c>
      <c r="C821" s="33">
        <v>13</v>
      </c>
      <c r="D821" s="34" t="s">
        <v>1851</v>
      </c>
      <c r="E821" s="53" t="s">
        <v>1723</v>
      </c>
      <c r="F821" s="35" t="s">
        <v>2068</v>
      </c>
      <c r="G821" s="36">
        <v>82000000</v>
      </c>
      <c r="H821" s="50">
        <f t="shared" si="25"/>
        <v>1</v>
      </c>
      <c r="I821" s="36">
        <v>82000000</v>
      </c>
      <c r="J821" s="36">
        <v>0</v>
      </c>
      <c r="K821" s="36">
        <v>0</v>
      </c>
      <c r="L821" s="36">
        <v>0</v>
      </c>
      <c r="M821" s="36">
        <v>0</v>
      </c>
      <c r="N821" s="36">
        <v>0</v>
      </c>
      <c r="O821" s="36">
        <v>0</v>
      </c>
      <c r="P821" s="36">
        <v>0</v>
      </c>
      <c r="Q821" s="36">
        <v>0</v>
      </c>
      <c r="R821" s="36">
        <v>0</v>
      </c>
      <c r="S821" s="36">
        <v>0</v>
      </c>
      <c r="T821" s="36">
        <v>0</v>
      </c>
      <c r="U821" s="36">
        <v>0</v>
      </c>
      <c r="V821" s="36">
        <v>82000000</v>
      </c>
      <c r="W821" s="36">
        <f t="shared" si="26"/>
        <v>82000000</v>
      </c>
      <c r="X821" s="36" t="s">
        <v>43</v>
      </c>
      <c r="Y821" s="49"/>
    </row>
    <row r="822" spans="2:25" x14ac:dyDescent="0.2">
      <c r="B822" s="32" t="s">
        <v>212</v>
      </c>
      <c r="C822" s="33">
        <v>13</v>
      </c>
      <c r="D822" s="34" t="s">
        <v>1852</v>
      </c>
      <c r="E822" s="53" t="s">
        <v>1724</v>
      </c>
      <c r="F822" s="35" t="s">
        <v>2069</v>
      </c>
      <c r="G822" s="36">
        <v>164000000</v>
      </c>
      <c r="H822" s="50">
        <f t="shared" si="25"/>
        <v>1</v>
      </c>
      <c r="I822" s="36">
        <v>164000000</v>
      </c>
      <c r="J822" s="36">
        <v>0</v>
      </c>
      <c r="K822" s="36">
        <v>0</v>
      </c>
      <c r="L822" s="36">
        <v>0</v>
      </c>
      <c r="M822" s="36">
        <v>0</v>
      </c>
      <c r="N822" s="36">
        <v>0</v>
      </c>
      <c r="O822" s="36">
        <v>0</v>
      </c>
      <c r="P822" s="36">
        <v>0</v>
      </c>
      <c r="Q822" s="36">
        <v>0</v>
      </c>
      <c r="R822" s="36">
        <v>0</v>
      </c>
      <c r="S822" s="36">
        <v>0</v>
      </c>
      <c r="T822" s="36">
        <v>0</v>
      </c>
      <c r="U822" s="36">
        <v>0</v>
      </c>
      <c r="V822" s="36">
        <v>164000000</v>
      </c>
      <c r="W822" s="36">
        <f t="shared" si="26"/>
        <v>164000000</v>
      </c>
      <c r="X822" s="36" t="s">
        <v>43</v>
      </c>
      <c r="Y822" s="49"/>
    </row>
    <row r="823" spans="2:25" x14ac:dyDescent="0.2">
      <c r="B823" s="32" t="s">
        <v>212</v>
      </c>
      <c r="C823" s="33">
        <v>11</v>
      </c>
      <c r="D823" s="34" t="s">
        <v>619</v>
      </c>
      <c r="E823" s="53" t="s">
        <v>1725</v>
      </c>
      <c r="F823" s="35" t="s">
        <v>2070</v>
      </c>
      <c r="G823" s="36">
        <v>52285260</v>
      </c>
      <c r="H823" s="50">
        <f t="shared" si="25"/>
        <v>1</v>
      </c>
      <c r="I823" s="36">
        <v>52285260</v>
      </c>
      <c r="J823" s="36">
        <v>0</v>
      </c>
      <c r="K823" s="36">
        <v>0</v>
      </c>
      <c r="L823" s="36">
        <v>0</v>
      </c>
      <c r="M823" s="36">
        <v>0</v>
      </c>
      <c r="N823" s="36">
        <v>0</v>
      </c>
      <c r="O823" s="36">
        <v>0</v>
      </c>
      <c r="P823" s="36">
        <v>0</v>
      </c>
      <c r="Q823" s="36">
        <v>0</v>
      </c>
      <c r="R823" s="36">
        <v>0</v>
      </c>
      <c r="S823" s="36">
        <v>0</v>
      </c>
      <c r="T823" s="36">
        <v>0</v>
      </c>
      <c r="U823" s="36">
        <v>0</v>
      </c>
      <c r="V823" s="36">
        <v>52285260</v>
      </c>
      <c r="W823" s="36">
        <f t="shared" si="26"/>
        <v>52285260</v>
      </c>
      <c r="X823" s="36" t="s">
        <v>43</v>
      </c>
      <c r="Y823" s="49"/>
    </row>
    <row r="824" spans="2:25" x14ac:dyDescent="0.2">
      <c r="B824" s="32" t="s">
        <v>212</v>
      </c>
      <c r="C824" s="33">
        <v>16</v>
      </c>
      <c r="D824" s="34" t="s">
        <v>407</v>
      </c>
      <c r="E824" s="53" t="s">
        <v>1726</v>
      </c>
      <c r="F824" s="35" t="s">
        <v>2071</v>
      </c>
      <c r="G824" s="36">
        <v>197533807</v>
      </c>
      <c r="H824" s="50">
        <f t="shared" si="25"/>
        <v>1</v>
      </c>
      <c r="I824" s="36">
        <v>197533807</v>
      </c>
      <c r="J824" s="36">
        <v>0</v>
      </c>
      <c r="K824" s="36">
        <v>0</v>
      </c>
      <c r="L824" s="36">
        <v>0</v>
      </c>
      <c r="M824" s="36">
        <v>0</v>
      </c>
      <c r="N824" s="36">
        <v>0</v>
      </c>
      <c r="O824" s="36">
        <v>0</v>
      </c>
      <c r="P824" s="36">
        <v>0</v>
      </c>
      <c r="Q824" s="36">
        <v>0</v>
      </c>
      <c r="R824" s="36">
        <v>0</v>
      </c>
      <c r="S824" s="36">
        <v>0</v>
      </c>
      <c r="T824" s="36">
        <v>0</v>
      </c>
      <c r="U824" s="36">
        <v>0</v>
      </c>
      <c r="V824" s="36">
        <v>197533807</v>
      </c>
      <c r="W824" s="36">
        <f t="shared" si="26"/>
        <v>197533807</v>
      </c>
      <c r="X824" s="36" t="s">
        <v>43</v>
      </c>
      <c r="Y824" s="49"/>
    </row>
    <row r="825" spans="2:25" x14ac:dyDescent="0.2">
      <c r="B825" s="32" t="s">
        <v>212</v>
      </c>
      <c r="C825" s="33">
        <v>10</v>
      </c>
      <c r="D825" s="34" t="s">
        <v>621</v>
      </c>
      <c r="E825" s="53" t="s">
        <v>1727</v>
      </c>
      <c r="F825" s="35" t="s">
        <v>2072</v>
      </c>
      <c r="G825" s="36">
        <v>55999992</v>
      </c>
      <c r="H825" s="50">
        <f t="shared" si="25"/>
        <v>1</v>
      </c>
      <c r="I825" s="36">
        <v>55999992</v>
      </c>
      <c r="J825" s="36">
        <v>0</v>
      </c>
      <c r="K825" s="36">
        <v>0</v>
      </c>
      <c r="L825" s="36">
        <v>0</v>
      </c>
      <c r="M825" s="36">
        <v>0</v>
      </c>
      <c r="N825" s="36">
        <v>0</v>
      </c>
      <c r="O825" s="36">
        <v>0</v>
      </c>
      <c r="P825" s="36">
        <v>0</v>
      </c>
      <c r="Q825" s="36">
        <v>0</v>
      </c>
      <c r="R825" s="36">
        <v>0</v>
      </c>
      <c r="S825" s="36">
        <v>0</v>
      </c>
      <c r="T825" s="36">
        <v>0</v>
      </c>
      <c r="U825" s="36">
        <v>0</v>
      </c>
      <c r="V825" s="36">
        <v>55999992</v>
      </c>
      <c r="W825" s="36">
        <f t="shared" si="26"/>
        <v>55999992</v>
      </c>
      <c r="X825" s="36" t="s">
        <v>43</v>
      </c>
      <c r="Y825" s="49"/>
    </row>
    <row r="826" spans="2:25" x14ac:dyDescent="0.2">
      <c r="B826" s="32" t="s">
        <v>212</v>
      </c>
      <c r="C826" s="33">
        <v>4</v>
      </c>
      <c r="D826" s="34" t="s">
        <v>1412</v>
      </c>
      <c r="E826" s="53" t="s">
        <v>1728</v>
      </c>
      <c r="F826" s="35" t="s">
        <v>2073</v>
      </c>
      <c r="G826" s="36">
        <v>81355586</v>
      </c>
      <c r="H826" s="50">
        <f t="shared" si="25"/>
        <v>1</v>
      </c>
      <c r="I826" s="36">
        <v>81355586</v>
      </c>
      <c r="J826" s="36">
        <v>0</v>
      </c>
      <c r="K826" s="36">
        <v>0</v>
      </c>
      <c r="L826" s="36">
        <v>0</v>
      </c>
      <c r="M826" s="36">
        <v>0</v>
      </c>
      <c r="N826" s="36">
        <v>0</v>
      </c>
      <c r="O826" s="36">
        <v>0</v>
      </c>
      <c r="P826" s="36">
        <v>0</v>
      </c>
      <c r="Q826" s="36">
        <v>0</v>
      </c>
      <c r="R826" s="36">
        <v>0</v>
      </c>
      <c r="S826" s="36">
        <v>0</v>
      </c>
      <c r="T826" s="36">
        <v>0</v>
      </c>
      <c r="U826" s="36">
        <v>0</v>
      </c>
      <c r="V826" s="36">
        <v>81355586</v>
      </c>
      <c r="W826" s="36">
        <f t="shared" si="26"/>
        <v>81355586</v>
      </c>
      <c r="X826" s="36" t="s">
        <v>43</v>
      </c>
      <c r="Y826" s="49"/>
    </row>
    <row r="827" spans="2:25" x14ac:dyDescent="0.2">
      <c r="B827" s="32" t="s">
        <v>212</v>
      </c>
      <c r="C827" s="33">
        <v>3</v>
      </c>
      <c r="D827" s="34" t="s">
        <v>108</v>
      </c>
      <c r="E827" s="53" t="s">
        <v>1729</v>
      </c>
      <c r="F827" s="35" t="s">
        <v>2074</v>
      </c>
      <c r="G827" s="36">
        <v>184615603</v>
      </c>
      <c r="H827" s="50">
        <f t="shared" si="25"/>
        <v>1</v>
      </c>
      <c r="I827" s="36">
        <v>184615603</v>
      </c>
      <c r="J827" s="36">
        <v>0</v>
      </c>
      <c r="K827" s="36">
        <v>0</v>
      </c>
      <c r="L827" s="36">
        <v>0</v>
      </c>
      <c r="M827" s="36">
        <v>0</v>
      </c>
      <c r="N827" s="36">
        <v>0</v>
      </c>
      <c r="O827" s="36">
        <v>0</v>
      </c>
      <c r="P827" s="36">
        <v>0</v>
      </c>
      <c r="Q827" s="36">
        <v>0</v>
      </c>
      <c r="R827" s="36">
        <v>0</v>
      </c>
      <c r="S827" s="36">
        <v>0</v>
      </c>
      <c r="T827" s="36">
        <v>0</v>
      </c>
      <c r="U827" s="36">
        <v>0</v>
      </c>
      <c r="V827" s="36">
        <v>184615603</v>
      </c>
      <c r="W827" s="36">
        <f t="shared" si="26"/>
        <v>184615603</v>
      </c>
      <c r="X827" s="36" t="s">
        <v>43</v>
      </c>
      <c r="Y827" s="49"/>
    </row>
    <row r="828" spans="2:25" x14ac:dyDescent="0.2">
      <c r="B828" s="32" t="s">
        <v>212</v>
      </c>
      <c r="C828" s="33">
        <v>9</v>
      </c>
      <c r="D828" s="34" t="s">
        <v>420</v>
      </c>
      <c r="E828" s="53" t="s">
        <v>1730</v>
      </c>
      <c r="F828" s="35" t="s">
        <v>2075</v>
      </c>
      <c r="G828" s="36">
        <v>43130957</v>
      </c>
      <c r="H828" s="50">
        <f t="shared" si="25"/>
        <v>1</v>
      </c>
      <c r="I828" s="36">
        <v>43130957</v>
      </c>
      <c r="J828" s="36">
        <v>0</v>
      </c>
      <c r="K828" s="36">
        <v>0</v>
      </c>
      <c r="L828" s="36">
        <v>0</v>
      </c>
      <c r="M828" s="36">
        <v>0</v>
      </c>
      <c r="N828" s="36">
        <v>0</v>
      </c>
      <c r="O828" s="36">
        <v>0</v>
      </c>
      <c r="P828" s="36">
        <v>0</v>
      </c>
      <c r="Q828" s="36">
        <v>0</v>
      </c>
      <c r="R828" s="36">
        <v>0</v>
      </c>
      <c r="S828" s="36">
        <v>0</v>
      </c>
      <c r="T828" s="36">
        <v>0</v>
      </c>
      <c r="U828" s="36">
        <v>0</v>
      </c>
      <c r="V828" s="36">
        <v>43130957</v>
      </c>
      <c r="W828" s="36">
        <f t="shared" si="26"/>
        <v>43130957</v>
      </c>
      <c r="X828" s="36" t="s">
        <v>43</v>
      </c>
      <c r="Y828" s="49"/>
    </row>
    <row r="829" spans="2:25" x14ac:dyDescent="0.2">
      <c r="B829" s="32" t="s">
        <v>212</v>
      </c>
      <c r="C829" s="33">
        <v>8</v>
      </c>
      <c r="D829" s="34" t="s">
        <v>148</v>
      </c>
      <c r="E829" s="53" t="s">
        <v>1731</v>
      </c>
      <c r="F829" s="35" t="s">
        <v>2076</v>
      </c>
      <c r="G829" s="36">
        <v>152344352</v>
      </c>
      <c r="H829" s="50">
        <f t="shared" si="25"/>
        <v>1</v>
      </c>
      <c r="I829" s="36">
        <v>152344352</v>
      </c>
      <c r="J829" s="36">
        <v>0</v>
      </c>
      <c r="K829" s="36">
        <v>0</v>
      </c>
      <c r="L829" s="36">
        <v>0</v>
      </c>
      <c r="M829" s="36">
        <v>0</v>
      </c>
      <c r="N829" s="36">
        <v>0</v>
      </c>
      <c r="O829" s="36">
        <v>0</v>
      </c>
      <c r="P829" s="36">
        <v>0</v>
      </c>
      <c r="Q829" s="36">
        <v>0</v>
      </c>
      <c r="R829" s="36">
        <v>0</v>
      </c>
      <c r="S829" s="36">
        <v>0</v>
      </c>
      <c r="T829" s="36">
        <v>0</v>
      </c>
      <c r="U829" s="36">
        <v>0</v>
      </c>
      <c r="V829" s="36">
        <v>152344352</v>
      </c>
      <c r="W829" s="36">
        <f t="shared" si="26"/>
        <v>152344352</v>
      </c>
      <c r="X829" s="36" t="s">
        <v>43</v>
      </c>
      <c r="Y829" s="49"/>
    </row>
    <row r="830" spans="2:25" x14ac:dyDescent="0.2">
      <c r="B830" s="32" t="s">
        <v>212</v>
      </c>
      <c r="C830" s="33">
        <v>16</v>
      </c>
      <c r="D830" s="34" t="s">
        <v>461</v>
      </c>
      <c r="E830" s="53" t="s">
        <v>1732</v>
      </c>
      <c r="F830" s="35" t="s">
        <v>2077</v>
      </c>
      <c r="G830" s="36">
        <v>209726700</v>
      </c>
      <c r="H830" s="50">
        <f t="shared" si="25"/>
        <v>1</v>
      </c>
      <c r="I830" s="36">
        <v>209726700</v>
      </c>
      <c r="J830" s="36">
        <v>0</v>
      </c>
      <c r="K830" s="36">
        <v>0</v>
      </c>
      <c r="L830" s="36">
        <v>0</v>
      </c>
      <c r="M830" s="36">
        <v>0</v>
      </c>
      <c r="N830" s="36">
        <v>0</v>
      </c>
      <c r="O830" s="36">
        <v>0</v>
      </c>
      <c r="P830" s="36">
        <v>0</v>
      </c>
      <c r="Q830" s="36">
        <v>0</v>
      </c>
      <c r="R830" s="36">
        <v>0</v>
      </c>
      <c r="S830" s="36">
        <v>0</v>
      </c>
      <c r="T830" s="36">
        <v>0</v>
      </c>
      <c r="U830" s="36">
        <v>0</v>
      </c>
      <c r="V830" s="36">
        <v>209726700</v>
      </c>
      <c r="W830" s="36">
        <f t="shared" si="26"/>
        <v>209726700</v>
      </c>
      <c r="X830" s="36" t="s">
        <v>43</v>
      </c>
      <c r="Y830" s="49"/>
    </row>
    <row r="831" spans="2:25" x14ac:dyDescent="0.2">
      <c r="B831" s="32" t="s">
        <v>212</v>
      </c>
      <c r="C831" s="33">
        <v>5</v>
      </c>
      <c r="D831" s="34" t="s">
        <v>1853</v>
      </c>
      <c r="E831" s="53" t="s">
        <v>1733</v>
      </c>
      <c r="F831" s="35" t="s">
        <v>2078</v>
      </c>
      <c r="G831" s="36">
        <v>233625824</v>
      </c>
      <c r="H831" s="50">
        <f t="shared" si="25"/>
        <v>1</v>
      </c>
      <c r="I831" s="36">
        <v>233625824</v>
      </c>
      <c r="J831" s="36">
        <v>0</v>
      </c>
      <c r="K831" s="36">
        <v>0</v>
      </c>
      <c r="L831" s="36">
        <v>0</v>
      </c>
      <c r="M831" s="36">
        <v>0</v>
      </c>
      <c r="N831" s="36">
        <v>0</v>
      </c>
      <c r="O831" s="36">
        <v>0</v>
      </c>
      <c r="P831" s="36">
        <v>0</v>
      </c>
      <c r="Q831" s="36">
        <v>0</v>
      </c>
      <c r="R831" s="36">
        <v>0</v>
      </c>
      <c r="S831" s="36">
        <v>0</v>
      </c>
      <c r="T831" s="36">
        <v>0</v>
      </c>
      <c r="U831" s="36">
        <v>0</v>
      </c>
      <c r="V831" s="36">
        <v>233625824</v>
      </c>
      <c r="W831" s="36">
        <f t="shared" si="26"/>
        <v>233625824</v>
      </c>
      <c r="X831" s="36" t="s">
        <v>43</v>
      </c>
      <c r="Y831" s="49"/>
    </row>
    <row r="832" spans="2:25" x14ac:dyDescent="0.2">
      <c r="B832" s="32" t="s">
        <v>212</v>
      </c>
      <c r="C832" s="33">
        <v>4</v>
      </c>
      <c r="D832" s="34" t="s">
        <v>458</v>
      </c>
      <c r="E832" s="53" t="s">
        <v>1734</v>
      </c>
      <c r="F832" s="35" t="s">
        <v>2079</v>
      </c>
      <c r="G832" s="36">
        <v>241412000</v>
      </c>
      <c r="H832" s="50">
        <f t="shared" si="25"/>
        <v>1</v>
      </c>
      <c r="I832" s="36">
        <v>241412000</v>
      </c>
      <c r="J832" s="36">
        <v>0</v>
      </c>
      <c r="K832" s="36">
        <v>0</v>
      </c>
      <c r="L832" s="36">
        <v>0</v>
      </c>
      <c r="M832" s="36">
        <v>0</v>
      </c>
      <c r="N832" s="36">
        <v>0</v>
      </c>
      <c r="O832" s="36">
        <v>0</v>
      </c>
      <c r="P832" s="36">
        <v>0</v>
      </c>
      <c r="Q832" s="36">
        <v>0</v>
      </c>
      <c r="R832" s="36">
        <v>0</v>
      </c>
      <c r="S832" s="36">
        <v>0</v>
      </c>
      <c r="T832" s="36">
        <v>0</v>
      </c>
      <c r="U832" s="36">
        <v>0</v>
      </c>
      <c r="V832" s="36">
        <v>241412000</v>
      </c>
      <c r="W832" s="36">
        <f t="shared" si="26"/>
        <v>241412000</v>
      </c>
      <c r="X832" s="36" t="s">
        <v>43</v>
      </c>
      <c r="Y832" s="49"/>
    </row>
    <row r="833" spans="2:25" x14ac:dyDescent="0.2">
      <c r="B833" s="32" t="s">
        <v>212</v>
      </c>
      <c r="C833" s="33">
        <v>6</v>
      </c>
      <c r="D833" s="34" t="s">
        <v>839</v>
      </c>
      <c r="E833" s="53" t="s">
        <v>1735</v>
      </c>
      <c r="F833" s="35" t="s">
        <v>2080</v>
      </c>
      <c r="G833" s="36">
        <v>90748827</v>
      </c>
      <c r="H833" s="50">
        <f t="shared" si="25"/>
        <v>1</v>
      </c>
      <c r="I833" s="36">
        <v>90748827</v>
      </c>
      <c r="J833" s="36">
        <v>0</v>
      </c>
      <c r="K833" s="36">
        <v>0</v>
      </c>
      <c r="L833" s="36">
        <v>0</v>
      </c>
      <c r="M833" s="36">
        <v>0</v>
      </c>
      <c r="N833" s="36">
        <v>0</v>
      </c>
      <c r="O833" s="36">
        <v>0</v>
      </c>
      <c r="P833" s="36">
        <v>0</v>
      </c>
      <c r="Q833" s="36">
        <v>0</v>
      </c>
      <c r="R833" s="36">
        <v>0</v>
      </c>
      <c r="S833" s="36">
        <v>0</v>
      </c>
      <c r="T833" s="36">
        <v>0</v>
      </c>
      <c r="U833" s="36">
        <v>0</v>
      </c>
      <c r="V833" s="36">
        <v>90748827</v>
      </c>
      <c r="W833" s="36">
        <f t="shared" si="26"/>
        <v>90748827</v>
      </c>
      <c r="X833" s="36" t="s">
        <v>43</v>
      </c>
      <c r="Y833" s="49"/>
    </row>
    <row r="834" spans="2:25" x14ac:dyDescent="0.2">
      <c r="B834" s="32" t="s">
        <v>212</v>
      </c>
      <c r="C834" s="33">
        <v>9</v>
      </c>
      <c r="D834" s="34" t="s">
        <v>145</v>
      </c>
      <c r="E834" s="53" t="s">
        <v>1736</v>
      </c>
      <c r="F834" s="35" t="s">
        <v>2081</v>
      </c>
      <c r="G834" s="36">
        <v>108205347</v>
      </c>
      <c r="H834" s="50">
        <f t="shared" si="25"/>
        <v>1</v>
      </c>
      <c r="I834" s="36">
        <v>108205347</v>
      </c>
      <c r="J834" s="36">
        <v>0</v>
      </c>
      <c r="K834" s="36">
        <v>0</v>
      </c>
      <c r="L834" s="36">
        <v>0</v>
      </c>
      <c r="M834" s="36">
        <v>0</v>
      </c>
      <c r="N834" s="36">
        <v>0</v>
      </c>
      <c r="O834" s="36">
        <v>0</v>
      </c>
      <c r="P834" s="36">
        <v>0</v>
      </c>
      <c r="Q834" s="36">
        <v>0</v>
      </c>
      <c r="R834" s="36">
        <v>0</v>
      </c>
      <c r="S834" s="36">
        <v>0</v>
      </c>
      <c r="T834" s="36">
        <v>0</v>
      </c>
      <c r="U834" s="36">
        <v>0</v>
      </c>
      <c r="V834" s="36">
        <v>108205347</v>
      </c>
      <c r="W834" s="36">
        <f t="shared" si="26"/>
        <v>108205347</v>
      </c>
      <c r="X834" s="36" t="s">
        <v>43</v>
      </c>
      <c r="Y834" s="49"/>
    </row>
    <row r="835" spans="2:25" x14ac:dyDescent="0.2">
      <c r="B835" s="32" t="s">
        <v>212</v>
      </c>
      <c r="C835" s="33">
        <v>16</v>
      </c>
      <c r="D835" s="34" t="s">
        <v>1854</v>
      </c>
      <c r="E835" s="53" t="s">
        <v>1737</v>
      </c>
      <c r="F835" s="35" t="s">
        <v>2082</v>
      </c>
      <c r="G835" s="36">
        <v>123674805</v>
      </c>
      <c r="H835" s="50">
        <f t="shared" si="25"/>
        <v>1</v>
      </c>
      <c r="I835" s="36">
        <v>123674805</v>
      </c>
      <c r="J835" s="36">
        <v>0</v>
      </c>
      <c r="K835" s="36">
        <v>0</v>
      </c>
      <c r="L835" s="36">
        <v>0</v>
      </c>
      <c r="M835" s="36">
        <v>0</v>
      </c>
      <c r="N835" s="36">
        <v>0</v>
      </c>
      <c r="O835" s="36">
        <v>0</v>
      </c>
      <c r="P835" s="36">
        <v>0</v>
      </c>
      <c r="Q835" s="36">
        <v>0</v>
      </c>
      <c r="R835" s="36">
        <v>0</v>
      </c>
      <c r="S835" s="36">
        <v>0</v>
      </c>
      <c r="T835" s="36">
        <v>0</v>
      </c>
      <c r="U835" s="36">
        <v>0</v>
      </c>
      <c r="V835" s="36">
        <v>123674805</v>
      </c>
      <c r="W835" s="36">
        <f t="shared" si="26"/>
        <v>123674805</v>
      </c>
      <c r="X835" s="36" t="s">
        <v>43</v>
      </c>
      <c r="Y835" s="49"/>
    </row>
    <row r="836" spans="2:25" x14ac:dyDescent="0.2">
      <c r="B836" s="32" t="s">
        <v>212</v>
      </c>
      <c r="C836" s="33">
        <v>6</v>
      </c>
      <c r="D836" s="34" t="s">
        <v>1070</v>
      </c>
      <c r="E836" s="53" t="s">
        <v>1738</v>
      </c>
      <c r="F836" s="35" t="s">
        <v>2083</v>
      </c>
      <c r="G836" s="36">
        <v>50400000</v>
      </c>
      <c r="H836" s="50">
        <f t="shared" si="25"/>
        <v>0.5</v>
      </c>
      <c r="I836" s="36">
        <v>25200000</v>
      </c>
      <c r="J836" s="36">
        <v>0</v>
      </c>
      <c r="K836" s="36">
        <v>0</v>
      </c>
      <c r="L836" s="36">
        <v>0</v>
      </c>
      <c r="M836" s="36">
        <v>0</v>
      </c>
      <c r="N836" s="36">
        <v>0</v>
      </c>
      <c r="O836" s="36">
        <v>0</v>
      </c>
      <c r="P836" s="36">
        <v>0</v>
      </c>
      <c r="Q836" s="36">
        <v>0</v>
      </c>
      <c r="R836" s="36">
        <v>0</v>
      </c>
      <c r="S836" s="36">
        <v>0</v>
      </c>
      <c r="T836" s="36">
        <v>0</v>
      </c>
      <c r="U836" s="36">
        <v>0</v>
      </c>
      <c r="V836" s="36">
        <v>25200000</v>
      </c>
      <c r="W836" s="36">
        <f t="shared" si="26"/>
        <v>25200000</v>
      </c>
      <c r="X836" s="36" t="s">
        <v>43</v>
      </c>
      <c r="Y836" s="49"/>
    </row>
    <row r="837" spans="2:25" x14ac:dyDescent="0.2">
      <c r="B837" s="32" t="s">
        <v>212</v>
      </c>
      <c r="C837" s="33">
        <v>13</v>
      </c>
      <c r="D837" s="34" t="s">
        <v>1838</v>
      </c>
      <c r="E837" s="53" t="s">
        <v>1739</v>
      </c>
      <c r="F837" s="35" t="s">
        <v>2084</v>
      </c>
      <c r="G837" s="36">
        <v>199549261</v>
      </c>
      <c r="H837" s="50">
        <f t="shared" si="25"/>
        <v>1</v>
      </c>
      <c r="I837" s="36">
        <v>199549261</v>
      </c>
      <c r="J837" s="36">
        <v>0</v>
      </c>
      <c r="K837" s="36">
        <v>0</v>
      </c>
      <c r="L837" s="36">
        <v>0</v>
      </c>
      <c r="M837" s="36">
        <v>0</v>
      </c>
      <c r="N837" s="36">
        <v>0</v>
      </c>
      <c r="O837" s="36">
        <v>0</v>
      </c>
      <c r="P837" s="36">
        <v>0</v>
      </c>
      <c r="Q837" s="36">
        <v>0</v>
      </c>
      <c r="R837" s="36">
        <v>0</v>
      </c>
      <c r="S837" s="36">
        <v>0</v>
      </c>
      <c r="T837" s="36">
        <v>0</v>
      </c>
      <c r="U837" s="36">
        <v>0</v>
      </c>
      <c r="V837" s="36">
        <v>199549261</v>
      </c>
      <c r="W837" s="36">
        <f t="shared" si="26"/>
        <v>199549261</v>
      </c>
      <c r="X837" s="36" t="s">
        <v>43</v>
      </c>
      <c r="Y837" s="49"/>
    </row>
    <row r="838" spans="2:25" x14ac:dyDescent="0.2">
      <c r="B838" s="32" t="s">
        <v>212</v>
      </c>
      <c r="C838" s="33">
        <v>7</v>
      </c>
      <c r="D838" s="34" t="s">
        <v>460</v>
      </c>
      <c r="E838" s="53" t="s">
        <v>1740</v>
      </c>
      <c r="F838" s="35" t="s">
        <v>2085</v>
      </c>
      <c r="G838" s="36">
        <v>116552697</v>
      </c>
      <c r="H838" s="50">
        <f t="shared" si="25"/>
        <v>1</v>
      </c>
      <c r="I838" s="36">
        <v>116552697</v>
      </c>
      <c r="J838" s="36">
        <v>0</v>
      </c>
      <c r="K838" s="36">
        <v>0</v>
      </c>
      <c r="L838" s="36">
        <v>0</v>
      </c>
      <c r="M838" s="36">
        <v>0</v>
      </c>
      <c r="N838" s="36">
        <v>0</v>
      </c>
      <c r="O838" s="36">
        <v>0</v>
      </c>
      <c r="P838" s="36">
        <v>0</v>
      </c>
      <c r="Q838" s="36">
        <v>0</v>
      </c>
      <c r="R838" s="36">
        <v>0</v>
      </c>
      <c r="S838" s="36">
        <v>0</v>
      </c>
      <c r="T838" s="36">
        <v>0</v>
      </c>
      <c r="U838" s="36">
        <v>0</v>
      </c>
      <c r="V838" s="36">
        <v>116552697</v>
      </c>
      <c r="W838" s="36">
        <f t="shared" si="26"/>
        <v>116552697</v>
      </c>
      <c r="X838" s="36" t="s">
        <v>43</v>
      </c>
      <c r="Y838" s="49"/>
    </row>
    <row r="839" spans="2:25" x14ac:dyDescent="0.2">
      <c r="B839" s="32" t="s">
        <v>212</v>
      </c>
      <c r="C839" s="33">
        <v>16</v>
      </c>
      <c r="D839" s="34" t="s">
        <v>1032</v>
      </c>
      <c r="E839" s="53" t="s">
        <v>1741</v>
      </c>
      <c r="F839" s="35" t="s">
        <v>2086</v>
      </c>
      <c r="G839" s="36">
        <v>225442009</v>
      </c>
      <c r="H839" s="50">
        <f t="shared" si="25"/>
        <v>1</v>
      </c>
      <c r="I839" s="36">
        <v>225442009</v>
      </c>
      <c r="J839" s="36">
        <v>0</v>
      </c>
      <c r="K839" s="36">
        <v>0</v>
      </c>
      <c r="L839" s="36">
        <v>0</v>
      </c>
      <c r="M839" s="36">
        <v>0</v>
      </c>
      <c r="N839" s="36">
        <v>0</v>
      </c>
      <c r="O839" s="36">
        <v>0</v>
      </c>
      <c r="P839" s="36">
        <v>0</v>
      </c>
      <c r="Q839" s="36">
        <v>0</v>
      </c>
      <c r="R839" s="36">
        <v>0</v>
      </c>
      <c r="S839" s="36">
        <v>0</v>
      </c>
      <c r="T839" s="36">
        <v>0</v>
      </c>
      <c r="U839" s="36">
        <v>0</v>
      </c>
      <c r="V839" s="36">
        <v>225442009</v>
      </c>
      <c r="W839" s="36">
        <f t="shared" si="26"/>
        <v>225442009</v>
      </c>
      <c r="X839" s="36" t="s">
        <v>43</v>
      </c>
      <c r="Y839" s="49"/>
    </row>
    <row r="840" spans="2:25" x14ac:dyDescent="0.2">
      <c r="B840" s="32" t="s">
        <v>212</v>
      </c>
      <c r="C840" s="33">
        <v>7</v>
      </c>
      <c r="D840" s="34" t="s">
        <v>734</v>
      </c>
      <c r="E840" s="53" t="s">
        <v>1742</v>
      </c>
      <c r="F840" s="35" t="s">
        <v>2087</v>
      </c>
      <c r="G840" s="36">
        <v>182316215</v>
      </c>
      <c r="H840" s="50">
        <f t="shared" si="25"/>
        <v>1</v>
      </c>
      <c r="I840" s="36">
        <v>182316215</v>
      </c>
      <c r="J840" s="36">
        <v>0</v>
      </c>
      <c r="K840" s="36">
        <v>0</v>
      </c>
      <c r="L840" s="36">
        <v>0</v>
      </c>
      <c r="M840" s="36">
        <v>0</v>
      </c>
      <c r="N840" s="36">
        <v>0</v>
      </c>
      <c r="O840" s="36">
        <v>0</v>
      </c>
      <c r="P840" s="36">
        <v>0</v>
      </c>
      <c r="Q840" s="36">
        <v>0</v>
      </c>
      <c r="R840" s="36">
        <v>0</v>
      </c>
      <c r="S840" s="36">
        <v>0</v>
      </c>
      <c r="T840" s="36">
        <v>0</v>
      </c>
      <c r="U840" s="36">
        <v>0</v>
      </c>
      <c r="V840" s="36">
        <v>182316215</v>
      </c>
      <c r="W840" s="36">
        <f t="shared" si="26"/>
        <v>182316215</v>
      </c>
      <c r="X840" s="36" t="s">
        <v>43</v>
      </c>
      <c r="Y840" s="49"/>
    </row>
    <row r="841" spans="2:25" x14ac:dyDescent="0.2">
      <c r="B841" s="32" t="s">
        <v>212</v>
      </c>
      <c r="C841" s="33">
        <v>16</v>
      </c>
      <c r="D841" s="34" t="s">
        <v>418</v>
      </c>
      <c r="E841" s="53" t="s">
        <v>1743</v>
      </c>
      <c r="F841" s="35" t="s">
        <v>2088</v>
      </c>
      <c r="G841" s="36">
        <v>190930086</v>
      </c>
      <c r="H841" s="50">
        <f t="shared" si="25"/>
        <v>1</v>
      </c>
      <c r="I841" s="36">
        <v>190930086</v>
      </c>
      <c r="J841" s="36">
        <v>0</v>
      </c>
      <c r="K841" s="36">
        <v>0</v>
      </c>
      <c r="L841" s="36">
        <v>0</v>
      </c>
      <c r="M841" s="36">
        <v>0</v>
      </c>
      <c r="N841" s="36">
        <v>0</v>
      </c>
      <c r="O841" s="36">
        <v>0</v>
      </c>
      <c r="P841" s="36">
        <v>0</v>
      </c>
      <c r="Q841" s="36">
        <v>0</v>
      </c>
      <c r="R841" s="36">
        <v>0</v>
      </c>
      <c r="S841" s="36">
        <v>0</v>
      </c>
      <c r="T841" s="36">
        <v>0</v>
      </c>
      <c r="U841" s="36">
        <v>0</v>
      </c>
      <c r="V841" s="36">
        <v>190930086</v>
      </c>
      <c r="W841" s="36">
        <f t="shared" si="26"/>
        <v>190930086</v>
      </c>
      <c r="X841" s="36" t="s">
        <v>43</v>
      </c>
      <c r="Y841" s="49"/>
    </row>
    <row r="842" spans="2:25" x14ac:dyDescent="0.2">
      <c r="B842" s="32" t="s">
        <v>212</v>
      </c>
      <c r="C842" s="33">
        <v>15</v>
      </c>
      <c r="D842" s="34" t="s">
        <v>601</v>
      </c>
      <c r="E842" s="53" t="s">
        <v>1744</v>
      </c>
      <c r="F842" s="35" t="s">
        <v>2089</v>
      </c>
      <c r="G842" s="36">
        <v>59996986</v>
      </c>
      <c r="H842" s="50">
        <f t="shared" si="25"/>
        <v>1</v>
      </c>
      <c r="I842" s="36">
        <v>59996986</v>
      </c>
      <c r="J842" s="36">
        <v>0</v>
      </c>
      <c r="K842" s="36">
        <v>0</v>
      </c>
      <c r="L842" s="36">
        <v>0</v>
      </c>
      <c r="M842" s="36">
        <v>0</v>
      </c>
      <c r="N842" s="36">
        <v>0</v>
      </c>
      <c r="O842" s="36">
        <v>0</v>
      </c>
      <c r="P842" s="36">
        <v>0</v>
      </c>
      <c r="Q842" s="36">
        <v>0</v>
      </c>
      <c r="R842" s="36">
        <v>0</v>
      </c>
      <c r="S842" s="36">
        <v>0</v>
      </c>
      <c r="T842" s="36">
        <v>0</v>
      </c>
      <c r="U842" s="36">
        <v>0</v>
      </c>
      <c r="V842" s="36">
        <v>59996986</v>
      </c>
      <c r="W842" s="36">
        <f t="shared" si="26"/>
        <v>59996986</v>
      </c>
      <c r="X842" s="36" t="s">
        <v>43</v>
      </c>
      <c r="Y842" s="49"/>
    </row>
    <row r="843" spans="2:25" x14ac:dyDescent="0.2">
      <c r="B843" s="32" t="s">
        <v>212</v>
      </c>
      <c r="C843" s="33">
        <v>14</v>
      </c>
      <c r="D843" s="34" t="s">
        <v>438</v>
      </c>
      <c r="E843" s="53" t="s">
        <v>1745</v>
      </c>
      <c r="F843" s="35" t="s">
        <v>2090</v>
      </c>
      <c r="G843" s="36">
        <v>50000000</v>
      </c>
      <c r="H843" s="50">
        <f t="shared" si="25"/>
        <v>1</v>
      </c>
      <c r="I843" s="36">
        <v>50000000</v>
      </c>
      <c r="J843" s="36">
        <v>0</v>
      </c>
      <c r="K843" s="36">
        <v>0</v>
      </c>
      <c r="L843" s="36">
        <v>0</v>
      </c>
      <c r="M843" s="36">
        <v>0</v>
      </c>
      <c r="N843" s="36">
        <v>0</v>
      </c>
      <c r="O843" s="36">
        <v>0</v>
      </c>
      <c r="P843" s="36">
        <v>0</v>
      </c>
      <c r="Q843" s="36">
        <v>0</v>
      </c>
      <c r="R843" s="36">
        <v>0</v>
      </c>
      <c r="S843" s="36">
        <v>0</v>
      </c>
      <c r="T843" s="36">
        <v>0</v>
      </c>
      <c r="U843" s="36">
        <v>0</v>
      </c>
      <c r="V843" s="36">
        <v>50000000</v>
      </c>
      <c r="W843" s="36">
        <f t="shared" si="26"/>
        <v>50000000</v>
      </c>
      <c r="X843" s="36" t="s">
        <v>43</v>
      </c>
      <c r="Y843" s="49"/>
    </row>
    <row r="844" spans="2:25" x14ac:dyDescent="0.2">
      <c r="B844" s="32" t="s">
        <v>212</v>
      </c>
      <c r="C844" s="33">
        <v>7</v>
      </c>
      <c r="D844" s="34" t="s">
        <v>740</v>
      </c>
      <c r="E844" s="53" t="s">
        <v>1746</v>
      </c>
      <c r="F844" s="35" t="s">
        <v>2091</v>
      </c>
      <c r="G844" s="36">
        <v>231062895</v>
      </c>
      <c r="H844" s="50">
        <f t="shared" si="25"/>
        <v>1</v>
      </c>
      <c r="I844" s="36">
        <v>231062895</v>
      </c>
      <c r="J844" s="36">
        <v>0</v>
      </c>
      <c r="K844" s="36">
        <v>0</v>
      </c>
      <c r="L844" s="36">
        <v>0</v>
      </c>
      <c r="M844" s="36">
        <v>0</v>
      </c>
      <c r="N844" s="36">
        <v>0</v>
      </c>
      <c r="O844" s="36">
        <v>0</v>
      </c>
      <c r="P844" s="36">
        <v>0</v>
      </c>
      <c r="Q844" s="36">
        <v>0</v>
      </c>
      <c r="R844" s="36">
        <v>0</v>
      </c>
      <c r="S844" s="36">
        <v>0</v>
      </c>
      <c r="T844" s="36">
        <v>0</v>
      </c>
      <c r="U844" s="36">
        <v>0</v>
      </c>
      <c r="V844" s="36">
        <v>231062895</v>
      </c>
      <c r="W844" s="36">
        <f t="shared" si="26"/>
        <v>231062895</v>
      </c>
      <c r="X844" s="36" t="s">
        <v>43</v>
      </c>
      <c r="Y844" s="49"/>
    </row>
    <row r="845" spans="2:25" x14ac:dyDescent="0.2">
      <c r="B845" s="32" t="s">
        <v>212</v>
      </c>
      <c r="C845" s="33">
        <v>16</v>
      </c>
      <c r="D845" s="34" t="s">
        <v>462</v>
      </c>
      <c r="E845" s="53" t="s">
        <v>1747</v>
      </c>
      <c r="F845" s="35" t="s">
        <v>2092</v>
      </c>
      <c r="G845" s="36">
        <v>178434922</v>
      </c>
      <c r="H845" s="50">
        <f t="shared" si="25"/>
        <v>1</v>
      </c>
      <c r="I845" s="36">
        <v>178434922</v>
      </c>
      <c r="J845" s="36">
        <v>0</v>
      </c>
      <c r="K845" s="36">
        <v>0</v>
      </c>
      <c r="L845" s="36">
        <v>0</v>
      </c>
      <c r="M845" s="36">
        <v>0</v>
      </c>
      <c r="N845" s="36">
        <v>0</v>
      </c>
      <c r="O845" s="36">
        <v>0</v>
      </c>
      <c r="P845" s="36">
        <v>0</v>
      </c>
      <c r="Q845" s="36">
        <v>0</v>
      </c>
      <c r="R845" s="36">
        <v>0</v>
      </c>
      <c r="S845" s="36">
        <v>0</v>
      </c>
      <c r="T845" s="36">
        <v>0</v>
      </c>
      <c r="U845" s="36">
        <v>0</v>
      </c>
      <c r="V845" s="36">
        <v>178434922</v>
      </c>
      <c r="W845" s="36">
        <f t="shared" si="26"/>
        <v>178434922</v>
      </c>
      <c r="X845" s="36" t="s">
        <v>43</v>
      </c>
      <c r="Y845" s="49"/>
    </row>
    <row r="846" spans="2:25" x14ac:dyDescent="0.2">
      <c r="B846" s="32" t="s">
        <v>212</v>
      </c>
      <c r="C846" s="33">
        <v>1</v>
      </c>
      <c r="D846" s="34" t="s">
        <v>1027</v>
      </c>
      <c r="E846" s="53" t="s">
        <v>1748</v>
      </c>
      <c r="F846" s="35" t="s">
        <v>2093</v>
      </c>
      <c r="G846" s="36">
        <v>141459842</v>
      </c>
      <c r="H846" s="50">
        <f t="shared" si="25"/>
        <v>1</v>
      </c>
      <c r="I846" s="36">
        <v>141459842</v>
      </c>
      <c r="J846" s="36">
        <v>0</v>
      </c>
      <c r="K846" s="36">
        <v>0</v>
      </c>
      <c r="L846" s="36">
        <v>0</v>
      </c>
      <c r="M846" s="36">
        <v>0</v>
      </c>
      <c r="N846" s="36">
        <v>0</v>
      </c>
      <c r="O846" s="36">
        <v>0</v>
      </c>
      <c r="P846" s="36">
        <v>0</v>
      </c>
      <c r="Q846" s="36">
        <v>0</v>
      </c>
      <c r="R846" s="36">
        <v>0</v>
      </c>
      <c r="S846" s="36">
        <v>0</v>
      </c>
      <c r="T846" s="36">
        <v>0</v>
      </c>
      <c r="U846" s="36">
        <v>0</v>
      </c>
      <c r="V846" s="36">
        <v>141459842</v>
      </c>
      <c r="W846" s="36">
        <f t="shared" si="26"/>
        <v>141459842</v>
      </c>
      <c r="X846" s="36" t="s">
        <v>43</v>
      </c>
      <c r="Y846" s="49"/>
    </row>
    <row r="847" spans="2:25" x14ac:dyDescent="0.2">
      <c r="B847" s="32" t="s">
        <v>212</v>
      </c>
      <c r="C847" s="33">
        <v>9</v>
      </c>
      <c r="D847" s="34" t="s">
        <v>116</v>
      </c>
      <c r="E847" s="53" t="s">
        <v>1749</v>
      </c>
      <c r="F847" s="35" t="s">
        <v>2094</v>
      </c>
      <c r="G847" s="36">
        <v>227297619</v>
      </c>
      <c r="H847" s="50">
        <f t="shared" si="25"/>
        <v>1</v>
      </c>
      <c r="I847" s="36">
        <v>227297619</v>
      </c>
      <c r="J847" s="36">
        <v>0</v>
      </c>
      <c r="K847" s="36">
        <v>0</v>
      </c>
      <c r="L847" s="36">
        <v>0</v>
      </c>
      <c r="M847" s="36">
        <v>0</v>
      </c>
      <c r="N847" s="36">
        <v>0</v>
      </c>
      <c r="O847" s="36">
        <v>0</v>
      </c>
      <c r="P847" s="36">
        <v>0</v>
      </c>
      <c r="Q847" s="36">
        <v>0</v>
      </c>
      <c r="R847" s="36">
        <v>0</v>
      </c>
      <c r="S847" s="36">
        <v>0</v>
      </c>
      <c r="T847" s="36">
        <v>0</v>
      </c>
      <c r="U847" s="36">
        <v>0</v>
      </c>
      <c r="V847" s="36">
        <v>227297619</v>
      </c>
      <c r="W847" s="36">
        <f t="shared" si="26"/>
        <v>227297619</v>
      </c>
      <c r="X847" s="36" t="s">
        <v>43</v>
      </c>
      <c r="Y847" s="49"/>
    </row>
    <row r="848" spans="2:25" x14ac:dyDescent="0.2">
      <c r="B848" s="32" t="s">
        <v>212</v>
      </c>
      <c r="C848" s="33">
        <v>5</v>
      </c>
      <c r="D848" s="34" t="s">
        <v>446</v>
      </c>
      <c r="E848" s="53" t="s">
        <v>1750</v>
      </c>
      <c r="F848" s="35" t="s">
        <v>2095</v>
      </c>
      <c r="G848" s="36">
        <v>60000000</v>
      </c>
      <c r="H848" s="50">
        <f t="shared" si="25"/>
        <v>1</v>
      </c>
      <c r="I848" s="36">
        <v>60000000</v>
      </c>
      <c r="J848" s="36">
        <v>0</v>
      </c>
      <c r="K848" s="36">
        <v>0</v>
      </c>
      <c r="L848" s="36">
        <v>0</v>
      </c>
      <c r="M848" s="36">
        <v>0</v>
      </c>
      <c r="N848" s="36">
        <v>0</v>
      </c>
      <c r="O848" s="36">
        <v>0</v>
      </c>
      <c r="P848" s="36">
        <v>0</v>
      </c>
      <c r="Q848" s="36">
        <v>0</v>
      </c>
      <c r="R848" s="36">
        <v>0</v>
      </c>
      <c r="S848" s="36">
        <v>0</v>
      </c>
      <c r="T848" s="36">
        <v>0</v>
      </c>
      <c r="U848" s="36">
        <v>0</v>
      </c>
      <c r="V848" s="36">
        <v>60000000</v>
      </c>
      <c r="W848" s="36">
        <f t="shared" si="26"/>
        <v>60000000</v>
      </c>
      <c r="X848" s="36" t="s">
        <v>43</v>
      </c>
      <c r="Y848" s="49"/>
    </row>
    <row r="849" spans="2:25" x14ac:dyDescent="0.2">
      <c r="B849" s="32" t="s">
        <v>212</v>
      </c>
      <c r="C849" s="33">
        <v>9</v>
      </c>
      <c r="D849" s="34" t="s">
        <v>1055</v>
      </c>
      <c r="E849" s="53" t="s">
        <v>1751</v>
      </c>
      <c r="F849" s="35" t="s">
        <v>2096</v>
      </c>
      <c r="G849" s="36">
        <v>63705646</v>
      </c>
      <c r="H849" s="50">
        <f t="shared" si="25"/>
        <v>1</v>
      </c>
      <c r="I849" s="36">
        <v>63705646</v>
      </c>
      <c r="J849" s="36">
        <v>0</v>
      </c>
      <c r="K849" s="36">
        <v>0</v>
      </c>
      <c r="L849" s="36">
        <v>0</v>
      </c>
      <c r="M849" s="36">
        <v>0</v>
      </c>
      <c r="N849" s="36">
        <v>0</v>
      </c>
      <c r="O849" s="36">
        <v>0</v>
      </c>
      <c r="P849" s="36">
        <v>0</v>
      </c>
      <c r="Q849" s="36">
        <v>0</v>
      </c>
      <c r="R849" s="36">
        <v>0</v>
      </c>
      <c r="S849" s="36">
        <v>0</v>
      </c>
      <c r="T849" s="36">
        <v>0</v>
      </c>
      <c r="U849" s="36">
        <v>0</v>
      </c>
      <c r="V849" s="36">
        <v>63705646</v>
      </c>
      <c r="W849" s="36">
        <f t="shared" si="26"/>
        <v>63705646</v>
      </c>
      <c r="X849" s="36" t="s">
        <v>43</v>
      </c>
      <c r="Y849" s="49"/>
    </row>
    <row r="850" spans="2:25" x14ac:dyDescent="0.2">
      <c r="B850" s="32" t="s">
        <v>212</v>
      </c>
      <c r="C850" s="33">
        <v>6</v>
      </c>
      <c r="D850" s="34" t="s">
        <v>1855</v>
      </c>
      <c r="E850" s="53" t="s">
        <v>1752</v>
      </c>
      <c r="F850" s="35" t="s">
        <v>2097</v>
      </c>
      <c r="G850" s="36">
        <v>158321832</v>
      </c>
      <c r="H850" s="50">
        <f t="shared" si="25"/>
        <v>1</v>
      </c>
      <c r="I850" s="36">
        <v>158321832</v>
      </c>
      <c r="J850" s="36">
        <v>0</v>
      </c>
      <c r="K850" s="36">
        <v>0</v>
      </c>
      <c r="L850" s="36">
        <v>0</v>
      </c>
      <c r="M850" s="36">
        <v>0</v>
      </c>
      <c r="N850" s="36">
        <v>0</v>
      </c>
      <c r="O850" s="36">
        <v>0</v>
      </c>
      <c r="P850" s="36">
        <v>0</v>
      </c>
      <c r="Q850" s="36">
        <v>0</v>
      </c>
      <c r="R850" s="36">
        <v>0</v>
      </c>
      <c r="S850" s="36">
        <v>0</v>
      </c>
      <c r="T850" s="36">
        <v>0</v>
      </c>
      <c r="U850" s="36">
        <v>0</v>
      </c>
      <c r="V850" s="36">
        <v>158321832</v>
      </c>
      <c r="W850" s="36">
        <f t="shared" si="26"/>
        <v>158321832</v>
      </c>
      <c r="X850" s="36" t="s">
        <v>43</v>
      </c>
      <c r="Y850" s="49"/>
    </row>
    <row r="851" spans="2:25" x14ac:dyDescent="0.2">
      <c r="B851" s="32" t="s">
        <v>212</v>
      </c>
      <c r="C851" s="33">
        <v>16</v>
      </c>
      <c r="D851" s="34" t="s">
        <v>613</v>
      </c>
      <c r="E851" s="53" t="s">
        <v>1753</v>
      </c>
      <c r="F851" s="35" t="s">
        <v>2098</v>
      </c>
      <c r="G851" s="36">
        <v>58200000</v>
      </c>
      <c r="H851" s="50">
        <f t="shared" si="25"/>
        <v>1</v>
      </c>
      <c r="I851" s="36">
        <v>58200000</v>
      </c>
      <c r="J851" s="36">
        <v>0</v>
      </c>
      <c r="K851" s="36">
        <v>0</v>
      </c>
      <c r="L851" s="36">
        <v>0</v>
      </c>
      <c r="M851" s="36">
        <v>0</v>
      </c>
      <c r="N851" s="36">
        <v>0</v>
      </c>
      <c r="O851" s="36">
        <v>0</v>
      </c>
      <c r="P851" s="36">
        <v>0</v>
      </c>
      <c r="Q851" s="36">
        <v>0</v>
      </c>
      <c r="R851" s="36">
        <v>0</v>
      </c>
      <c r="S851" s="36">
        <v>0</v>
      </c>
      <c r="T851" s="36">
        <v>0</v>
      </c>
      <c r="U851" s="36">
        <v>0</v>
      </c>
      <c r="V851" s="36">
        <v>58200000</v>
      </c>
      <c r="W851" s="36">
        <f t="shared" si="26"/>
        <v>58200000</v>
      </c>
      <c r="X851" s="36" t="s">
        <v>43</v>
      </c>
      <c r="Y851" s="49"/>
    </row>
    <row r="852" spans="2:25" x14ac:dyDescent="0.2">
      <c r="B852" s="32" t="s">
        <v>212</v>
      </c>
      <c r="C852" s="33">
        <v>8</v>
      </c>
      <c r="D852" s="34" t="s">
        <v>127</v>
      </c>
      <c r="E852" s="53" t="s">
        <v>1754</v>
      </c>
      <c r="F852" s="35" t="s">
        <v>2099</v>
      </c>
      <c r="G852" s="36">
        <v>34982162</v>
      </c>
      <c r="H852" s="50">
        <f t="shared" si="25"/>
        <v>1</v>
      </c>
      <c r="I852" s="36">
        <v>34982162</v>
      </c>
      <c r="J852" s="36">
        <v>0</v>
      </c>
      <c r="K852" s="36">
        <v>0</v>
      </c>
      <c r="L852" s="36">
        <v>0</v>
      </c>
      <c r="M852" s="36">
        <v>0</v>
      </c>
      <c r="N852" s="36">
        <v>0</v>
      </c>
      <c r="O852" s="36">
        <v>0</v>
      </c>
      <c r="P852" s="36">
        <v>0</v>
      </c>
      <c r="Q852" s="36">
        <v>0</v>
      </c>
      <c r="R852" s="36">
        <v>0</v>
      </c>
      <c r="S852" s="36">
        <v>0</v>
      </c>
      <c r="T852" s="36">
        <v>0</v>
      </c>
      <c r="U852" s="36">
        <v>0</v>
      </c>
      <c r="V852" s="36">
        <v>34982162</v>
      </c>
      <c r="W852" s="36">
        <f t="shared" si="26"/>
        <v>34982162</v>
      </c>
      <c r="X852" s="36" t="s">
        <v>43</v>
      </c>
      <c r="Y852" s="49"/>
    </row>
    <row r="853" spans="2:25" x14ac:dyDescent="0.2">
      <c r="B853" s="32" t="s">
        <v>212</v>
      </c>
      <c r="C853" s="33">
        <v>15</v>
      </c>
      <c r="D853" s="34" t="s">
        <v>1200</v>
      </c>
      <c r="E853" s="53" t="s">
        <v>1755</v>
      </c>
      <c r="F853" s="35" t="s">
        <v>2100</v>
      </c>
      <c r="G853" s="36">
        <v>25105000</v>
      </c>
      <c r="H853" s="50">
        <f t="shared" si="25"/>
        <v>1</v>
      </c>
      <c r="I853" s="36">
        <v>25105000</v>
      </c>
      <c r="J853" s="36">
        <v>0</v>
      </c>
      <c r="K853" s="36">
        <v>0</v>
      </c>
      <c r="L853" s="36">
        <v>0</v>
      </c>
      <c r="M853" s="36">
        <v>0</v>
      </c>
      <c r="N853" s="36">
        <v>0</v>
      </c>
      <c r="O853" s="36">
        <v>0</v>
      </c>
      <c r="P853" s="36">
        <v>0</v>
      </c>
      <c r="Q853" s="36">
        <v>0</v>
      </c>
      <c r="R853" s="36">
        <v>0</v>
      </c>
      <c r="S853" s="36">
        <v>0</v>
      </c>
      <c r="T853" s="36">
        <v>0</v>
      </c>
      <c r="U853" s="36">
        <v>0</v>
      </c>
      <c r="V853" s="36">
        <v>25105000</v>
      </c>
      <c r="W853" s="36">
        <f t="shared" si="26"/>
        <v>25105000</v>
      </c>
      <c r="X853" s="36" t="s">
        <v>43</v>
      </c>
      <c r="Y853" s="49"/>
    </row>
    <row r="854" spans="2:25" x14ac:dyDescent="0.2">
      <c r="B854" s="32" t="s">
        <v>212</v>
      </c>
      <c r="C854" s="33">
        <v>4</v>
      </c>
      <c r="D854" s="34" t="s">
        <v>456</v>
      </c>
      <c r="E854" s="53" t="s">
        <v>1756</v>
      </c>
      <c r="F854" s="35" t="s">
        <v>2101</v>
      </c>
      <c r="G854" s="36">
        <v>72860000</v>
      </c>
      <c r="H854" s="50">
        <f t="shared" si="25"/>
        <v>1</v>
      </c>
      <c r="I854" s="36">
        <v>72860000</v>
      </c>
      <c r="J854" s="36">
        <v>0</v>
      </c>
      <c r="K854" s="36">
        <v>0</v>
      </c>
      <c r="L854" s="36">
        <v>0</v>
      </c>
      <c r="M854" s="36">
        <v>0</v>
      </c>
      <c r="N854" s="36">
        <v>0</v>
      </c>
      <c r="O854" s="36">
        <v>0</v>
      </c>
      <c r="P854" s="36">
        <v>0</v>
      </c>
      <c r="Q854" s="36">
        <v>0</v>
      </c>
      <c r="R854" s="36">
        <v>0</v>
      </c>
      <c r="S854" s="36">
        <v>0</v>
      </c>
      <c r="T854" s="36">
        <v>0</v>
      </c>
      <c r="U854" s="36">
        <v>0</v>
      </c>
      <c r="V854" s="36">
        <v>72860000</v>
      </c>
      <c r="W854" s="36">
        <f t="shared" si="26"/>
        <v>72860000</v>
      </c>
      <c r="X854" s="36" t="s">
        <v>43</v>
      </c>
      <c r="Y854" s="49"/>
    </row>
    <row r="855" spans="2:25" x14ac:dyDescent="0.2">
      <c r="B855" s="32" t="s">
        <v>212</v>
      </c>
      <c r="C855" s="33">
        <v>4</v>
      </c>
      <c r="D855" s="34" t="s">
        <v>1856</v>
      </c>
      <c r="E855" s="53" t="s">
        <v>1757</v>
      </c>
      <c r="F855" s="35" t="s">
        <v>2102</v>
      </c>
      <c r="G855" s="36">
        <v>72860000</v>
      </c>
      <c r="H855" s="50">
        <f t="shared" si="25"/>
        <v>1</v>
      </c>
      <c r="I855" s="36">
        <v>72860000</v>
      </c>
      <c r="J855" s="36">
        <v>0</v>
      </c>
      <c r="K855" s="36">
        <v>0</v>
      </c>
      <c r="L855" s="36">
        <v>0</v>
      </c>
      <c r="M855" s="36">
        <v>0</v>
      </c>
      <c r="N855" s="36">
        <v>0</v>
      </c>
      <c r="O855" s="36">
        <v>0</v>
      </c>
      <c r="P855" s="36">
        <v>0</v>
      </c>
      <c r="Q855" s="36">
        <v>0</v>
      </c>
      <c r="R855" s="36">
        <v>0</v>
      </c>
      <c r="S855" s="36">
        <v>0</v>
      </c>
      <c r="T855" s="36">
        <v>0</v>
      </c>
      <c r="U855" s="36">
        <v>0</v>
      </c>
      <c r="V855" s="36">
        <v>72860000</v>
      </c>
      <c r="W855" s="36">
        <f t="shared" si="26"/>
        <v>72860000</v>
      </c>
      <c r="X855" s="36" t="s">
        <v>43</v>
      </c>
      <c r="Y855" s="49"/>
    </row>
    <row r="856" spans="2:25" x14ac:dyDescent="0.2">
      <c r="B856" s="32" t="s">
        <v>212</v>
      </c>
      <c r="C856" s="33">
        <v>14</v>
      </c>
      <c r="D856" s="34" t="s">
        <v>1846</v>
      </c>
      <c r="E856" s="53" t="s">
        <v>1758</v>
      </c>
      <c r="F856" s="35" t="s">
        <v>2103</v>
      </c>
      <c r="G856" s="36">
        <v>21537881</v>
      </c>
      <c r="H856" s="50">
        <f t="shared" si="25"/>
        <v>1</v>
      </c>
      <c r="I856" s="36">
        <v>21537881</v>
      </c>
      <c r="J856" s="36">
        <v>0</v>
      </c>
      <c r="K856" s="36">
        <v>0</v>
      </c>
      <c r="L856" s="36">
        <v>0</v>
      </c>
      <c r="M856" s="36">
        <v>0</v>
      </c>
      <c r="N856" s="36">
        <v>0</v>
      </c>
      <c r="O856" s="36">
        <v>0</v>
      </c>
      <c r="P856" s="36">
        <v>0</v>
      </c>
      <c r="Q856" s="36">
        <v>0</v>
      </c>
      <c r="R856" s="36">
        <v>0</v>
      </c>
      <c r="S856" s="36">
        <v>0</v>
      </c>
      <c r="T856" s="36">
        <v>0</v>
      </c>
      <c r="U856" s="36">
        <v>0</v>
      </c>
      <c r="V856" s="36">
        <v>21537881</v>
      </c>
      <c r="W856" s="36">
        <f t="shared" si="26"/>
        <v>21537881</v>
      </c>
      <c r="X856" s="36" t="s">
        <v>43</v>
      </c>
      <c r="Y856" s="49"/>
    </row>
    <row r="857" spans="2:25" x14ac:dyDescent="0.2">
      <c r="B857" s="32" t="s">
        <v>212</v>
      </c>
      <c r="C857" s="33">
        <v>9</v>
      </c>
      <c r="D857" s="34" t="s">
        <v>467</v>
      </c>
      <c r="E857" s="53" t="s">
        <v>1759</v>
      </c>
      <c r="F857" s="35" t="s">
        <v>2104</v>
      </c>
      <c r="G857" s="36">
        <v>142161137</v>
      </c>
      <c r="H857" s="50">
        <f t="shared" si="25"/>
        <v>1</v>
      </c>
      <c r="I857" s="36">
        <v>142161137</v>
      </c>
      <c r="J857" s="36">
        <v>0</v>
      </c>
      <c r="K857" s="36">
        <v>0</v>
      </c>
      <c r="L857" s="36">
        <v>0</v>
      </c>
      <c r="M857" s="36">
        <v>0</v>
      </c>
      <c r="N857" s="36">
        <v>0</v>
      </c>
      <c r="O857" s="36">
        <v>0</v>
      </c>
      <c r="P857" s="36">
        <v>0</v>
      </c>
      <c r="Q857" s="36">
        <v>0</v>
      </c>
      <c r="R857" s="36">
        <v>0</v>
      </c>
      <c r="S857" s="36">
        <v>0</v>
      </c>
      <c r="T857" s="36">
        <v>0</v>
      </c>
      <c r="U857" s="36">
        <v>0</v>
      </c>
      <c r="V857" s="36">
        <v>142161137</v>
      </c>
      <c r="W857" s="36">
        <f t="shared" si="26"/>
        <v>142161137</v>
      </c>
      <c r="X857" s="36" t="s">
        <v>43</v>
      </c>
      <c r="Y857" s="49"/>
    </row>
    <row r="858" spans="2:25" x14ac:dyDescent="0.2">
      <c r="B858" s="32" t="s">
        <v>212</v>
      </c>
      <c r="C858" s="33">
        <v>9</v>
      </c>
      <c r="D858" s="34" t="s">
        <v>1857</v>
      </c>
      <c r="E858" s="53" t="s">
        <v>1760</v>
      </c>
      <c r="F858" s="35" t="s">
        <v>2105</v>
      </c>
      <c r="G858" s="36">
        <v>46978460</v>
      </c>
      <c r="H858" s="50">
        <f t="shared" si="25"/>
        <v>1</v>
      </c>
      <c r="I858" s="36">
        <v>46978460</v>
      </c>
      <c r="J858" s="36">
        <v>0</v>
      </c>
      <c r="K858" s="36">
        <v>0</v>
      </c>
      <c r="L858" s="36">
        <v>0</v>
      </c>
      <c r="M858" s="36">
        <v>0</v>
      </c>
      <c r="N858" s="36">
        <v>0</v>
      </c>
      <c r="O858" s="36">
        <v>0</v>
      </c>
      <c r="P858" s="36">
        <v>0</v>
      </c>
      <c r="Q858" s="36">
        <v>0</v>
      </c>
      <c r="R858" s="36">
        <v>0</v>
      </c>
      <c r="S858" s="36">
        <v>0</v>
      </c>
      <c r="T858" s="36">
        <v>0</v>
      </c>
      <c r="U858" s="36">
        <v>0</v>
      </c>
      <c r="V858" s="36">
        <v>46978460</v>
      </c>
      <c r="W858" s="36">
        <f t="shared" si="26"/>
        <v>46978460</v>
      </c>
      <c r="X858" s="36" t="s">
        <v>43</v>
      </c>
      <c r="Y858" s="49"/>
    </row>
    <row r="859" spans="2:25" x14ac:dyDescent="0.2">
      <c r="B859" s="32" t="s">
        <v>212</v>
      </c>
      <c r="C859" s="33">
        <v>11</v>
      </c>
      <c r="D859" s="34" t="s">
        <v>112</v>
      </c>
      <c r="E859" s="53" t="s">
        <v>1761</v>
      </c>
      <c r="F859" s="35" t="s">
        <v>2106</v>
      </c>
      <c r="G859" s="36">
        <v>67487175</v>
      </c>
      <c r="H859" s="50">
        <f t="shared" si="25"/>
        <v>1</v>
      </c>
      <c r="I859" s="36">
        <v>67487175</v>
      </c>
      <c r="J859" s="36">
        <v>0</v>
      </c>
      <c r="K859" s="36">
        <v>0</v>
      </c>
      <c r="L859" s="36">
        <v>0</v>
      </c>
      <c r="M859" s="36">
        <v>0</v>
      </c>
      <c r="N859" s="36">
        <v>0</v>
      </c>
      <c r="O859" s="36">
        <v>0</v>
      </c>
      <c r="P859" s="36">
        <v>0</v>
      </c>
      <c r="Q859" s="36">
        <v>0</v>
      </c>
      <c r="R859" s="36">
        <v>0</v>
      </c>
      <c r="S859" s="36">
        <v>0</v>
      </c>
      <c r="T859" s="36">
        <v>0</v>
      </c>
      <c r="U859" s="36">
        <v>0</v>
      </c>
      <c r="V859" s="36">
        <v>67487175</v>
      </c>
      <c r="W859" s="36">
        <f t="shared" si="26"/>
        <v>67487175</v>
      </c>
      <c r="X859" s="36" t="s">
        <v>43</v>
      </c>
      <c r="Y859" s="49"/>
    </row>
    <row r="860" spans="2:25" x14ac:dyDescent="0.2">
      <c r="B860" s="32" t="s">
        <v>212</v>
      </c>
      <c r="C860" s="33">
        <v>4</v>
      </c>
      <c r="D860" s="34" t="s">
        <v>459</v>
      </c>
      <c r="E860" s="53" t="s">
        <v>1762</v>
      </c>
      <c r="F860" s="35" t="s">
        <v>2107</v>
      </c>
      <c r="G860" s="36">
        <v>217400000</v>
      </c>
      <c r="H860" s="50">
        <f t="shared" ref="H860:H923" si="27">(J860+W860)/G860</f>
        <v>1</v>
      </c>
      <c r="I860" s="36">
        <v>217400000</v>
      </c>
      <c r="J860" s="36">
        <v>0</v>
      </c>
      <c r="K860" s="36">
        <v>0</v>
      </c>
      <c r="L860" s="36">
        <v>0</v>
      </c>
      <c r="M860" s="36">
        <v>0</v>
      </c>
      <c r="N860" s="36">
        <v>0</v>
      </c>
      <c r="O860" s="36">
        <v>0</v>
      </c>
      <c r="P860" s="36">
        <v>0</v>
      </c>
      <c r="Q860" s="36">
        <v>0</v>
      </c>
      <c r="R860" s="36">
        <v>0</v>
      </c>
      <c r="S860" s="36">
        <v>0</v>
      </c>
      <c r="T860" s="36">
        <v>0</v>
      </c>
      <c r="U860" s="36">
        <v>0</v>
      </c>
      <c r="V860" s="36">
        <v>217400000</v>
      </c>
      <c r="W860" s="36">
        <f t="shared" si="26"/>
        <v>217400000</v>
      </c>
      <c r="X860" s="36" t="s">
        <v>43</v>
      </c>
      <c r="Y860" s="49"/>
    </row>
    <row r="861" spans="2:25" x14ac:dyDescent="0.2">
      <c r="B861" s="32" t="s">
        <v>212</v>
      </c>
      <c r="C861" s="33">
        <v>8</v>
      </c>
      <c r="D861" s="34" t="s">
        <v>142</v>
      </c>
      <c r="E861" s="53" t="s">
        <v>1763</v>
      </c>
      <c r="F861" s="35" t="s">
        <v>2108</v>
      </c>
      <c r="G861" s="36">
        <v>60000000</v>
      </c>
      <c r="H861" s="50">
        <f t="shared" si="27"/>
        <v>1</v>
      </c>
      <c r="I861" s="36">
        <v>60000000</v>
      </c>
      <c r="J861" s="36">
        <v>0</v>
      </c>
      <c r="K861" s="36">
        <v>0</v>
      </c>
      <c r="L861" s="36">
        <v>0</v>
      </c>
      <c r="M861" s="36">
        <v>0</v>
      </c>
      <c r="N861" s="36">
        <v>0</v>
      </c>
      <c r="O861" s="36">
        <v>0</v>
      </c>
      <c r="P861" s="36">
        <v>0</v>
      </c>
      <c r="Q861" s="36">
        <v>0</v>
      </c>
      <c r="R861" s="36">
        <v>0</v>
      </c>
      <c r="S861" s="36">
        <v>0</v>
      </c>
      <c r="T861" s="36">
        <v>0</v>
      </c>
      <c r="U861" s="36">
        <v>0</v>
      </c>
      <c r="V861" s="36">
        <v>60000000</v>
      </c>
      <c r="W861" s="36">
        <f t="shared" si="26"/>
        <v>60000000</v>
      </c>
      <c r="X861" s="36" t="s">
        <v>43</v>
      </c>
      <c r="Y861" s="49"/>
    </row>
    <row r="862" spans="2:25" x14ac:dyDescent="0.2">
      <c r="B862" s="32" t="s">
        <v>212</v>
      </c>
      <c r="C862" s="33">
        <v>14</v>
      </c>
      <c r="D862" s="34" t="s">
        <v>997</v>
      </c>
      <c r="E862" s="53" t="s">
        <v>1764</v>
      </c>
      <c r="F862" s="35" t="s">
        <v>2109</v>
      </c>
      <c r="G862" s="36">
        <v>60669000</v>
      </c>
      <c r="H862" s="50">
        <f t="shared" si="27"/>
        <v>1</v>
      </c>
      <c r="I862" s="36">
        <v>60669000</v>
      </c>
      <c r="J862" s="36">
        <v>0</v>
      </c>
      <c r="K862" s="36">
        <v>0</v>
      </c>
      <c r="L862" s="36">
        <v>0</v>
      </c>
      <c r="M862" s="36">
        <v>0</v>
      </c>
      <c r="N862" s="36">
        <v>0</v>
      </c>
      <c r="O862" s="36">
        <v>0</v>
      </c>
      <c r="P862" s="36">
        <v>0</v>
      </c>
      <c r="Q862" s="36">
        <v>0</v>
      </c>
      <c r="R862" s="36">
        <v>0</v>
      </c>
      <c r="S862" s="36">
        <v>0</v>
      </c>
      <c r="T862" s="36">
        <v>0</v>
      </c>
      <c r="U862" s="36">
        <v>0</v>
      </c>
      <c r="V862" s="36">
        <v>60669000</v>
      </c>
      <c r="W862" s="36">
        <f t="shared" ref="W862:W923" si="28">SUM(K862:V862)</f>
        <v>60669000</v>
      </c>
      <c r="X862" s="36" t="s">
        <v>43</v>
      </c>
      <c r="Y862" s="49"/>
    </row>
    <row r="863" spans="2:25" x14ac:dyDescent="0.2">
      <c r="B863" s="32" t="s">
        <v>212</v>
      </c>
      <c r="C863" s="33">
        <v>10</v>
      </c>
      <c r="D863" s="34" t="s">
        <v>738</v>
      </c>
      <c r="E863" s="53" t="s">
        <v>1765</v>
      </c>
      <c r="F863" s="35" t="s">
        <v>2110</v>
      </c>
      <c r="G863" s="36">
        <v>58800000</v>
      </c>
      <c r="H863" s="50">
        <f t="shared" si="27"/>
        <v>1</v>
      </c>
      <c r="I863" s="36">
        <v>58800000</v>
      </c>
      <c r="J863" s="36">
        <v>0</v>
      </c>
      <c r="K863" s="36">
        <v>0</v>
      </c>
      <c r="L863" s="36">
        <v>0</v>
      </c>
      <c r="M863" s="36">
        <v>0</v>
      </c>
      <c r="N863" s="36">
        <v>0</v>
      </c>
      <c r="O863" s="36">
        <v>0</v>
      </c>
      <c r="P863" s="36">
        <v>0</v>
      </c>
      <c r="Q863" s="36">
        <v>0</v>
      </c>
      <c r="R863" s="36">
        <v>0</v>
      </c>
      <c r="S863" s="36">
        <v>0</v>
      </c>
      <c r="T863" s="36">
        <v>0</v>
      </c>
      <c r="U863" s="36">
        <v>0</v>
      </c>
      <c r="V863" s="36">
        <v>58800000</v>
      </c>
      <c r="W863" s="36">
        <f t="shared" si="28"/>
        <v>58800000</v>
      </c>
      <c r="X863" s="36" t="s">
        <v>43</v>
      </c>
      <c r="Y863" s="49"/>
    </row>
    <row r="864" spans="2:25" x14ac:dyDescent="0.2">
      <c r="B864" s="32" t="s">
        <v>212</v>
      </c>
      <c r="C864" s="33">
        <v>8</v>
      </c>
      <c r="D864" s="34" t="s">
        <v>779</v>
      </c>
      <c r="E864" s="53" t="s">
        <v>1766</v>
      </c>
      <c r="F864" s="35" t="s">
        <v>2111</v>
      </c>
      <c r="G864" s="36">
        <v>49920000</v>
      </c>
      <c r="H864" s="50">
        <f t="shared" si="27"/>
        <v>1</v>
      </c>
      <c r="I864" s="36">
        <v>49920000</v>
      </c>
      <c r="J864" s="36">
        <v>0</v>
      </c>
      <c r="K864" s="36">
        <v>0</v>
      </c>
      <c r="L864" s="36">
        <v>0</v>
      </c>
      <c r="M864" s="36">
        <v>0</v>
      </c>
      <c r="N864" s="36">
        <v>0</v>
      </c>
      <c r="O864" s="36">
        <v>0</v>
      </c>
      <c r="P864" s="36">
        <v>0</v>
      </c>
      <c r="Q864" s="36">
        <v>0</v>
      </c>
      <c r="R864" s="36">
        <v>0</v>
      </c>
      <c r="S864" s="36">
        <v>0</v>
      </c>
      <c r="T864" s="36">
        <v>0</v>
      </c>
      <c r="U864" s="36">
        <v>0</v>
      </c>
      <c r="V864" s="36">
        <v>49920000</v>
      </c>
      <c r="W864" s="36">
        <f t="shared" si="28"/>
        <v>49920000</v>
      </c>
      <c r="X864" s="36" t="s">
        <v>43</v>
      </c>
      <c r="Y864" s="49"/>
    </row>
    <row r="865" spans="2:25" x14ac:dyDescent="0.2">
      <c r="B865" s="32" t="s">
        <v>212</v>
      </c>
      <c r="C865" s="33">
        <v>10</v>
      </c>
      <c r="D865" s="34" t="s">
        <v>432</v>
      </c>
      <c r="E865" s="53" t="s">
        <v>1767</v>
      </c>
      <c r="F865" s="35" t="s">
        <v>2112</v>
      </c>
      <c r="G865" s="36">
        <v>57600000</v>
      </c>
      <c r="H865" s="50">
        <f t="shared" si="27"/>
        <v>1</v>
      </c>
      <c r="I865" s="36">
        <v>57600000</v>
      </c>
      <c r="J865" s="36">
        <v>0</v>
      </c>
      <c r="K865" s="36">
        <v>0</v>
      </c>
      <c r="L865" s="36">
        <v>0</v>
      </c>
      <c r="M865" s="36">
        <v>0</v>
      </c>
      <c r="N865" s="36">
        <v>0</v>
      </c>
      <c r="O865" s="36">
        <v>0</v>
      </c>
      <c r="P865" s="36">
        <v>0</v>
      </c>
      <c r="Q865" s="36">
        <v>0</v>
      </c>
      <c r="R865" s="36">
        <v>0</v>
      </c>
      <c r="S865" s="36">
        <v>0</v>
      </c>
      <c r="T865" s="36">
        <v>0</v>
      </c>
      <c r="U865" s="36">
        <v>0</v>
      </c>
      <c r="V865" s="36">
        <v>57600000</v>
      </c>
      <c r="W865" s="36">
        <f t="shared" si="28"/>
        <v>57600000</v>
      </c>
      <c r="X865" s="36" t="s">
        <v>43</v>
      </c>
      <c r="Y865" s="49"/>
    </row>
    <row r="866" spans="2:25" x14ac:dyDescent="0.2">
      <c r="B866" s="32" t="s">
        <v>212</v>
      </c>
      <c r="C866" s="33">
        <v>14</v>
      </c>
      <c r="D866" s="34" t="s">
        <v>413</v>
      </c>
      <c r="E866" s="53" t="s">
        <v>1768</v>
      </c>
      <c r="F866" s="35" t="s">
        <v>2113</v>
      </c>
      <c r="G866" s="36">
        <v>44040000</v>
      </c>
      <c r="H866" s="50">
        <f t="shared" si="27"/>
        <v>1</v>
      </c>
      <c r="I866" s="36">
        <v>44040000</v>
      </c>
      <c r="J866" s="36">
        <v>0</v>
      </c>
      <c r="K866" s="36">
        <v>0</v>
      </c>
      <c r="L866" s="36">
        <v>0</v>
      </c>
      <c r="M866" s="36">
        <v>0</v>
      </c>
      <c r="N866" s="36">
        <v>0</v>
      </c>
      <c r="O866" s="36">
        <v>0</v>
      </c>
      <c r="P866" s="36">
        <v>0</v>
      </c>
      <c r="Q866" s="36">
        <v>0</v>
      </c>
      <c r="R866" s="36">
        <v>0</v>
      </c>
      <c r="S866" s="36">
        <v>0</v>
      </c>
      <c r="T866" s="36">
        <v>0</v>
      </c>
      <c r="U866" s="36">
        <v>0</v>
      </c>
      <c r="V866" s="36">
        <v>44040000</v>
      </c>
      <c r="W866" s="36">
        <f t="shared" si="28"/>
        <v>44040000</v>
      </c>
      <c r="X866" s="36" t="s">
        <v>43</v>
      </c>
      <c r="Y866" s="49"/>
    </row>
    <row r="867" spans="2:25" x14ac:dyDescent="0.2">
      <c r="B867" s="32" t="s">
        <v>212</v>
      </c>
      <c r="C867" s="33">
        <v>13</v>
      </c>
      <c r="D867" s="34" t="s">
        <v>733</v>
      </c>
      <c r="E867" s="53" t="s">
        <v>1769</v>
      </c>
      <c r="F867" s="35" t="s">
        <v>2114</v>
      </c>
      <c r="G867" s="36">
        <v>110400000</v>
      </c>
      <c r="H867" s="50">
        <f t="shared" si="27"/>
        <v>1</v>
      </c>
      <c r="I867" s="36">
        <v>110400000</v>
      </c>
      <c r="J867" s="36">
        <v>0</v>
      </c>
      <c r="K867" s="36">
        <v>0</v>
      </c>
      <c r="L867" s="36">
        <v>0</v>
      </c>
      <c r="M867" s="36">
        <v>0</v>
      </c>
      <c r="N867" s="36">
        <v>0</v>
      </c>
      <c r="O867" s="36">
        <v>0</v>
      </c>
      <c r="P867" s="36">
        <v>0</v>
      </c>
      <c r="Q867" s="36">
        <v>0</v>
      </c>
      <c r="R867" s="36">
        <v>0</v>
      </c>
      <c r="S867" s="36">
        <v>0</v>
      </c>
      <c r="T867" s="36">
        <v>0</v>
      </c>
      <c r="U867" s="36">
        <v>0</v>
      </c>
      <c r="V867" s="36">
        <v>110400000</v>
      </c>
      <c r="W867" s="36">
        <f t="shared" si="28"/>
        <v>110400000</v>
      </c>
      <c r="X867" s="36" t="s">
        <v>43</v>
      </c>
      <c r="Y867" s="49"/>
    </row>
    <row r="868" spans="2:25" x14ac:dyDescent="0.2">
      <c r="B868" s="32" t="s">
        <v>212</v>
      </c>
      <c r="C868" s="33">
        <v>9</v>
      </c>
      <c r="D868" s="34" t="s">
        <v>1830</v>
      </c>
      <c r="E868" s="53" t="s">
        <v>1770</v>
      </c>
      <c r="F868" s="35" t="s">
        <v>2115</v>
      </c>
      <c r="G868" s="36">
        <v>241200000</v>
      </c>
      <c r="H868" s="50">
        <f t="shared" si="27"/>
        <v>1</v>
      </c>
      <c r="I868" s="36">
        <v>241200000</v>
      </c>
      <c r="J868" s="36">
        <v>0</v>
      </c>
      <c r="K868" s="36">
        <v>0</v>
      </c>
      <c r="L868" s="36">
        <v>0</v>
      </c>
      <c r="M868" s="36">
        <v>0</v>
      </c>
      <c r="N868" s="36">
        <v>0</v>
      </c>
      <c r="O868" s="36">
        <v>0</v>
      </c>
      <c r="P868" s="36">
        <v>0</v>
      </c>
      <c r="Q868" s="36">
        <v>0</v>
      </c>
      <c r="R868" s="36">
        <v>0</v>
      </c>
      <c r="S868" s="36">
        <v>0</v>
      </c>
      <c r="T868" s="36">
        <v>0</v>
      </c>
      <c r="U868" s="36">
        <v>0</v>
      </c>
      <c r="V868" s="36">
        <v>241200000</v>
      </c>
      <c r="W868" s="36">
        <f t="shared" si="28"/>
        <v>241200000</v>
      </c>
      <c r="X868" s="36" t="s">
        <v>43</v>
      </c>
      <c r="Y868" s="49"/>
    </row>
    <row r="869" spans="2:25" x14ac:dyDescent="0.2">
      <c r="B869" s="32" t="s">
        <v>212</v>
      </c>
      <c r="C869" s="33">
        <v>14</v>
      </c>
      <c r="D869" s="34" t="s">
        <v>1858</v>
      </c>
      <c r="E869" s="53" t="s">
        <v>1771</v>
      </c>
      <c r="F869" s="35" t="s">
        <v>2116</v>
      </c>
      <c r="G869" s="36">
        <v>40000000</v>
      </c>
      <c r="H869" s="50">
        <f t="shared" si="27"/>
        <v>1</v>
      </c>
      <c r="I869" s="36">
        <v>40000000</v>
      </c>
      <c r="J869" s="36">
        <v>0</v>
      </c>
      <c r="K869" s="36">
        <v>0</v>
      </c>
      <c r="L869" s="36">
        <v>0</v>
      </c>
      <c r="M869" s="36">
        <v>0</v>
      </c>
      <c r="N869" s="36">
        <v>0</v>
      </c>
      <c r="O869" s="36">
        <v>0</v>
      </c>
      <c r="P869" s="36">
        <v>0</v>
      </c>
      <c r="Q869" s="36">
        <v>0</v>
      </c>
      <c r="R869" s="36">
        <v>0</v>
      </c>
      <c r="S869" s="36">
        <v>0</v>
      </c>
      <c r="T869" s="36">
        <v>0</v>
      </c>
      <c r="U869" s="36">
        <v>0</v>
      </c>
      <c r="V869" s="36">
        <v>40000000</v>
      </c>
      <c r="W869" s="36">
        <f t="shared" si="28"/>
        <v>40000000</v>
      </c>
      <c r="X869" s="36" t="s">
        <v>43</v>
      </c>
      <c r="Y869" s="49"/>
    </row>
    <row r="870" spans="2:25" x14ac:dyDescent="0.2">
      <c r="B870" s="32" t="s">
        <v>212</v>
      </c>
      <c r="C870" s="33">
        <v>8</v>
      </c>
      <c r="D870" s="34" t="s">
        <v>218</v>
      </c>
      <c r="E870" s="53" t="s">
        <v>718</v>
      </c>
      <c r="F870" s="35" t="s">
        <v>1277</v>
      </c>
      <c r="G870" s="36">
        <v>57505709</v>
      </c>
      <c r="H870" s="50">
        <f t="shared" si="27"/>
        <v>1</v>
      </c>
      <c r="I870" s="36">
        <v>57505709</v>
      </c>
      <c r="J870" s="36">
        <v>0</v>
      </c>
      <c r="K870" s="36">
        <v>0</v>
      </c>
      <c r="L870" s="36">
        <v>0</v>
      </c>
      <c r="M870" s="36">
        <v>0</v>
      </c>
      <c r="N870" s="36">
        <v>0</v>
      </c>
      <c r="O870" s="36">
        <v>0</v>
      </c>
      <c r="P870" s="36">
        <v>0</v>
      </c>
      <c r="Q870" s="36">
        <v>0</v>
      </c>
      <c r="R870" s="36">
        <v>0</v>
      </c>
      <c r="S870" s="36">
        <v>0</v>
      </c>
      <c r="T870" s="36">
        <v>0</v>
      </c>
      <c r="U870" s="36">
        <v>0</v>
      </c>
      <c r="V870" s="36">
        <v>57505709</v>
      </c>
      <c r="W870" s="36">
        <f t="shared" si="28"/>
        <v>57505709</v>
      </c>
      <c r="X870" s="36" t="s">
        <v>43</v>
      </c>
      <c r="Y870" s="49"/>
    </row>
    <row r="871" spans="2:25" x14ac:dyDescent="0.2">
      <c r="B871" s="32" t="s">
        <v>212</v>
      </c>
      <c r="C871" s="33">
        <v>13</v>
      </c>
      <c r="D871" s="34" t="s">
        <v>1004</v>
      </c>
      <c r="E871" s="53" t="s">
        <v>1772</v>
      </c>
      <c r="F871" s="35" t="s">
        <v>2117</v>
      </c>
      <c r="G871" s="36">
        <v>235025110</v>
      </c>
      <c r="H871" s="50">
        <f t="shared" si="27"/>
        <v>1</v>
      </c>
      <c r="I871" s="36">
        <v>235025110</v>
      </c>
      <c r="J871" s="36">
        <v>0</v>
      </c>
      <c r="K871" s="36">
        <v>0</v>
      </c>
      <c r="L871" s="36">
        <v>0</v>
      </c>
      <c r="M871" s="36">
        <v>0</v>
      </c>
      <c r="N871" s="36">
        <v>0</v>
      </c>
      <c r="O871" s="36">
        <v>0</v>
      </c>
      <c r="P871" s="36">
        <v>0</v>
      </c>
      <c r="Q871" s="36">
        <v>0</v>
      </c>
      <c r="R871" s="36">
        <v>0</v>
      </c>
      <c r="S871" s="36">
        <v>0</v>
      </c>
      <c r="T871" s="36">
        <v>0</v>
      </c>
      <c r="U871" s="36">
        <v>0</v>
      </c>
      <c r="V871" s="36">
        <v>235025110</v>
      </c>
      <c r="W871" s="36">
        <f t="shared" si="28"/>
        <v>235025110</v>
      </c>
      <c r="X871" s="36" t="s">
        <v>43</v>
      </c>
      <c r="Y871" s="49"/>
    </row>
    <row r="872" spans="2:25" x14ac:dyDescent="0.2">
      <c r="B872" s="32" t="s">
        <v>212</v>
      </c>
      <c r="C872" s="33">
        <v>6</v>
      </c>
      <c r="D872" s="34" t="s">
        <v>1859</v>
      </c>
      <c r="E872" s="53" t="s">
        <v>1773</v>
      </c>
      <c r="F872" s="35" t="s">
        <v>2118</v>
      </c>
      <c r="G872" s="36">
        <v>439000000</v>
      </c>
      <c r="H872" s="50">
        <f t="shared" si="27"/>
        <v>1</v>
      </c>
      <c r="I872" s="36">
        <v>439000000</v>
      </c>
      <c r="J872" s="36">
        <v>0</v>
      </c>
      <c r="K872" s="36">
        <v>0</v>
      </c>
      <c r="L872" s="36">
        <v>0</v>
      </c>
      <c r="M872" s="36">
        <v>0</v>
      </c>
      <c r="N872" s="36">
        <v>0</v>
      </c>
      <c r="O872" s="36">
        <v>0</v>
      </c>
      <c r="P872" s="36">
        <v>0</v>
      </c>
      <c r="Q872" s="36">
        <v>0</v>
      </c>
      <c r="R872" s="36">
        <v>0</v>
      </c>
      <c r="S872" s="36">
        <v>0</v>
      </c>
      <c r="T872" s="36">
        <v>0</v>
      </c>
      <c r="U872" s="36">
        <v>0</v>
      </c>
      <c r="V872" s="36">
        <v>439000000</v>
      </c>
      <c r="W872" s="36">
        <f t="shared" si="28"/>
        <v>439000000</v>
      </c>
      <c r="X872" s="36" t="s">
        <v>43</v>
      </c>
      <c r="Y872" s="49"/>
    </row>
    <row r="873" spans="2:25" x14ac:dyDescent="0.2">
      <c r="B873" s="32" t="s">
        <v>212</v>
      </c>
      <c r="C873" s="33">
        <v>8</v>
      </c>
      <c r="D873" s="34" t="s">
        <v>743</v>
      </c>
      <c r="E873" s="53" t="s">
        <v>1774</v>
      </c>
      <c r="F873" s="35" t="s">
        <v>2119</v>
      </c>
      <c r="G873" s="36">
        <v>307571839</v>
      </c>
      <c r="H873" s="50">
        <f t="shared" si="27"/>
        <v>1</v>
      </c>
      <c r="I873" s="36">
        <v>307571839</v>
      </c>
      <c r="J873" s="36">
        <v>0</v>
      </c>
      <c r="K873" s="36">
        <v>0</v>
      </c>
      <c r="L873" s="36">
        <v>0</v>
      </c>
      <c r="M873" s="36">
        <v>0</v>
      </c>
      <c r="N873" s="36">
        <v>0</v>
      </c>
      <c r="O873" s="36">
        <v>0</v>
      </c>
      <c r="P873" s="36">
        <v>0</v>
      </c>
      <c r="Q873" s="36">
        <v>0</v>
      </c>
      <c r="R873" s="36">
        <v>0</v>
      </c>
      <c r="S873" s="36">
        <v>0</v>
      </c>
      <c r="T873" s="36">
        <v>0</v>
      </c>
      <c r="U873" s="36">
        <v>0</v>
      </c>
      <c r="V873" s="36">
        <v>307571839</v>
      </c>
      <c r="W873" s="36">
        <f t="shared" si="28"/>
        <v>307571839</v>
      </c>
      <c r="X873" s="36" t="s">
        <v>43</v>
      </c>
      <c r="Y873" s="49"/>
    </row>
    <row r="874" spans="2:25" x14ac:dyDescent="0.2">
      <c r="B874" s="32" t="s">
        <v>212</v>
      </c>
      <c r="C874" s="33">
        <v>6</v>
      </c>
      <c r="D874" s="34" t="s">
        <v>839</v>
      </c>
      <c r="E874" s="53" t="s">
        <v>1775</v>
      </c>
      <c r="F874" s="35" t="s">
        <v>2120</v>
      </c>
      <c r="G874" s="36">
        <v>716267060</v>
      </c>
      <c r="H874" s="50">
        <f t="shared" si="27"/>
        <v>1</v>
      </c>
      <c r="I874" s="36">
        <v>716267060</v>
      </c>
      <c r="J874" s="36">
        <v>0</v>
      </c>
      <c r="K874" s="36">
        <v>0</v>
      </c>
      <c r="L874" s="36">
        <v>0</v>
      </c>
      <c r="M874" s="36">
        <v>0</v>
      </c>
      <c r="N874" s="36">
        <v>0</v>
      </c>
      <c r="O874" s="36">
        <v>0</v>
      </c>
      <c r="P874" s="36">
        <v>0</v>
      </c>
      <c r="Q874" s="36">
        <v>0</v>
      </c>
      <c r="R874" s="36">
        <v>0</v>
      </c>
      <c r="S874" s="36">
        <v>0</v>
      </c>
      <c r="T874" s="36">
        <v>0</v>
      </c>
      <c r="U874" s="36">
        <v>0</v>
      </c>
      <c r="V874" s="36">
        <v>716267060</v>
      </c>
      <c r="W874" s="36">
        <f t="shared" si="28"/>
        <v>716267060</v>
      </c>
      <c r="X874" s="36" t="s">
        <v>43</v>
      </c>
      <c r="Y874" s="49"/>
    </row>
    <row r="875" spans="2:25" x14ac:dyDescent="0.2">
      <c r="B875" s="32" t="s">
        <v>212</v>
      </c>
      <c r="C875" s="33">
        <v>13</v>
      </c>
      <c r="D875" s="34" t="s">
        <v>1828</v>
      </c>
      <c r="E875" s="53" t="s">
        <v>1776</v>
      </c>
      <c r="F875" s="35" t="s">
        <v>2121</v>
      </c>
      <c r="G875" s="36">
        <v>148819054</v>
      </c>
      <c r="H875" s="50">
        <f t="shared" si="27"/>
        <v>1</v>
      </c>
      <c r="I875" s="36">
        <v>148819054</v>
      </c>
      <c r="J875" s="36">
        <v>0</v>
      </c>
      <c r="K875" s="36">
        <v>0</v>
      </c>
      <c r="L875" s="36">
        <v>0</v>
      </c>
      <c r="M875" s="36">
        <v>0</v>
      </c>
      <c r="N875" s="36">
        <v>0</v>
      </c>
      <c r="O875" s="36">
        <v>0</v>
      </c>
      <c r="P875" s="36">
        <v>0</v>
      </c>
      <c r="Q875" s="36">
        <v>0</v>
      </c>
      <c r="R875" s="36">
        <v>0</v>
      </c>
      <c r="S875" s="36">
        <v>0</v>
      </c>
      <c r="T875" s="36">
        <v>0</v>
      </c>
      <c r="U875" s="36">
        <v>0</v>
      </c>
      <c r="V875" s="36">
        <v>148819054</v>
      </c>
      <c r="W875" s="36">
        <f t="shared" si="28"/>
        <v>148819054</v>
      </c>
      <c r="X875" s="36" t="s">
        <v>43</v>
      </c>
      <c r="Y875" s="49"/>
    </row>
    <row r="876" spans="2:25" x14ac:dyDescent="0.2">
      <c r="B876" s="32" t="s">
        <v>212</v>
      </c>
      <c r="C876" s="33">
        <v>13</v>
      </c>
      <c r="D876" s="34" t="s">
        <v>427</v>
      </c>
      <c r="E876" s="53" t="s">
        <v>1777</v>
      </c>
      <c r="F876" s="35" t="s">
        <v>2122</v>
      </c>
      <c r="G876" s="36">
        <v>82000000</v>
      </c>
      <c r="H876" s="50">
        <f t="shared" si="27"/>
        <v>1</v>
      </c>
      <c r="I876" s="36">
        <v>82000000</v>
      </c>
      <c r="J876" s="36">
        <v>0</v>
      </c>
      <c r="K876" s="36">
        <v>0</v>
      </c>
      <c r="L876" s="36">
        <v>0</v>
      </c>
      <c r="M876" s="36">
        <v>0</v>
      </c>
      <c r="N876" s="36">
        <v>0</v>
      </c>
      <c r="O876" s="36">
        <v>0</v>
      </c>
      <c r="P876" s="36">
        <v>0</v>
      </c>
      <c r="Q876" s="36">
        <v>0</v>
      </c>
      <c r="R876" s="36">
        <v>0</v>
      </c>
      <c r="S876" s="36">
        <v>0</v>
      </c>
      <c r="T876" s="36">
        <v>0</v>
      </c>
      <c r="U876" s="36">
        <v>0</v>
      </c>
      <c r="V876" s="36">
        <v>82000000</v>
      </c>
      <c r="W876" s="36">
        <f t="shared" si="28"/>
        <v>82000000</v>
      </c>
      <c r="X876" s="36" t="s">
        <v>43</v>
      </c>
      <c r="Y876" s="49"/>
    </row>
    <row r="877" spans="2:25" x14ac:dyDescent="0.2">
      <c r="B877" s="32" t="s">
        <v>212</v>
      </c>
      <c r="C877" s="33">
        <v>13</v>
      </c>
      <c r="D877" s="34" t="s">
        <v>1851</v>
      </c>
      <c r="E877" s="53" t="s">
        <v>1778</v>
      </c>
      <c r="F877" s="35" t="s">
        <v>2123</v>
      </c>
      <c r="G877" s="36">
        <v>82000000</v>
      </c>
      <c r="H877" s="50">
        <f t="shared" si="27"/>
        <v>1</v>
      </c>
      <c r="I877" s="36">
        <v>82000000</v>
      </c>
      <c r="J877" s="36">
        <v>0</v>
      </c>
      <c r="K877" s="36">
        <v>0</v>
      </c>
      <c r="L877" s="36">
        <v>0</v>
      </c>
      <c r="M877" s="36">
        <v>0</v>
      </c>
      <c r="N877" s="36">
        <v>0</v>
      </c>
      <c r="O877" s="36">
        <v>0</v>
      </c>
      <c r="P877" s="36">
        <v>0</v>
      </c>
      <c r="Q877" s="36">
        <v>0</v>
      </c>
      <c r="R877" s="36">
        <v>0</v>
      </c>
      <c r="S877" s="36">
        <v>0</v>
      </c>
      <c r="T877" s="36">
        <v>0</v>
      </c>
      <c r="U877" s="36">
        <v>0</v>
      </c>
      <c r="V877" s="36">
        <v>82000000</v>
      </c>
      <c r="W877" s="36">
        <f t="shared" si="28"/>
        <v>82000000</v>
      </c>
      <c r="X877" s="36" t="s">
        <v>43</v>
      </c>
      <c r="Y877" s="49"/>
    </row>
    <row r="878" spans="2:25" x14ac:dyDescent="0.2">
      <c r="B878" s="32" t="s">
        <v>212</v>
      </c>
      <c r="C878" s="33">
        <v>15</v>
      </c>
      <c r="D878" s="34" t="s">
        <v>601</v>
      </c>
      <c r="E878" s="53" t="s">
        <v>1779</v>
      </c>
      <c r="F878" s="35" t="s">
        <v>2124</v>
      </c>
      <c r="G878" s="36">
        <v>25105000</v>
      </c>
      <c r="H878" s="50">
        <f t="shared" si="27"/>
        <v>1</v>
      </c>
      <c r="I878" s="36">
        <v>25105000</v>
      </c>
      <c r="J878" s="36">
        <v>0</v>
      </c>
      <c r="K878" s="36">
        <v>0</v>
      </c>
      <c r="L878" s="36">
        <v>0</v>
      </c>
      <c r="M878" s="36">
        <v>0</v>
      </c>
      <c r="N878" s="36">
        <v>0</v>
      </c>
      <c r="O878" s="36">
        <v>0</v>
      </c>
      <c r="P878" s="36">
        <v>0</v>
      </c>
      <c r="Q878" s="36">
        <v>0</v>
      </c>
      <c r="R878" s="36">
        <v>0</v>
      </c>
      <c r="S878" s="36">
        <v>0</v>
      </c>
      <c r="T878" s="36">
        <v>0</v>
      </c>
      <c r="U878" s="36">
        <v>0</v>
      </c>
      <c r="V878" s="36">
        <v>25105000</v>
      </c>
      <c r="W878" s="36">
        <f t="shared" si="28"/>
        <v>25105000</v>
      </c>
      <c r="X878" s="36" t="s">
        <v>43</v>
      </c>
      <c r="Y878" s="49"/>
    </row>
    <row r="879" spans="2:25" x14ac:dyDescent="0.2">
      <c r="B879" s="32" t="s">
        <v>212</v>
      </c>
      <c r="C879" s="33">
        <v>13</v>
      </c>
      <c r="D879" s="34" t="s">
        <v>1848</v>
      </c>
      <c r="E879" s="53" t="s">
        <v>1780</v>
      </c>
      <c r="F879" s="35" t="s">
        <v>2125</v>
      </c>
      <c r="G879" s="36">
        <v>72083358</v>
      </c>
      <c r="H879" s="50">
        <f t="shared" si="27"/>
        <v>1</v>
      </c>
      <c r="I879" s="36">
        <v>72083358</v>
      </c>
      <c r="J879" s="36">
        <v>0</v>
      </c>
      <c r="K879" s="36">
        <v>0</v>
      </c>
      <c r="L879" s="36">
        <v>0</v>
      </c>
      <c r="M879" s="36">
        <v>0</v>
      </c>
      <c r="N879" s="36">
        <v>0</v>
      </c>
      <c r="O879" s="36">
        <v>0</v>
      </c>
      <c r="P879" s="36">
        <v>0</v>
      </c>
      <c r="Q879" s="36">
        <v>0</v>
      </c>
      <c r="R879" s="36">
        <v>0</v>
      </c>
      <c r="S879" s="36">
        <v>0</v>
      </c>
      <c r="T879" s="36">
        <v>0</v>
      </c>
      <c r="U879" s="36">
        <v>0</v>
      </c>
      <c r="V879" s="36">
        <v>72083358</v>
      </c>
      <c r="W879" s="36">
        <f t="shared" si="28"/>
        <v>72083358</v>
      </c>
      <c r="X879" s="36" t="s">
        <v>43</v>
      </c>
      <c r="Y879" s="49"/>
    </row>
    <row r="880" spans="2:25" x14ac:dyDescent="0.2">
      <c r="B880" s="32" t="s">
        <v>212</v>
      </c>
      <c r="C880" s="33">
        <v>13</v>
      </c>
      <c r="D880" s="34" t="s">
        <v>435</v>
      </c>
      <c r="E880" s="53" t="s">
        <v>1781</v>
      </c>
      <c r="F880" s="35" t="s">
        <v>2126</v>
      </c>
      <c r="G880" s="36">
        <v>10019285</v>
      </c>
      <c r="H880" s="50">
        <f t="shared" si="27"/>
        <v>1</v>
      </c>
      <c r="I880" s="36">
        <v>10019285</v>
      </c>
      <c r="J880" s="36">
        <v>0</v>
      </c>
      <c r="K880" s="36">
        <v>0</v>
      </c>
      <c r="L880" s="36">
        <v>0</v>
      </c>
      <c r="M880" s="36">
        <v>0</v>
      </c>
      <c r="N880" s="36">
        <v>0</v>
      </c>
      <c r="O880" s="36">
        <v>0</v>
      </c>
      <c r="P880" s="36">
        <v>0</v>
      </c>
      <c r="Q880" s="36">
        <v>0</v>
      </c>
      <c r="R880" s="36">
        <v>0</v>
      </c>
      <c r="S880" s="36">
        <v>0</v>
      </c>
      <c r="T880" s="36">
        <v>0</v>
      </c>
      <c r="U880" s="36">
        <v>0</v>
      </c>
      <c r="V880" s="36">
        <v>10019285</v>
      </c>
      <c r="W880" s="36">
        <f t="shared" si="28"/>
        <v>10019285</v>
      </c>
      <c r="X880" s="36" t="s">
        <v>43</v>
      </c>
      <c r="Y880" s="49"/>
    </row>
    <row r="881" spans="2:25" x14ac:dyDescent="0.2">
      <c r="B881" s="32" t="s">
        <v>212</v>
      </c>
      <c r="C881" s="33">
        <v>9</v>
      </c>
      <c r="D881" s="34" t="s">
        <v>419</v>
      </c>
      <c r="E881" s="53" t="s">
        <v>1782</v>
      </c>
      <c r="F881" s="35" t="s">
        <v>2127</v>
      </c>
      <c r="G881" s="36">
        <v>174432918</v>
      </c>
      <c r="H881" s="50">
        <f t="shared" si="27"/>
        <v>1</v>
      </c>
      <c r="I881" s="36">
        <v>174432918</v>
      </c>
      <c r="J881" s="36">
        <v>0</v>
      </c>
      <c r="K881" s="36">
        <v>0</v>
      </c>
      <c r="L881" s="36">
        <v>0</v>
      </c>
      <c r="M881" s="36">
        <v>0</v>
      </c>
      <c r="N881" s="36">
        <v>0</v>
      </c>
      <c r="O881" s="36">
        <v>0</v>
      </c>
      <c r="P881" s="36">
        <v>0</v>
      </c>
      <c r="Q881" s="36">
        <v>0</v>
      </c>
      <c r="R881" s="36">
        <v>0</v>
      </c>
      <c r="S881" s="36">
        <v>0</v>
      </c>
      <c r="T881" s="36">
        <v>0</v>
      </c>
      <c r="U881" s="36">
        <v>0</v>
      </c>
      <c r="V881" s="36">
        <v>174432918</v>
      </c>
      <c r="W881" s="36">
        <f t="shared" si="28"/>
        <v>174432918</v>
      </c>
      <c r="X881" s="36" t="s">
        <v>43</v>
      </c>
      <c r="Y881" s="49"/>
    </row>
    <row r="882" spans="2:25" x14ac:dyDescent="0.2">
      <c r="B882" s="32" t="s">
        <v>212</v>
      </c>
      <c r="C882" s="33">
        <v>9</v>
      </c>
      <c r="D882" s="34" t="s">
        <v>442</v>
      </c>
      <c r="E882" s="53" t="s">
        <v>1783</v>
      </c>
      <c r="F882" s="35" t="s">
        <v>2128</v>
      </c>
      <c r="G882" s="36">
        <v>50400000</v>
      </c>
      <c r="H882" s="50">
        <f t="shared" si="27"/>
        <v>1</v>
      </c>
      <c r="I882" s="36">
        <v>50400000</v>
      </c>
      <c r="J882" s="36">
        <v>0</v>
      </c>
      <c r="K882" s="36">
        <v>0</v>
      </c>
      <c r="L882" s="36">
        <v>0</v>
      </c>
      <c r="M882" s="36">
        <v>0</v>
      </c>
      <c r="N882" s="36">
        <v>0</v>
      </c>
      <c r="O882" s="36">
        <v>0</v>
      </c>
      <c r="P882" s="36">
        <v>0</v>
      </c>
      <c r="Q882" s="36">
        <v>0</v>
      </c>
      <c r="R882" s="36">
        <v>0</v>
      </c>
      <c r="S882" s="36">
        <v>0</v>
      </c>
      <c r="T882" s="36">
        <v>0</v>
      </c>
      <c r="U882" s="36">
        <v>0</v>
      </c>
      <c r="V882" s="36">
        <v>50400000</v>
      </c>
      <c r="W882" s="36">
        <f t="shared" si="28"/>
        <v>50400000</v>
      </c>
      <c r="X882" s="36" t="s">
        <v>43</v>
      </c>
      <c r="Y882" s="49"/>
    </row>
    <row r="883" spans="2:25" x14ac:dyDescent="0.2">
      <c r="B883" s="32" t="s">
        <v>212</v>
      </c>
      <c r="C883" s="33">
        <v>9</v>
      </c>
      <c r="D883" s="34" t="s">
        <v>442</v>
      </c>
      <c r="E883" s="53" t="s">
        <v>1784</v>
      </c>
      <c r="F883" s="35" t="s">
        <v>2129</v>
      </c>
      <c r="G883" s="36">
        <v>47539607</v>
      </c>
      <c r="H883" s="50">
        <f t="shared" si="27"/>
        <v>1</v>
      </c>
      <c r="I883" s="36">
        <v>47539607</v>
      </c>
      <c r="J883" s="36">
        <v>0</v>
      </c>
      <c r="K883" s="36">
        <v>0</v>
      </c>
      <c r="L883" s="36">
        <v>0</v>
      </c>
      <c r="M883" s="36">
        <v>0</v>
      </c>
      <c r="N883" s="36">
        <v>0</v>
      </c>
      <c r="O883" s="36">
        <v>0</v>
      </c>
      <c r="P883" s="36">
        <v>0</v>
      </c>
      <c r="Q883" s="36">
        <v>0</v>
      </c>
      <c r="R883" s="36">
        <v>0</v>
      </c>
      <c r="S883" s="36">
        <v>0</v>
      </c>
      <c r="T883" s="36">
        <v>0</v>
      </c>
      <c r="U883" s="36">
        <v>0</v>
      </c>
      <c r="V883" s="36">
        <v>47539607</v>
      </c>
      <c r="W883" s="36">
        <f t="shared" si="28"/>
        <v>47539607</v>
      </c>
      <c r="X883" s="36" t="s">
        <v>43</v>
      </c>
      <c r="Y883" s="49"/>
    </row>
    <row r="884" spans="2:25" x14ac:dyDescent="0.2">
      <c r="B884" s="32" t="s">
        <v>212</v>
      </c>
      <c r="C884" s="33">
        <v>9</v>
      </c>
      <c r="D884" s="34" t="s">
        <v>1831</v>
      </c>
      <c r="E884" s="53" t="s">
        <v>1785</v>
      </c>
      <c r="F884" s="35" t="s">
        <v>2130</v>
      </c>
      <c r="G884" s="36">
        <v>38000000</v>
      </c>
      <c r="H884" s="50">
        <f t="shared" si="27"/>
        <v>1</v>
      </c>
      <c r="I884" s="36">
        <v>38000000</v>
      </c>
      <c r="J884" s="36">
        <v>0</v>
      </c>
      <c r="K884" s="36">
        <v>0</v>
      </c>
      <c r="L884" s="36">
        <v>0</v>
      </c>
      <c r="M884" s="36">
        <v>0</v>
      </c>
      <c r="N884" s="36">
        <v>0</v>
      </c>
      <c r="O884" s="36">
        <v>0</v>
      </c>
      <c r="P884" s="36">
        <v>0</v>
      </c>
      <c r="Q884" s="36">
        <v>0</v>
      </c>
      <c r="R884" s="36">
        <v>0</v>
      </c>
      <c r="S884" s="36">
        <v>0</v>
      </c>
      <c r="T884" s="36">
        <v>0</v>
      </c>
      <c r="U884" s="36">
        <v>0</v>
      </c>
      <c r="V884" s="36">
        <v>38000000</v>
      </c>
      <c r="W884" s="36">
        <f t="shared" si="28"/>
        <v>38000000</v>
      </c>
      <c r="X884" s="36" t="s">
        <v>43</v>
      </c>
      <c r="Y884" s="49"/>
    </row>
    <row r="885" spans="2:25" x14ac:dyDescent="0.2">
      <c r="B885" s="32" t="s">
        <v>212</v>
      </c>
      <c r="C885" s="33">
        <v>11</v>
      </c>
      <c r="D885" s="34" t="s">
        <v>153</v>
      </c>
      <c r="E885" s="53" t="s">
        <v>1786</v>
      </c>
      <c r="F885" s="35" t="s">
        <v>2131</v>
      </c>
      <c r="G885" s="36">
        <v>62144628</v>
      </c>
      <c r="H885" s="50">
        <f t="shared" si="27"/>
        <v>1</v>
      </c>
      <c r="I885" s="36">
        <v>62144628</v>
      </c>
      <c r="J885" s="36">
        <v>0</v>
      </c>
      <c r="K885" s="36">
        <v>0</v>
      </c>
      <c r="L885" s="36">
        <v>0</v>
      </c>
      <c r="M885" s="36">
        <v>0</v>
      </c>
      <c r="N885" s="36">
        <v>0</v>
      </c>
      <c r="O885" s="36">
        <v>0</v>
      </c>
      <c r="P885" s="36">
        <v>0</v>
      </c>
      <c r="Q885" s="36">
        <v>0</v>
      </c>
      <c r="R885" s="36">
        <v>0</v>
      </c>
      <c r="S885" s="36">
        <v>0</v>
      </c>
      <c r="T885" s="36">
        <v>0</v>
      </c>
      <c r="U885" s="36">
        <v>0</v>
      </c>
      <c r="V885" s="36">
        <v>62144628</v>
      </c>
      <c r="W885" s="36">
        <f t="shared" si="28"/>
        <v>62144628</v>
      </c>
      <c r="X885" s="36" t="s">
        <v>43</v>
      </c>
      <c r="Y885" s="49"/>
    </row>
    <row r="886" spans="2:25" x14ac:dyDescent="0.2">
      <c r="B886" s="32" t="s">
        <v>212</v>
      </c>
      <c r="C886" s="33">
        <v>11</v>
      </c>
      <c r="D886" s="34" t="s">
        <v>1399</v>
      </c>
      <c r="E886" s="53" t="s">
        <v>1787</v>
      </c>
      <c r="F886" s="35" t="s">
        <v>2132</v>
      </c>
      <c r="G886" s="36">
        <v>181682085</v>
      </c>
      <c r="H886" s="50">
        <f t="shared" si="27"/>
        <v>1</v>
      </c>
      <c r="I886" s="36">
        <v>181682085</v>
      </c>
      <c r="J886" s="36">
        <v>0</v>
      </c>
      <c r="K886" s="36">
        <v>0</v>
      </c>
      <c r="L886" s="36">
        <v>0</v>
      </c>
      <c r="M886" s="36">
        <v>0</v>
      </c>
      <c r="N886" s="36">
        <v>0</v>
      </c>
      <c r="O886" s="36">
        <v>0</v>
      </c>
      <c r="P886" s="36">
        <v>0</v>
      </c>
      <c r="Q886" s="36">
        <v>0</v>
      </c>
      <c r="R886" s="36">
        <v>0</v>
      </c>
      <c r="S886" s="36">
        <v>0</v>
      </c>
      <c r="T886" s="36">
        <v>0</v>
      </c>
      <c r="U886" s="36">
        <v>0</v>
      </c>
      <c r="V886" s="36">
        <v>181682085</v>
      </c>
      <c r="W886" s="36">
        <f t="shared" si="28"/>
        <v>181682085</v>
      </c>
      <c r="X886" s="36" t="s">
        <v>43</v>
      </c>
      <c r="Y886" s="49"/>
    </row>
    <row r="887" spans="2:25" x14ac:dyDescent="0.2">
      <c r="B887" s="32" t="s">
        <v>212</v>
      </c>
      <c r="C887" s="33">
        <v>7</v>
      </c>
      <c r="D887" s="34" t="s">
        <v>110</v>
      </c>
      <c r="E887" s="53" t="s">
        <v>1788</v>
      </c>
      <c r="F887" s="35" t="s">
        <v>2133</v>
      </c>
      <c r="G887" s="36">
        <v>235683851</v>
      </c>
      <c r="H887" s="50">
        <f t="shared" si="27"/>
        <v>1</v>
      </c>
      <c r="I887" s="36">
        <v>235683851</v>
      </c>
      <c r="J887" s="36">
        <v>0</v>
      </c>
      <c r="K887" s="36">
        <v>0</v>
      </c>
      <c r="L887" s="36">
        <v>0</v>
      </c>
      <c r="M887" s="36">
        <v>0</v>
      </c>
      <c r="N887" s="36">
        <v>0</v>
      </c>
      <c r="O887" s="36">
        <v>0</v>
      </c>
      <c r="P887" s="36">
        <v>0</v>
      </c>
      <c r="Q887" s="36">
        <v>0</v>
      </c>
      <c r="R887" s="36">
        <v>0</v>
      </c>
      <c r="S887" s="36">
        <v>0</v>
      </c>
      <c r="T887" s="36">
        <v>0</v>
      </c>
      <c r="U887" s="36">
        <v>0</v>
      </c>
      <c r="V887" s="36">
        <v>235683851</v>
      </c>
      <c r="W887" s="36">
        <f t="shared" si="28"/>
        <v>235683851</v>
      </c>
      <c r="X887" s="36" t="s">
        <v>43</v>
      </c>
      <c r="Y887" s="49"/>
    </row>
    <row r="888" spans="2:25" x14ac:dyDescent="0.2">
      <c r="B888" s="32" t="s">
        <v>212</v>
      </c>
      <c r="C888" s="33">
        <v>9</v>
      </c>
      <c r="D888" s="34" t="s">
        <v>1061</v>
      </c>
      <c r="E888" s="53" t="s">
        <v>1789</v>
      </c>
      <c r="F888" s="35" t="s">
        <v>2134</v>
      </c>
      <c r="G888" s="36">
        <v>188196090</v>
      </c>
      <c r="H888" s="50">
        <f t="shared" si="27"/>
        <v>1</v>
      </c>
      <c r="I888" s="36">
        <v>188196090</v>
      </c>
      <c r="J888" s="36">
        <v>0</v>
      </c>
      <c r="K888" s="36">
        <v>0</v>
      </c>
      <c r="L888" s="36">
        <v>0</v>
      </c>
      <c r="M888" s="36">
        <v>0</v>
      </c>
      <c r="N888" s="36">
        <v>0</v>
      </c>
      <c r="O888" s="36">
        <v>0</v>
      </c>
      <c r="P888" s="36">
        <v>0</v>
      </c>
      <c r="Q888" s="36">
        <v>0</v>
      </c>
      <c r="R888" s="36">
        <v>0</v>
      </c>
      <c r="S888" s="36">
        <v>0</v>
      </c>
      <c r="T888" s="36">
        <v>0</v>
      </c>
      <c r="U888" s="36">
        <v>0</v>
      </c>
      <c r="V888" s="36">
        <v>188196090</v>
      </c>
      <c r="W888" s="36">
        <f t="shared" si="28"/>
        <v>188196090</v>
      </c>
      <c r="X888" s="36" t="s">
        <v>43</v>
      </c>
      <c r="Y888" s="49"/>
    </row>
    <row r="889" spans="2:25" x14ac:dyDescent="0.2">
      <c r="B889" s="32" t="s">
        <v>212</v>
      </c>
      <c r="C889" s="33">
        <v>5</v>
      </c>
      <c r="D889" s="34" t="s">
        <v>1860</v>
      </c>
      <c r="E889" s="53" t="s">
        <v>1790</v>
      </c>
      <c r="F889" s="35" t="s">
        <v>2135</v>
      </c>
      <c r="G889" s="36">
        <v>50568000</v>
      </c>
      <c r="H889" s="50">
        <f t="shared" si="27"/>
        <v>1</v>
      </c>
      <c r="I889" s="36">
        <v>50568000</v>
      </c>
      <c r="J889" s="36">
        <v>0</v>
      </c>
      <c r="K889" s="36">
        <v>0</v>
      </c>
      <c r="L889" s="36">
        <v>0</v>
      </c>
      <c r="M889" s="36">
        <v>0</v>
      </c>
      <c r="N889" s="36">
        <v>0</v>
      </c>
      <c r="O889" s="36">
        <v>0</v>
      </c>
      <c r="P889" s="36">
        <v>0</v>
      </c>
      <c r="Q889" s="36">
        <v>0</v>
      </c>
      <c r="R889" s="36">
        <v>0</v>
      </c>
      <c r="S889" s="36">
        <v>0</v>
      </c>
      <c r="T889" s="36">
        <v>0</v>
      </c>
      <c r="U889" s="36">
        <v>0</v>
      </c>
      <c r="V889" s="36">
        <v>50568000</v>
      </c>
      <c r="W889" s="36">
        <f t="shared" si="28"/>
        <v>50568000</v>
      </c>
      <c r="X889" s="36" t="s">
        <v>43</v>
      </c>
      <c r="Y889" s="49"/>
    </row>
    <row r="890" spans="2:25" x14ac:dyDescent="0.2">
      <c r="B890" s="32" t="s">
        <v>212</v>
      </c>
      <c r="C890" s="33">
        <v>3</v>
      </c>
      <c r="D890" s="34" t="s">
        <v>136</v>
      </c>
      <c r="E890" s="53" t="s">
        <v>1791</v>
      </c>
      <c r="F890" s="35" t="s">
        <v>2136</v>
      </c>
      <c r="G890" s="36">
        <v>55890000</v>
      </c>
      <c r="H890" s="50">
        <f t="shared" si="27"/>
        <v>1</v>
      </c>
      <c r="I890" s="36">
        <v>55890000</v>
      </c>
      <c r="J890" s="36">
        <v>0</v>
      </c>
      <c r="K890" s="36">
        <v>0</v>
      </c>
      <c r="L890" s="36">
        <v>0</v>
      </c>
      <c r="M890" s="36">
        <v>0</v>
      </c>
      <c r="N890" s="36">
        <v>0</v>
      </c>
      <c r="O890" s="36">
        <v>0</v>
      </c>
      <c r="P890" s="36">
        <v>0</v>
      </c>
      <c r="Q890" s="36">
        <v>0</v>
      </c>
      <c r="R890" s="36">
        <v>0</v>
      </c>
      <c r="S890" s="36">
        <v>0</v>
      </c>
      <c r="T890" s="36">
        <v>0</v>
      </c>
      <c r="U890" s="36">
        <v>0</v>
      </c>
      <c r="V890" s="36">
        <v>55890000</v>
      </c>
      <c r="W890" s="36">
        <f t="shared" si="28"/>
        <v>55890000</v>
      </c>
      <c r="X890" s="36" t="s">
        <v>43</v>
      </c>
      <c r="Y890" s="49"/>
    </row>
    <row r="891" spans="2:25" x14ac:dyDescent="0.2">
      <c r="B891" s="32" t="s">
        <v>212</v>
      </c>
      <c r="C891" s="33">
        <v>16</v>
      </c>
      <c r="D891" s="34" t="s">
        <v>223</v>
      </c>
      <c r="E891" s="53" t="s">
        <v>1792</v>
      </c>
      <c r="F891" s="35" t="s">
        <v>2137</v>
      </c>
      <c r="G891" s="36">
        <v>233504560</v>
      </c>
      <c r="H891" s="50">
        <f t="shared" si="27"/>
        <v>1</v>
      </c>
      <c r="I891" s="36">
        <v>233504560</v>
      </c>
      <c r="J891" s="36">
        <v>0</v>
      </c>
      <c r="K891" s="36">
        <v>0</v>
      </c>
      <c r="L891" s="36">
        <v>0</v>
      </c>
      <c r="M891" s="36">
        <v>0</v>
      </c>
      <c r="N891" s="36">
        <v>0</v>
      </c>
      <c r="O891" s="36">
        <v>0</v>
      </c>
      <c r="P891" s="36">
        <v>0</v>
      </c>
      <c r="Q891" s="36">
        <v>0</v>
      </c>
      <c r="R891" s="36">
        <v>0</v>
      </c>
      <c r="S891" s="36">
        <v>0</v>
      </c>
      <c r="T891" s="36">
        <v>0</v>
      </c>
      <c r="U891" s="36">
        <v>0</v>
      </c>
      <c r="V891" s="36">
        <v>233504560</v>
      </c>
      <c r="W891" s="36">
        <f t="shared" si="28"/>
        <v>233504560</v>
      </c>
      <c r="X891" s="36" t="s">
        <v>43</v>
      </c>
      <c r="Y891" s="49"/>
    </row>
    <row r="892" spans="2:25" x14ac:dyDescent="0.2">
      <c r="B892" s="32" t="s">
        <v>212</v>
      </c>
      <c r="C892" s="33">
        <v>10</v>
      </c>
      <c r="D892" s="34" t="s">
        <v>447</v>
      </c>
      <c r="E892" s="53" t="s">
        <v>1793</v>
      </c>
      <c r="F892" s="35" t="s">
        <v>2138</v>
      </c>
      <c r="G892" s="36">
        <v>122286299</v>
      </c>
      <c r="H892" s="50">
        <f t="shared" si="27"/>
        <v>1</v>
      </c>
      <c r="I892" s="36">
        <v>122286299</v>
      </c>
      <c r="J892" s="36">
        <v>0</v>
      </c>
      <c r="K892" s="36">
        <v>0</v>
      </c>
      <c r="L892" s="36">
        <v>0</v>
      </c>
      <c r="M892" s="36">
        <v>0</v>
      </c>
      <c r="N892" s="36">
        <v>0</v>
      </c>
      <c r="O892" s="36">
        <v>0</v>
      </c>
      <c r="P892" s="36">
        <v>0</v>
      </c>
      <c r="Q892" s="36">
        <v>0</v>
      </c>
      <c r="R892" s="36">
        <v>0</v>
      </c>
      <c r="S892" s="36">
        <v>0</v>
      </c>
      <c r="T892" s="36">
        <v>0</v>
      </c>
      <c r="U892" s="36">
        <v>0</v>
      </c>
      <c r="V892" s="36">
        <v>122286299</v>
      </c>
      <c r="W892" s="36">
        <f t="shared" si="28"/>
        <v>122286299</v>
      </c>
      <c r="X892" s="36" t="s">
        <v>43</v>
      </c>
      <c r="Y892" s="49"/>
    </row>
    <row r="893" spans="2:25" x14ac:dyDescent="0.2">
      <c r="B893" s="32" t="s">
        <v>212</v>
      </c>
      <c r="C893" s="33">
        <v>4</v>
      </c>
      <c r="D893" s="34" t="s">
        <v>456</v>
      </c>
      <c r="E893" s="53" t="s">
        <v>1794</v>
      </c>
      <c r="F893" s="35" t="s">
        <v>2139</v>
      </c>
      <c r="G893" s="36">
        <v>147165938</v>
      </c>
      <c r="H893" s="50">
        <f t="shared" si="27"/>
        <v>1</v>
      </c>
      <c r="I893" s="36">
        <v>147165938</v>
      </c>
      <c r="J893" s="36">
        <v>0</v>
      </c>
      <c r="K893" s="36">
        <v>0</v>
      </c>
      <c r="L893" s="36">
        <v>0</v>
      </c>
      <c r="M893" s="36">
        <v>0</v>
      </c>
      <c r="N893" s="36">
        <v>0</v>
      </c>
      <c r="O893" s="36">
        <v>0</v>
      </c>
      <c r="P893" s="36">
        <v>0</v>
      </c>
      <c r="Q893" s="36">
        <v>0</v>
      </c>
      <c r="R893" s="36">
        <v>0</v>
      </c>
      <c r="S893" s="36">
        <v>0</v>
      </c>
      <c r="T893" s="36">
        <v>0</v>
      </c>
      <c r="U893" s="36">
        <v>0</v>
      </c>
      <c r="V893" s="36">
        <v>147165938</v>
      </c>
      <c r="W893" s="36">
        <f t="shared" si="28"/>
        <v>147165938</v>
      </c>
      <c r="X893" s="36" t="s">
        <v>43</v>
      </c>
      <c r="Y893" s="49"/>
    </row>
    <row r="894" spans="2:25" x14ac:dyDescent="0.2">
      <c r="B894" s="32" t="s">
        <v>212</v>
      </c>
      <c r="C894" s="33">
        <v>6</v>
      </c>
      <c r="D894" s="34" t="s">
        <v>846</v>
      </c>
      <c r="E894" s="53" t="s">
        <v>1795</v>
      </c>
      <c r="F894" s="35" t="s">
        <v>2140</v>
      </c>
      <c r="G894" s="36">
        <v>56916000</v>
      </c>
      <c r="H894" s="50">
        <f t="shared" si="27"/>
        <v>1</v>
      </c>
      <c r="I894" s="36">
        <v>56916000</v>
      </c>
      <c r="J894" s="36">
        <v>0</v>
      </c>
      <c r="K894" s="36">
        <v>0</v>
      </c>
      <c r="L894" s="36">
        <v>0</v>
      </c>
      <c r="M894" s="36">
        <v>0</v>
      </c>
      <c r="N894" s="36">
        <v>0</v>
      </c>
      <c r="O894" s="36">
        <v>0</v>
      </c>
      <c r="P894" s="36">
        <v>0</v>
      </c>
      <c r="Q894" s="36">
        <v>0</v>
      </c>
      <c r="R894" s="36">
        <v>0</v>
      </c>
      <c r="S894" s="36">
        <v>0</v>
      </c>
      <c r="T894" s="36">
        <v>0</v>
      </c>
      <c r="U894" s="36">
        <v>0</v>
      </c>
      <c r="V894" s="36">
        <v>56916000</v>
      </c>
      <c r="W894" s="36">
        <f t="shared" si="28"/>
        <v>56916000</v>
      </c>
      <c r="X894" s="36" t="s">
        <v>43</v>
      </c>
      <c r="Y894" s="49"/>
    </row>
    <row r="895" spans="2:25" x14ac:dyDescent="0.2">
      <c r="B895" s="32" t="s">
        <v>212</v>
      </c>
      <c r="C895" s="33">
        <v>16</v>
      </c>
      <c r="D895" s="34" t="s">
        <v>462</v>
      </c>
      <c r="E895" s="53" t="s">
        <v>1796</v>
      </c>
      <c r="F895" s="35" t="s">
        <v>2141</v>
      </c>
      <c r="G895" s="36">
        <v>59138181</v>
      </c>
      <c r="H895" s="50">
        <f t="shared" si="27"/>
        <v>1</v>
      </c>
      <c r="I895" s="36">
        <v>59138181</v>
      </c>
      <c r="J895" s="36">
        <v>0</v>
      </c>
      <c r="K895" s="36">
        <v>0</v>
      </c>
      <c r="L895" s="36">
        <v>0</v>
      </c>
      <c r="M895" s="36">
        <v>0</v>
      </c>
      <c r="N895" s="36">
        <v>0</v>
      </c>
      <c r="O895" s="36">
        <v>0</v>
      </c>
      <c r="P895" s="36">
        <v>0</v>
      </c>
      <c r="Q895" s="36">
        <v>0</v>
      </c>
      <c r="R895" s="36">
        <v>0</v>
      </c>
      <c r="S895" s="36">
        <v>0</v>
      </c>
      <c r="T895" s="36">
        <v>0</v>
      </c>
      <c r="U895" s="36">
        <v>0</v>
      </c>
      <c r="V895" s="36">
        <v>59138181</v>
      </c>
      <c r="W895" s="36">
        <f t="shared" si="28"/>
        <v>59138181</v>
      </c>
      <c r="X895" s="36" t="s">
        <v>43</v>
      </c>
      <c r="Y895" s="49"/>
    </row>
    <row r="896" spans="2:25" x14ac:dyDescent="0.2">
      <c r="B896" s="32" t="s">
        <v>212</v>
      </c>
      <c r="C896" s="33">
        <v>5</v>
      </c>
      <c r="D896" s="34" t="s">
        <v>416</v>
      </c>
      <c r="E896" s="53" t="s">
        <v>1797</v>
      </c>
      <c r="F896" s="35" t="s">
        <v>2142</v>
      </c>
      <c r="G896" s="36">
        <v>19392240</v>
      </c>
      <c r="H896" s="50">
        <f t="shared" si="27"/>
        <v>1</v>
      </c>
      <c r="I896" s="36">
        <v>19392240</v>
      </c>
      <c r="J896" s="36">
        <v>0</v>
      </c>
      <c r="K896" s="36">
        <v>0</v>
      </c>
      <c r="L896" s="36">
        <v>0</v>
      </c>
      <c r="M896" s="36">
        <v>0</v>
      </c>
      <c r="N896" s="36">
        <v>0</v>
      </c>
      <c r="O896" s="36">
        <v>0</v>
      </c>
      <c r="P896" s="36">
        <v>0</v>
      </c>
      <c r="Q896" s="36">
        <v>0</v>
      </c>
      <c r="R896" s="36">
        <v>0</v>
      </c>
      <c r="S896" s="36">
        <v>0</v>
      </c>
      <c r="T896" s="36">
        <v>0</v>
      </c>
      <c r="U896" s="36">
        <v>0</v>
      </c>
      <c r="V896" s="36">
        <v>19392240</v>
      </c>
      <c r="W896" s="36">
        <f t="shared" si="28"/>
        <v>19392240</v>
      </c>
      <c r="X896" s="36" t="s">
        <v>43</v>
      </c>
      <c r="Y896" s="49"/>
    </row>
    <row r="897" spans="2:25" x14ac:dyDescent="0.2">
      <c r="B897" s="32" t="s">
        <v>212</v>
      </c>
      <c r="C897" s="33">
        <v>5</v>
      </c>
      <c r="D897" s="34" t="s">
        <v>416</v>
      </c>
      <c r="E897" s="53" t="s">
        <v>1798</v>
      </c>
      <c r="F897" s="35" t="s">
        <v>2143</v>
      </c>
      <c r="G897" s="36">
        <v>38460000</v>
      </c>
      <c r="H897" s="50">
        <f t="shared" si="27"/>
        <v>1</v>
      </c>
      <c r="I897" s="36">
        <v>38460000</v>
      </c>
      <c r="J897" s="36">
        <v>0</v>
      </c>
      <c r="K897" s="36">
        <v>0</v>
      </c>
      <c r="L897" s="36">
        <v>0</v>
      </c>
      <c r="M897" s="36">
        <v>0</v>
      </c>
      <c r="N897" s="36">
        <v>0</v>
      </c>
      <c r="O897" s="36">
        <v>0</v>
      </c>
      <c r="P897" s="36">
        <v>0</v>
      </c>
      <c r="Q897" s="36">
        <v>0</v>
      </c>
      <c r="R897" s="36">
        <v>0</v>
      </c>
      <c r="S897" s="36">
        <v>0</v>
      </c>
      <c r="T897" s="36">
        <v>0</v>
      </c>
      <c r="U897" s="36">
        <v>0</v>
      </c>
      <c r="V897" s="36">
        <v>38460000</v>
      </c>
      <c r="W897" s="36">
        <f t="shared" si="28"/>
        <v>38460000</v>
      </c>
      <c r="X897" s="36" t="s">
        <v>43</v>
      </c>
      <c r="Y897" s="49"/>
    </row>
    <row r="898" spans="2:25" x14ac:dyDescent="0.2">
      <c r="B898" s="32" t="s">
        <v>212</v>
      </c>
      <c r="C898" s="33">
        <v>5</v>
      </c>
      <c r="D898" s="34" t="s">
        <v>137</v>
      </c>
      <c r="E898" s="53" t="s">
        <v>1799</v>
      </c>
      <c r="F898" s="35" t="s">
        <v>2144</v>
      </c>
      <c r="G898" s="36">
        <v>123830865</v>
      </c>
      <c r="H898" s="50">
        <f t="shared" si="27"/>
        <v>1</v>
      </c>
      <c r="I898" s="36">
        <v>123830865</v>
      </c>
      <c r="J898" s="36">
        <v>0</v>
      </c>
      <c r="K898" s="36">
        <v>0</v>
      </c>
      <c r="L898" s="36">
        <v>0</v>
      </c>
      <c r="M898" s="36">
        <v>0</v>
      </c>
      <c r="N898" s="36">
        <v>0</v>
      </c>
      <c r="O898" s="36">
        <v>0</v>
      </c>
      <c r="P898" s="36">
        <v>0</v>
      </c>
      <c r="Q898" s="36">
        <v>0</v>
      </c>
      <c r="R898" s="36">
        <v>0</v>
      </c>
      <c r="S898" s="36">
        <v>0</v>
      </c>
      <c r="T898" s="36">
        <v>0</v>
      </c>
      <c r="U898" s="36">
        <v>0</v>
      </c>
      <c r="V898" s="36">
        <v>123830865</v>
      </c>
      <c r="W898" s="36">
        <f t="shared" si="28"/>
        <v>123830865</v>
      </c>
      <c r="X898" s="36" t="s">
        <v>43</v>
      </c>
      <c r="Y898" s="49"/>
    </row>
    <row r="899" spans="2:25" x14ac:dyDescent="0.2">
      <c r="B899" s="32" t="s">
        <v>212</v>
      </c>
      <c r="C899" s="33">
        <v>4</v>
      </c>
      <c r="D899" s="34" t="s">
        <v>1412</v>
      </c>
      <c r="E899" s="53" t="s">
        <v>1800</v>
      </c>
      <c r="F899" s="35" t="s">
        <v>2145</v>
      </c>
      <c r="G899" s="36">
        <v>44140000</v>
      </c>
      <c r="H899" s="50">
        <f t="shared" si="27"/>
        <v>1</v>
      </c>
      <c r="I899" s="36">
        <v>44140000</v>
      </c>
      <c r="J899" s="36">
        <v>0</v>
      </c>
      <c r="K899" s="36">
        <v>0</v>
      </c>
      <c r="L899" s="36">
        <v>0</v>
      </c>
      <c r="M899" s="36">
        <v>0</v>
      </c>
      <c r="N899" s="36">
        <v>0</v>
      </c>
      <c r="O899" s="36">
        <v>0</v>
      </c>
      <c r="P899" s="36">
        <v>0</v>
      </c>
      <c r="Q899" s="36">
        <v>0</v>
      </c>
      <c r="R899" s="36">
        <v>0</v>
      </c>
      <c r="S899" s="36">
        <v>0</v>
      </c>
      <c r="T899" s="36">
        <v>0</v>
      </c>
      <c r="U899" s="36">
        <v>0</v>
      </c>
      <c r="V899" s="36">
        <v>44140000</v>
      </c>
      <c r="W899" s="36">
        <f t="shared" si="28"/>
        <v>44140000</v>
      </c>
      <c r="X899" s="36" t="s">
        <v>43</v>
      </c>
      <c r="Y899" s="49"/>
    </row>
    <row r="900" spans="2:25" x14ac:dyDescent="0.2">
      <c r="B900" s="32" t="s">
        <v>212</v>
      </c>
      <c r="C900" s="33">
        <v>10</v>
      </c>
      <c r="D900" s="34" t="s">
        <v>1861</v>
      </c>
      <c r="E900" s="53" t="s">
        <v>1801</v>
      </c>
      <c r="F900" s="35" t="s">
        <v>2146</v>
      </c>
      <c r="G900" s="36">
        <v>140657452</v>
      </c>
      <c r="H900" s="50">
        <f t="shared" si="27"/>
        <v>1</v>
      </c>
      <c r="I900" s="36">
        <v>140657452</v>
      </c>
      <c r="J900" s="36">
        <v>0</v>
      </c>
      <c r="K900" s="36">
        <v>0</v>
      </c>
      <c r="L900" s="36">
        <v>0</v>
      </c>
      <c r="M900" s="36">
        <v>0</v>
      </c>
      <c r="N900" s="36">
        <v>0</v>
      </c>
      <c r="O900" s="36">
        <v>0</v>
      </c>
      <c r="P900" s="36">
        <v>0</v>
      </c>
      <c r="Q900" s="36">
        <v>0</v>
      </c>
      <c r="R900" s="36">
        <v>0</v>
      </c>
      <c r="S900" s="36">
        <v>0</v>
      </c>
      <c r="T900" s="36">
        <v>0</v>
      </c>
      <c r="U900" s="36">
        <v>0</v>
      </c>
      <c r="V900" s="36">
        <v>140657452</v>
      </c>
      <c r="W900" s="36">
        <f t="shared" si="28"/>
        <v>140657452</v>
      </c>
      <c r="X900" s="36" t="s">
        <v>43</v>
      </c>
      <c r="Y900" s="49"/>
    </row>
    <row r="901" spans="2:25" x14ac:dyDescent="0.2">
      <c r="B901" s="32" t="s">
        <v>212</v>
      </c>
      <c r="C901" s="33">
        <v>10</v>
      </c>
      <c r="D901" s="34" t="s">
        <v>425</v>
      </c>
      <c r="E901" s="53" t="s">
        <v>1802</v>
      </c>
      <c r="F901" s="35" t="s">
        <v>2147</v>
      </c>
      <c r="G901" s="36">
        <v>69063444</v>
      </c>
      <c r="H901" s="50">
        <f t="shared" si="27"/>
        <v>1</v>
      </c>
      <c r="I901" s="36">
        <v>69063444</v>
      </c>
      <c r="J901" s="36">
        <v>0</v>
      </c>
      <c r="K901" s="36">
        <v>0</v>
      </c>
      <c r="L901" s="36">
        <v>0</v>
      </c>
      <c r="M901" s="36">
        <v>0</v>
      </c>
      <c r="N901" s="36">
        <v>0</v>
      </c>
      <c r="O901" s="36">
        <v>0</v>
      </c>
      <c r="P901" s="36">
        <v>0</v>
      </c>
      <c r="Q901" s="36">
        <v>0</v>
      </c>
      <c r="R901" s="36">
        <v>0</v>
      </c>
      <c r="S901" s="36">
        <v>0</v>
      </c>
      <c r="T901" s="36">
        <v>0</v>
      </c>
      <c r="U901" s="36">
        <v>0</v>
      </c>
      <c r="V901" s="36">
        <v>69063444</v>
      </c>
      <c r="W901" s="36">
        <f t="shared" si="28"/>
        <v>69063444</v>
      </c>
      <c r="X901" s="36" t="s">
        <v>43</v>
      </c>
      <c r="Y901" s="49"/>
    </row>
    <row r="902" spans="2:25" x14ac:dyDescent="0.2">
      <c r="B902" s="32" t="s">
        <v>212</v>
      </c>
      <c r="C902" s="33">
        <v>10</v>
      </c>
      <c r="D902" s="34" t="s">
        <v>937</v>
      </c>
      <c r="E902" s="53" t="s">
        <v>1803</v>
      </c>
      <c r="F902" s="35" t="s">
        <v>2148</v>
      </c>
      <c r="G902" s="36">
        <v>135332632</v>
      </c>
      <c r="H902" s="50">
        <f t="shared" si="27"/>
        <v>1</v>
      </c>
      <c r="I902" s="36">
        <v>135332632</v>
      </c>
      <c r="J902" s="36">
        <v>0</v>
      </c>
      <c r="K902" s="36">
        <v>0</v>
      </c>
      <c r="L902" s="36">
        <v>0</v>
      </c>
      <c r="M902" s="36">
        <v>0</v>
      </c>
      <c r="N902" s="36">
        <v>0</v>
      </c>
      <c r="O902" s="36">
        <v>0</v>
      </c>
      <c r="P902" s="36">
        <v>0</v>
      </c>
      <c r="Q902" s="36">
        <v>0</v>
      </c>
      <c r="R902" s="36">
        <v>0</v>
      </c>
      <c r="S902" s="36">
        <v>0</v>
      </c>
      <c r="T902" s="36">
        <v>0</v>
      </c>
      <c r="U902" s="36">
        <v>0</v>
      </c>
      <c r="V902" s="36">
        <v>135332632</v>
      </c>
      <c r="W902" s="36">
        <f t="shared" si="28"/>
        <v>135332632</v>
      </c>
      <c r="X902" s="36" t="s">
        <v>43</v>
      </c>
      <c r="Y902" s="49"/>
    </row>
    <row r="903" spans="2:25" x14ac:dyDescent="0.2">
      <c r="B903" s="32" t="s">
        <v>212</v>
      </c>
      <c r="C903" s="33">
        <v>8</v>
      </c>
      <c r="D903" s="34" t="s">
        <v>144</v>
      </c>
      <c r="E903" s="53" t="s">
        <v>1804</v>
      </c>
      <c r="F903" s="35" t="s">
        <v>2149</v>
      </c>
      <c r="G903" s="36">
        <v>221099198</v>
      </c>
      <c r="H903" s="50">
        <f t="shared" si="27"/>
        <v>1</v>
      </c>
      <c r="I903" s="36">
        <v>221099198</v>
      </c>
      <c r="J903" s="36">
        <v>0</v>
      </c>
      <c r="K903" s="36">
        <v>0</v>
      </c>
      <c r="L903" s="36">
        <v>0</v>
      </c>
      <c r="M903" s="36">
        <v>0</v>
      </c>
      <c r="N903" s="36">
        <v>0</v>
      </c>
      <c r="O903" s="36">
        <v>0</v>
      </c>
      <c r="P903" s="36">
        <v>0</v>
      </c>
      <c r="Q903" s="36">
        <v>0</v>
      </c>
      <c r="R903" s="36">
        <v>0</v>
      </c>
      <c r="S903" s="36">
        <v>0</v>
      </c>
      <c r="T903" s="36">
        <v>0</v>
      </c>
      <c r="U903" s="36">
        <v>0</v>
      </c>
      <c r="V903" s="36">
        <v>221099198</v>
      </c>
      <c r="W903" s="36">
        <f t="shared" si="28"/>
        <v>221099198</v>
      </c>
      <c r="X903" s="36" t="s">
        <v>43</v>
      </c>
      <c r="Y903" s="49"/>
    </row>
    <row r="904" spans="2:25" x14ac:dyDescent="0.2">
      <c r="B904" s="32" t="s">
        <v>212</v>
      </c>
      <c r="C904" s="33">
        <v>7</v>
      </c>
      <c r="D904" s="34" t="s">
        <v>139</v>
      </c>
      <c r="E904" s="53" t="s">
        <v>1805</v>
      </c>
      <c r="F904" s="35" t="s">
        <v>2150</v>
      </c>
      <c r="G904" s="36">
        <v>65400000</v>
      </c>
      <c r="H904" s="50">
        <f t="shared" si="27"/>
        <v>1</v>
      </c>
      <c r="I904" s="36">
        <v>65400000</v>
      </c>
      <c r="J904" s="36">
        <v>0</v>
      </c>
      <c r="K904" s="36">
        <v>0</v>
      </c>
      <c r="L904" s="36">
        <v>0</v>
      </c>
      <c r="M904" s="36">
        <v>0</v>
      </c>
      <c r="N904" s="36">
        <v>0</v>
      </c>
      <c r="O904" s="36">
        <v>0</v>
      </c>
      <c r="P904" s="36">
        <v>0</v>
      </c>
      <c r="Q904" s="36">
        <v>0</v>
      </c>
      <c r="R904" s="36">
        <v>0</v>
      </c>
      <c r="S904" s="36">
        <v>0</v>
      </c>
      <c r="T904" s="36">
        <v>0</v>
      </c>
      <c r="U904" s="36">
        <v>0</v>
      </c>
      <c r="V904" s="36">
        <v>65400000</v>
      </c>
      <c r="W904" s="36">
        <f t="shared" si="28"/>
        <v>65400000</v>
      </c>
      <c r="X904" s="36" t="s">
        <v>43</v>
      </c>
      <c r="Y904" s="49"/>
    </row>
    <row r="905" spans="2:25" x14ac:dyDescent="0.2">
      <c r="B905" s="32" t="s">
        <v>212</v>
      </c>
      <c r="C905" s="33">
        <v>5</v>
      </c>
      <c r="D905" s="34" t="s">
        <v>1862</v>
      </c>
      <c r="E905" s="53" t="s">
        <v>1806</v>
      </c>
      <c r="F905" s="35" t="s">
        <v>2151</v>
      </c>
      <c r="G905" s="36">
        <v>209909955</v>
      </c>
      <c r="H905" s="50">
        <f t="shared" si="27"/>
        <v>1</v>
      </c>
      <c r="I905" s="36">
        <v>209909955</v>
      </c>
      <c r="J905" s="36">
        <v>0</v>
      </c>
      <c r="K905" s="36">
        <v>0</v>
      </c>
      <c r="L905" s="36">
        <v>0</v>
      </c>
      <c r="M905" s="36">
        <v>0</v>
      </c>
      <c r="N905" s="36">
        <v>0</v>
      </c>
      <c r="O905" s="36">
        <v>0</v>
      </c>
      <c r="P905" s="36">
        <v>0</v>
      </c>
      <c r="Q905" s="36">
        <v>0</v>
      </c>
      <c r="R905" s="36">
        <v>0</v>
      </c>
      <c r="S905" s="36">
        <v>0</v>
      </c>
      <c r="T905" s="36">
        <v>0</v>
      </c>
      <c r="U905" s="36">
        <v>0</v>
      </c>
      <c r="V905" s="36">
        <v>209909955</v>
      </c>
      <c r="W905" s="36">
        <f t="shared" si="28"/>
        <v>209909955</v>
      </c>
      <c r="X905" s="36" t="s">
        <v>43</v>
      </c>
      <c r="Y905" s="49"/>
    </row>
    <row r="906" spans="2:25" x14ac:dyDescent="0.2">
      <c r="B906" s="32" t="s">
        <v>212</v>
      </c>
      <c r="C906" s="33">
        <v>7</v>
      </c>
      <c r="D906" s="34" t="s">
        <v>1415</v>
      </c>
      <c r="E906" s="53" t="s">
        <v>1807</v>
      </c>
      <c r="F906" s="35" t="s">
        <v>2152</v>
      </c>
      <c r="G906" s="36">
        <v>97125455</v>
      </c>
      <c r="H906" s="50">
        <f t="shared" si="27"/>
        <v>0.4</v>
      </c>
      <c r="I906" s="36">
        <v>97125455</v>
      </c>
      <c r="J906" s="36">
        <v>0</v>
      </c>
      <c r="K906" s="36">
        <v>0</v>
      </c>
      <c r="L906" s="36">
        <v>0</v>
      </c>
      <c r="M906" s="36">
        <v>0</v>
      </c>
      <c r="N906" s="36">
        <v>0</v>
      </c>
      <c r="O906" s="36">
        <v>0</v>
      </c>
      <c r="P906" s="36">
        <v>0</v>
      </c>
      <c r="Q906" s="36">
        <v>0</v>
      </c>
      <c r="R906" s="36">
        <v>0</v>
      </c>
      <c r="S906" s="36">
        <v>0</v>
      </c>
      <c r="T906" s="36">
        <v>0</v>
      </c>
      <c r="U906" s="36">
        <v>0</v>
      </c>
      <c r="V906" s="36">
        <v>38850182</v>
      </c>
      <c r="W906" s="36">
        <f t="shared" si="28"/>
        <v>38850182</v>
      </c>
      <c r="X906" s="36" t="s">
        <v>43</v>
      </c>
      <c r="Y906" s="49"/>
    </row>
    <row r="907" spans="2:25" x14ac:dyDescent="0.2">
      <c r="B907" s="32" t="s">
        <v>212</v>
      </c>
      <c r="C907" s="33">
        <v>8</v>
      </c>
      <c r="D907" s="34" t="s">
        <v>1863</v>
      </c>
      <c r="E907" s="53" t="s">
        <v>1808</v>
      </c>
      <c r="F907" s="35" t="s">
        <v>2153</v>
      </c>
      <c r="G907" s="36">
        <v>54827284</v>
      </c>
      <c r="H907" s="50">
        <f t="shared" si="27"/>
        <v>1</v>
      </c>
      <c r="I907" s="36">
        <v>54827284</v>
      </c>
      <c r="J907" s="36">
        <v>0</v>
      </c>
      <c r="K907" s="36">
        <v>0</v>
      </c>
      <c r="L907" s="36">
        <v>0</v>
      </c>
      <c r="M907" s="36">
        <v>0</v>
      </c>
      <c r="N907" s="36">
        <v>0</v>
      </c>
      <c r="O907" s="36">
        <v>0</v>
      </c>
      <c r="P907" s="36">
        <v>0</v>
      </c>
      <c r="Q907" s="36">
        <v>0</v>
      </c>
      <c r="R907" s="36">
        <v>0</v>
      </c>
      <c r="S907" s="36">
        <v>0</v>
      </c>
      <c r="T907" s="36">
        <v>0</v>
      </c>
      <c r="U907" s="36">
        <v>0</v>
      </c>
      <c r="V907" s="36">
        <v>54827284</v>
      </c>
      <c r="W907" s="36">
        <f t="shared" si="28"/>
        <v>54827284</v>
      </c>
      <c r="X907" s="36" t="s">
        <v>43</v>
      </c>
      <c r="Y907" s="49"/>
    </row>
    <row r="908" spans="2:25" x14ac:dyDescent="0.2">
      <c r="B908" s="32" t="s">
        <v>212</v>
      </c>
      <c r="C908" s="33">
        <v>8</v>
      </c>
      <c r="D908" s="34" t="s">
        <v>1139</v>
      </c>
      <c r="E908" s="53" t="s">
        <v>1809</v>
      </c>
      <c r="F908" s="35" t="s">
        <v>2154</v>
      </c>
      <c r="G908" s="36">
        <v>108651031</v>
      </c>
      <c r="H908" s="50">
        <f t="shared" si="27"/>
        <v>1</v>
      </c>
      <c r="I908" s="36">
        <v>108651031</v>
      </c>
      <c r="J908" s="36">
        <v>0</v>
      </c>
      <c r="K908" s="36">
        <v>0</v>
      </c>
      <c r="L908" s="36">
        <v>0</v>
      </c>
      <c r="M908" s="36">
        <v>0</v>
      </c>
      <c r="N908" s="36">
        <v>0</v>
      </c>
      <c r="O908" s="36">
        <v>0</v>
      </c>
      <c r="P908" s="36">
        <v>0</v>
      </c>
      <c r="Q908" s="36">
        <v>0</v>
      </c>
      <c r="R908" s="36">
        <v>0</v>
      </c>
      <c r="S908" s="36">
        <v>0</v>
      </c>
      <c r="T908" s="36">
        <v>0</v>
      </c>
      <c r="U908" s="36">
        <v>0</v>
      </c>
      <c r="V908" s="36">
        <v>108651031</v>
      </c>
      <c r="W908" s="36">
        <f t="shared" si="28"/>
        <v>108651031</v>
      </c>
      <c r="X908" s="36" t="s">
        <v>43</v>
      </c>
      <c r="Y908" s="49"/>
    </row>
    <row r="909" spans="2:25" x14ac:dyDescent="0.2">
      <c r="B909" s="32" t="s">
        <v>212</v>
      </c>
      <c r="C909" s="33">
        <v>10</v>
      </c>
      <c r="D909" s="34" t="s">
        <v>429</v>
      </c>
      <c r="E909" s="53" t="s">
        <v>1810</v>
      </c>
      <c r="F909" s="35" t="s">
        <v>2155</v>
      </c>
      <c r="G909" s="36">
        <v>241728372</v>
      </c>
      <c r="H909" s="50">
        <f t="shared" si="27"/>
        <v>1</v>
      </c>
      <c r="I909" s="36">
        <v>241728372</v>
      </c>
      <c r="J909" s="36">
        <v>0</v>
      </c>
      <c r="K909" s="36">
        <v>0</v>
      </c>
      <c r="L909" s="36">
        <v>0</v>
      </c>
      <c r="M909" s="36">
        <v>0</v>
      </c>
      <c r="N909" s="36">
        <v>0</v>
      </c>
      <c r="O909" s="36">
        <v>0</v>
      </c>
      <c r="P909" s="36">
        <v>0</v>
      </c>
      <c r="Q909" s="36">
        <v>0</v>
      </c>
      <c r="R909" s="36">
        <v>0</v>
      </c>
      <c r="S909" s="36">
        <v>0</v>
      </c>
      <c r="T909" s="36">
        <v>0</v>
      </c>
      <c r="U909" s="36">
        <v>0</v>
      </c>
      <c r="V909" s="36">
        <v>241728372</v>
      </c>
      <c r="W909" s="36">
        <f t="shared" si="28"/>
        <v>241728372</v>
      </c>
      <c r="X909" s="36" t="s">
        <v>43</v>
      </c>
      <c r="Y909" s="49"/>
    </row>
    <row r="910" spans="2:25" x14ac:dyDescent="0.2">
      <c r="B910" s="32" t="s">
        <v>212</v>
      </c>
      <c r="C910" s="33">
        <v>4</v>
      </c>
      <c r="D910" s="34" t="s">
        <v>455</v>
      </c>
      <c r="E910" s="53" t="s">
        <v>1811</v>
      </c>
      <c r="F910" s="35" t="s">
        <v>2156</v>
      </c>
      <c r="G910" s="36">
        <v>238083709</v>
      </c>
      <c r="H910" s="50">
        <f t="shared" si="27"/>
        <v>1</v>
      </c>
      <c r="I910" s="36">
        <v>238083709</v>
      </c>
      <c r="J910" s="36">
        <v>0</v>
      </c>
      <c r="K910" s="36">
        <v>0</v>
      </c>
      <c r="L910" s="36">
        <v>0</v>
      </c>
      <c r="M910" s="36">
        <v>0</v>
      </c>
      <c r="N910" s="36">
        <v>0</v>
      </c>
      <c r="O910" s="36">
        <v>0</v>
      </c>
      <c r="P910" s="36">
        <v>0</v>
      </c>
      <c r="Q910" s="36">
        <v>0</v>
      </c>
      <c r="R910" s="36">
        <v>0</v>
      </c>
      <c r="S910" s="36">
        <v>0</v>
      </c>
      <c r="T910" s="36">
        <v>0</v>
      </c>
      <c r="U910" s="36">
        <v>0</v>
      </c>
      <c r="V910" s="36">
        <v>238083709</v>
      </c>
      <c r="W910" s="36">
        <f t="shared" si="28"/>
        <v>238083709</v>
      </c>
      <c r="X910" s="36" t="s">
        <v>43</v>
      </c>
      <c r="Y910" s="49"/>
    </row>
    <row r="911" spans="2:25" x14ac:dyDescent="0.2">
      <c r="B911" s="32" t="s">
        <v>212</v>
      </c>
      <c r="C911" s="33">
        <v>9</v>
      </c>
      <c r="D911" s="34" t="s">
        <v>1159</v>
      </c>
      <c r="E911" s="53" t="s">
        <v>1812</v>
      </c>
      <c r="F911" s="35" t="s">
        <v>2157</v>
      </c>
      <c r="G911" s="36">
        <v>18000000</v>
      </c>
      <c r="H911" s="50">
        <f t="shared" si="27"/>
        <v>1</v>
      </c>
      <c r="I911" s="36">
        <v>18000000</v>
      </c>
      <c r="J911" s="36">
        <v>0</v>
      </c>
      <c r="K911" s="36">
        <v>0</v>
      </c>
      <c r="L911" s="36">
        <v>0</v>
      </c>
      <c r="M911" s="36">
        <v>0</v>
      </c>
      <c r="N911" s="36">
        <v>0</v>
      </c>
      <c r="O911" s="36">
        <v>0</v>
      </c>
      <c r="P911" s="36">
        <v>0</v>
      </c>
      <c r="Q911" s="36">
        <v>0</v>
      </c>
      <c r="R911" s="36">
        <v>0</v>
      </c>
      <c r="S911" s="36">
        <v>0</v>
      </c>
      <c r="T911" s="36">
        <v>0</v>
      </c>
      <c r="U911" s="36">
        <v>0</v>
      </c>
      <c r="V911" s="36">
        <v>18000000</v>
      </c>
      <c r="W911" s="36">
        <f t="shared" si="28"/>
        <v>18000000</v>
      </c>
      <c r="X911" s="36" t="s">
        <v>43</v>
      </c>
      <c r="Y911" s="49"/>
    </row>
    <row r="912" spans="2:25" x14ac:dyDescent="0.2">
      <c r="B912" s="32" t="s">
        <v>212</v>
      </c>
      <c r="C912" s="33">
        <v>5</v>
      </c>
      <c r="D912" s="34" t="s">
        <v>1864</v>
      </c>
      <c r="E912" s="53" t="s">
        <v>1813</v>
      </c>
      <c r="F912" s="35" t="s">
        <v>2158</v>
      </c>
      <c r="G912" s="36">
        <v>24800004</v>
      </c>
      <c r="H912" s="50">
        <f t="shared" si="27"/>
        <v>1</v>
      </c>
      <c r="I912" s="36">
        <v>24800004</v>
      </c>
      <c r="J912" s="36">
        <v>0</v>
      </c>
      <c r="K912" s="36">
        <v>0</v>
      </c>
      <c r="L912" s="36">
        <v>0</v>
      </c>
      <c r="M912" s="36">
        <v>0</v>
      </c>
      <c r="N912" s="36">
        <v>0</v>
      </c>
      <c r="O912" s="36">
        <v>0</v>
      </c>
      <c r="P912" s="36">
        <v>0</v>
      </c>
      <c r="Q912" s="36">
        <v>0</v>
      </c>
      <c r="R912" s="36">
        <v>0</v>
      </c>
      <c r="S912" s="36">
        <v>0</v>
      </c>
      <c r="T912" s="36">
        <v>0</v>
      </c>
      <c r="U912" s="36">
        <v>0</v>
      </c>
      <c r="V912" s="36">
        <v>24800004</v>
      </c>
      <c r="W912" s="36">
        <f t="shared" si="28"/>
        <v>24800004</v>
      </c>
      <c r="X912" s="36" t="s">
        <v>43</v>
      </c>
      <c r="Y912" s="49"/>
    </row>
    <row r="913" spans="2:25" x14ac:dyDescent="0.2">
      <c r="B913" s="32" t="s">
        <v>212</v>
      </c>
      <c r="C913" s="33">
        <v>14</v>
      </c>
      <c r="D913" s="34" t="s">
        <v>413</v>
      </c>
      <c r="E913" s="53" t="s">
        <v>1814</v>
      </c>
      <c r="F913" s="35" t="s">
        <v>2159</v>
      </c>
      <c r="G913" s="36">
        <v>30821000</v>
      </c>
      <c r="H913" s="50">
        <f t="shared" si="27"/>
        <v>1</v>
      </c>
      <c r="I913" s="36">
        <v>30821000</v>
      </c>
      <c r="J913" s="36">
        <v>0</v>
      </c>
      <c r="K913" s="36">
        <v>0</v>
      </c>
      <c r="L913" s="36">
        <v>0</v>
      </c>
      <c r="M913" s="36">
        <v>0</v>
      </c>
      <c r="N913" s="36">
        <v>0</v>
      </c>
      <c r="O913" s="36">
        <v>0</v>
      </c>
      <c r="P913" s="36">
        <v>0</v>
      </c>
      <c r="Q913" s="36">
        <v>0</v>
      </c>
      <c r="R913" s="36">
        <v>0</v>
      </c>
      <c r="S913" s="36">
        <v>0</v>
      </c>
      <c r="T913" s="36">
        <v>0</v>
      </c>
      <c r="U913" s="36">
        <v>0</v>
      </c>
      <c r="V913" s="36">
        <v>30821000</v>
      </c>
      <c r="W913" s="36">
        <f t="shared" si="28"/>
        <v>30821000</v>
      </c>
      <c r="X913" s="36" t="s">
        <v>43</v>
      </c>
      <c r="Y913" s="49"/>
    </row>
    <row r="914" spans="2:25" x14ac:dyDescent="0.2">
      <c r="B914" s="32" t="s">
        <v>212</v>
      </c>
      <c r="C914" s="33">
        <v>12</v>
      </c>
      <c r="D914" s="34" t="s">
        <v>215</v>
      </c>
      <c r="E914" s="53" t="s">
        <v>1815</v>
      </c>
      <c r="F914" s="35" t="s">
        <v>2160</v>
      </c>
      <c r="G914" s="36">
        <v>28392875</v>
      </c>
      <c r="H914" s="50">
        <f t="shared" si="27"/>
        <v>1</v>
      </c>
      <c r="I914" s="36">
        <v>28392875</v>
      </c>
      <c r="J914" s="36">
        <v>0</v>
      </c>
      <c r="K914" s="36">
        <v>0</v>
      </c>
      <c r="L914" s="36">
        <v>0</v>
      </c>
      <c r="M914" s="36">
        <v>0</v>
      </c>
      <c r="N914" s="36">
        <v>0</v>
      </c>
      <c r="O914" s="36">
        <v>0</v>
      </c>
      <c r="P914" s="36">
        <v>0</v>
      </c>
      <c r="Q914" s="36">
        <v>0</v>
      </c>
      <c r="R914" s="36">
        <v>0</v>
      </c>
      <c r="S914" s="36">
        <v>0</v>
      </c>
      <c r="T914" s="36">
        <v>0</v>
      </c>
      <c r="U914" s="36">
        <v>0</v>
      </c>
      <c r="V914" s="36">
        <v>28392875</v>
      </c>
      <c r="W914" s="36">
        <f t="shared" si="28"/>
        <v>28392875</v>
      </c>
      <c r="X914" s="36" t="s">
        <v>43</v>
      </c>
      <c r="Y914" s="49"/>
    </row>
    <row r="915" spans="2:25" x14ac:dyDescent="0.2">
      <c r="B915" s="32" t="s">
        <v>212</v>
      </c>
      <c r="C915" s="33">
        <v>6</v>
      </c>
      <c r="D915" s="34" t="s">
        <v>873</v>
      </c>
      <c r="E915" s="53" t="s">
        <v>1816</v>
      </c>
      <c r="F915" s="35" t="s">
        <v>2161</v>
      </c>
      <c r="G915" s="36">
        <v>21340474</v>
      </c>
      <c r="H915" s="50">
        <f t="shared" si="27"/>
        <v>1</v>
      </c>
      <c r="I915" s="36">
        <v>21340474</v>
      </c>
      <c r="J915" s="36">
        <v>0</v>
      </c>
      <c r="K915" s="36">
        <v>0</v>
      </c>
      <c r="L915" s="36">
        <v>0</v>
      </c>
      <c r="M915" s="36">
        <v>0</v>
      </c>
      <c r="N915" s="36">
        <v>0</v>
      </c>
      <c r="O915" s="36">
        <v>0</v>
      </c>
      <c r="P915" s="36">
        <v>0</v>
      </c>
      <c r="Q915" s="36">
        <v>0</v>
      </c>
      <c r="R915" s="36">
        <v>0</v>
      </c>
      <c r="S915" s="36">
        <v>0</v>
      </c>
      <c r="T915" s="36">
        <v>0</v>
      </c>
      <c r="U915" s="36">
        <v>0</v>
      </c>
      <c r="V915" s="36">
        <v>21340474</v>
      </c>
      <c r="W915" s="36">
        <f t="shared" si="28"/>
        <v>21340474</v>
      </c>
      <c r="X915" s="36" t="s">
        <v>43</v>
      </c>
      <c r="Y915" s="49"/>
    </row>
    <row r="916" spans="2:25" x14ac:dyDescent="0.2">
      <c r="B916" s="32" t="s">
        <v>212</v>
      </c>
      <c r="C916" s="33">
        <v>13</v>
      </c>
      <c r="D916" s="34" t="s">
        <v>435</v>
      </c>
      <c r="E916" s="53" t="s">
        <v>1817</v>
      </c>
      <c r="F916" s="35" t="s">
        <v>2162</v>
      </c>
      <c r="G916" s="36">
        <v>239871721</v>
      </c>
      <c r="H916" s="50">
        <f t="shared" si="27"/>
        <v>1</v>
      </c>
      <c r="I916" s="36">
        <v>239871721</v>
      </c>
      <c r="J916" s="36">
        <v>0</v>
      </c>
      <c r="K916" s="36">
        <v>0</v>
      </c>
      <c r="L916" s="36">
        <v>0</v>
      </c>
      <c r="M916" s="36">
        <v>0</v>
      </c>
      <c r="N916" s="36">
        <v>0</v>
      </c>
      <c r="O916" s="36">
        <v>0</v>
      </c>
      <c r="P916" s="36">
        <v>0</v>
      </c>
      <c r="Q916" s="36">
        <v>0</v>
      </c>
      <c r="R916" s="36">
        <v>0</v>
      </c>
      <c r="S916" s="36">
        <v>0</v>
      </c>
      <c r="T916" s="36">
        <v>0</v>
      </c>
      <c r="U916" s="36">
        <v>0</v>
      </c>
      <c r="V916" s="36">
        <v>239871721</v>
      </c>
      <c r="W916" s="36">
        <f t="shared" si="28"/>
        <v>239871721</v>
      </c>
      <c r="X916" s="36" t="s">
        <v>43</v>
      </c>
      <c r="Y916" s="49"/>
    </row>
    <row r="917" spans="2:25" x14ac:dyDescent="0.2">
      <c r="B917" s="32" t="s">
        <v>212</v>
      </c>
      <c r="C917" s="33">
        <v>10</v>
      </c>
      <c r="D917" s="34" t="s">
        <v>942</v>
      </c>
      <c r="E917" s="53" t="s">
        <v>1818</v>
      </c>
      <c r="F917" s="35" t="s">
        <v>2163</v>
      </c>
      <c r="G917" s="36">
        <v>117612750</v>
      </c>
      <c r="H917" s="50">
        <f t="shared" si="27"/>
        <v>1</v>
      </c>
      <c r="I917" s="36">
        <v>117612750</v>
      </c>
      <c r="J917" s="36">
        <v>0</v>
      </c>
      <c r="K917" s="36">
        <v>0</v>
      </c>
      <c r="L917" s="36">
        <v>0</v>
      </c>
      <c r="M917" s="36">
        <v>0</v>
      </c>
      <c r="N917" s="36">
        <v>0</v>
      </c>
      <c r="O917" s="36">
        <v>0</v>
      </c>
      <c r="P917" s="36">
        <v>0</v>
      </c>
      <c r="Q917" s="36">
        <v>0</v>
      </c>
      <c r="R917" s="36">
        <v>0</v>
      </c>
      <c r="S917" s="36">
        <v>0</v>
      </c>
      <c r="T917" s="36">
        <v>0</v>
      </c>
      <c r="U917" s="36">
        <v>0</v>
      </c>
      <c r="V917" s="36">
        <v>117612750</v>
      </c>
      <c r="W917" s="36">
        <f t="shared" si="28"/>
        <v>117612750</v>
      </c>
      <c r="X917" s="36" t="s">
        <v>43</v>
      </c>
      <c r="Y917" s="49"/>
    </row>
    <row r="918" spans="2:25" x14ac:dyDescent="0.2">
      <c r="B918" s="32" t="s">
        <v>212</v>
      </c>
      <c r="C918" s="33">
        <v>4</v>
      </c>
      <c r="D918" s="34" t="s">
        <v>459</v>
      </c>
      <c r="E918" s="53" t="s">
        <v>1819</v>
      </c>
      <c r="F918" s="35" t="s">
        <v>2164</v>
      </c>
      <c r="G918" s="36">
        <v>49178000</v>
      </c>
      <c r="H918" s="50">
        <f t="shared" si="27"/>
        <v>1</v>
      </c>
      <c r="I918" s="36">
        <v>49178000</v>
      </c>
      <c r="J918" s="36">
        <v>0</v>
      </c>
      <c r="K918" s="36">
        <v>0</v>
      </c>
      <c r="L918" s="36">
        <v>0</v>
      </c>
      <c r="M918" s="36">
        <v>0</v>
      </c>
      <c r="N918" s="36">
        <v>0</v>
      </c>
      <c r="O918" s="36">
        <v>0</v>
      </c>
      <c r="P918" s="36">
        <v>0</v>
      </c>
      <c r="Q918" s="36">
        <v>0</v>
      </c>
      <c r="R918" s="36">
        <v>0</v>
      </c>
      <c r="S918" s="36">
        <v>0</v>
      </c>
      <c r="T918" s="36">
        <v>0</v>
      </c>
      <c r="U918" s="36">
        <v>0</v>
      </c>
      <c r="V918" s="36">
        <v>49178000</v>
      </c>
      <c r="W918" s="36">
        <f t="shared" si="28"/>
        <v>49178000</v>
      </c>
      <c r="X918" s="36" t="s">
        <v>43</v>
      </c>
      <c r="Y918" s="49"/>
    </row>
    <row r="919" spans="2:25" x14ac:dyDescent="0.2">
      <c r="B919" s="32" t="s">
        <v>212</v>
      </c>
      <c r="C919" s="33">
        <v>6</v>
      </c>
      <c r="D919" s="34" t="s">
        <v>607</v>
      </c>
      <c r="E919" s="53" t="s">
        <v>1820</v>
      </c>
      <c r="F919" s="35" t="s">
        <v>2165</v>
      </c>
      <c r="G919" s="36">
        <v>61807680</v>
      </c>
      <c r="H919" s="50">
        <f t="shared" si="27"/>
        <v>1</v>
      </c>
      <c r="I919" s="36">
        <v>61807680</v>
      </c>
      <c r="J919" s="36">
        <v>0</v>
      </c>
      <c r="K919" s="36">
        <v>0</v>
      </c>
      <c r="L919" s="36">
        <v>0</v>
      </c>
      <c r="M919" s="36">
        <v>0</v>
      </c>
      <c r="N919" s="36">
        <v>0</v>
      </c>
      <c r="O919" s="36">
        <v>0</v>
      </c>
      <c r="P919" s="36">
        <v>0</v>
      </c>
      <c r="Q919" s="36">
        <v>0</v>
      </c>
      <c r="R919" s="36">
        <v>0</v>
      </c>
      <c r="S919" s="36">
        <v>0</v>
      </c>
      <c r="T919" s="36">
        <v>0</v>
      </c>
      <c r="U919" s="36">
        <v>0</v>
      </c>
      <c r="V919" s="36">
        <v>61807680</v>
      </c>
      <c r="W919" s="36">
        <f t="shared" si="28"/>
        <v>61807680</v>
      </c>
      <c r="X919" s="36" t="s">
        <v>43</v>
      </c>
      <c r="Y919" s="49"/>
    </row>
    <row r="920" spans="2:25" x14ac:dyDescent="0.2">
      <c r="B920" s="32" t="s">
        <v>212</v>
      </c>
      <c r="C920" s="33">
        <v>10</v>
      </c>
      <c r="D920" s="34" t="s">
        <v>131</v>
      </c>
      <c r="E920" s="53" t="s">
        <v>1821</v>
      </c>
      <c r="F920" s="35" t="s">
        <v>2166</v>
      </c>
      <c r="G920" s="36">
        <v>24000000</v>
      </c>
      <c r="H920" s="50">
        <f t="shared" si="27"/>
        <v>1</v>
      </c>
      <c r="I920" s="36">
        <v>24000000</v>
      </c>
      <c r="J920" s="36">
        <v>0</v>
      </c>
      <c r="K920" s="36">
        <v>0</v>
      </c>
      <c r="L920" s="36">
        <v>0</v>
      </c>
      <c r="M920" s="36">
        <v>0</v>
      </c>
      <c r="N920" s="36">
        <v>0</v>
      </c>
      <c r="O920" s="36">
        <v>0</v>
      </c>
      <c r="P920" s="36">
        <v>0</v>
      </c>
      <c r="Q920" s="36">
        <v>0</v>
      </c>
      <c r="R920" s="36">
        <v>0</v>
      </c>
      <c r="S920" s="36">
        <v>0</v>
      </c>
      <c r="T920" s="36">
        <v>0</v>
      </c>
      <c r="U920" s="36">
        <v>0</v>
      </c>
      <c r="V920" s="36">
        <v>24000000</v>
      </c>
      <c r="W920" s="36">
        <f t="shared" si="28"/>
        <v>24000000</v>
      </c>
      <c r="X920" s="36" t="s">
        <v>43</v>
      </c>
      <c r="Y920" s="49"/>
    </row>
    <row r="921" spans="2:25" x14ac:dyDescent="0.2">
      <c r="B921" s="32" t="s">
        <v>212</v>
      </c>
      <c r="C921" s="33">
        <v>4</v>
      </c>
      <c r="D921" s="34" t="s">
        <v>457</v>
      </c>
      <c r="E921" s="53" t="s">
        <v>1822</v>
      </c>
      <c r="F921" s="35" t="s">
        <v>2167</v>
      </c>
      <c r="G921" s="36">
        <v>142273010</v>
      </c>
      <c r="H921" s="50">
        <f t="shared" si="27"/>
        <v>1</v>
      </c>
      <c r="I921" s="36">
        <v>142273010</v>
      </c>
      <c r="J921" s="36">
        <v>0</v>
      </c>
      <c r="K921" s="36">
        <v>0</v>
      </c>
      <c r="L921" s="36">
        <v>0</v>
      </c>
      <c r="M921" s="36">
        <v>0</v>
      </c>
      <c r="N921" s="36">
        <v>0</v>
      </c>
      <c r="O921" s="36">
        <v>0</v>
      </c>
      <c r="P921" s="36">
        <v>0</v>
      </c>
      <c r="Q921" s="36">
        <v>0</v>
      </c>
      <c r="R921" s="36">
        <v>0</v>
      </c>
      <c r="S921" s="36">
        <v>0</v>
      </c>
      <c r="T921" s="36">
        <v>0</v>
      </c>
      <c r="U921" s="36">
        <v>0</v>
      </c>
      <c r="V921" s="36">
        <v>142273010</v>
      </c>
      <c r="W921" s="36">
        <f t="shared" si="28"/>
        <v>142273010</v>
      </c>
      <c r="X921" s="36" t="s">
        <v>43</v>
      </c>
      <c r="Y921" s="49"/>
    </row>
    <row r="922" spans="2:25" x14ac:dyDescent="0.2">
      <c r="B922" s="32" t="s">
        <v>212</v>
      </c>
      <c r="C922" s="33">
        <v>1</v>
      </c>
      <c r="D922" s="34" t="s">
        <v>436</v>
      </c>
      <c r="E922" s="53" t="s">
        <v>1823</v>
      </c>
      <c r="F922" s="35" t="s">
        <v>2168</v>
      </c>
      <c r="G922" s="36">
        <v>164610804</v>
      </c>
      <c r="H922" s="50">
        <f t="shared" si="27"/>
        <v>0.84999999757002587</v>
      </c>
      <c r="I922" s="36">
        <v>139919183</v>
      </c>
      <c r="J922" s="36">
        <v>0</v>
      </c>
      <c r="K922" s="36">
        <v>0</v>
      </c>
      <c r="L922" s="36">
        <v>0</v>
      </c>
      <c r="M922" s="36">
        <v>0</v>
      </c>
      <c r="N922" s="36">
        <v>0</v>
      </c>
      <c r="O922" s="36">
        <v>0</v>
      </c>
      <c r="P922" s="36">
        <v>0</v>
      </c>
      <c r="Q922" s="36">
        <v>0</v>
      </c>
      <c r="R922" s="36">
        <v>0</v>
      </c>
      <c r="S922" s="36">
        <v>0</v>
      </c>
      <c r="T922" s="36">
        <v>0</v>
      </c>
      <c r="U922" s="36">
        <v>0</v>
      </c>
      <c r="V922" s="36">
        <v>139919183</v>
      </c>
      <c r="W922" s="36">
        <f t="shared" si="28"/>
        <v>139919183</v>
      </c>
      <c r="X922" s="36" t="s">
        <v>43</v>
      </c>
      <c r="Y922" s="49"/>
    </row>
    <row r="923" spans="2:25" x14ac:dyDescent="0.2">
      <c r="B923" s="32" t="s">
        <v>212</v>
      </c>
      <c r="C923" s="33">
        <v>13</v>
      </c>
      <c r="D923" s="34" t="s">
        <v>427</v>
      </c>
      <c r="E923" s="53" t="s">
        <v>1824</v>
      </c>
      <c r="F923" s="35" t="s">
        <v>2169</v>
      </c>
      <c r="G923" s="36">
        <v>217987549</v>
      </c>
      <c r="H923" s="50">
        <f t="shared" si="27"/>
        <v>0.5999999981650328</v>
      </c>
      <c r="I923" s="36">
        <v>130792529</v>
      </c>
      <c r="J923" s="36">
        <v>0</v>
      </c>
      <c r="K923" s="36">
        <v>0</v>
      </c>
      <c r="L923" s="36">
        <v>0</v>
      </c>
      <c r="M923" s="36">
        <v>0</v>
      </c>
      <c r="N923" s="36">
        <v>0</v>
      </c>
      <c r="O923" s="36">
        <v>0</v>
      </c>
      <c r="P923" s="36">
        <v>0</v>
      </c>
      <c r="Q923" s="36">
        <v>0</v>
      </c>
      <c r="R923" s="36">
        <v>0</v>
      </c>
      <c r="S923" s="36">
        <v>0</v>
      </c>
      <c r="T923" s="36">
        <v>0</v>
      </c>
      <c r="U923" s="36">
        <v>0</v>
      </c>
      <c r="V923" s="36">
        <v>130792529</v>
      </c>
      <c r="W923" s="36">
        <f t="shared" si="28"/>
        <v>130792529</v>
      </c>
      <c r="X923" s="36" t="s">
        <v>43</v>
      </c>
      <c r="Y923" s="49"/>
    </row>
    <row r="925" spans="2:25" x14ac:dyDescent="0.2">
      <c r="I925" s="49"/>
    </row>
    <row r="926" spans="2:25" x14ac:dyDescent="0.2">
      <c r="I926" s="49"/>
    </row>
    <row r="927" spans="2:25" x14ac:dyDescent="0.2">
      <c r="I927" s="49"/>
    </row>
    <row r="929" spans="9:9" x14ac:dyDescent="0.2">
      <c r="I929" s="49"/>
    </row>
    <row r="931" spans="9:9" x14ac:dyDescent="0.2">
      <c r="I931" s="49"/>
    </row>
  </sheetData>
  <autoFilter ref="A27:Z923"/>
  <sortState ref="B296:X344">
    <sortCondition ref="B296:B344"/>
    <sortCondition ref="C296:C344"/>
    <sortCondition ref="D296:D344"/>
  </sortState>
  <mergeCells count="10">
    <mergeCell ref="D24:F24"/>
    <mergeCell ref="D25:F25"/>
    <mergeCell ref="B14:C14"/>
    <mergeCell ref="B16:C16"/>
    <mergeCell ref="B19:C19"/>
    <mergeCell ref="B20:C20"/>
    <mergeCell ref="B21:C21"/>
    <mergeCell ref="B22:C22"/>
    <mergeCell ref="D14:N14"/>
    <mergeCell ref="D16:N16"/>
  </mergeCells>
  <conditionalFormatting sqref="A924:A1048576 A1:A411">
    <cfRule type="duplicateValues" dxfId="3" priority="4"/>
  </conditionalFormatting>
  <conditionalFormatting sqref="A541">
    <cfRule type="duplicateValues" dxfId="2" priority="2"/>
  </conditionalFormatting>
  <conditionalFormatting sqref="A412:A540">
    <cfRule type="duplicateValues" dxfId="1" priority="6"/>
  </conditionalFormatting>
  <conditionalFormatting sqref="A542:A923">
    <cfRule type="duplicateValues" dxfId="0" priority="8"/>
  </conditionalFormatting>
  <pageMargins left="1" right="1" top="1" bottom="1" header="0.5" footer="0.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2"/>
  <sheetViews>
    <sheetView topLeftCell="A229" zoomScale="70" zoomScaleNormal="70" workbookViewId="0">
      <selection activeCell="F103" sqref="F103"/>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52.140625" style="38"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68" t="s">
        <v>2368</v>
      </c>
      <c r="B8" s="68"/>
      <c r="C8" s="39"/>
      <c r="D8" s="40"/>
      <c r="E8" s="40"/>
      <c r="F8" s="40"/>
      <c r="G8" s="40"/>
      <c r="H8" s="40"/>
      <c r="I8" s="40"/>
      <c r="J8" s="40"/>
    </row>
    <row r="9" spans="1:12" ht="15" customHeight="1" x14ac:dyDescent="0.2">
      <c r="A9" s="68" t="s">
        <v>45</v>
      </c>
      <c r="B9" s="68"/>
      <c r="C9" s="39"/>
      <c r="D9" s="40"/>
      <c r="E9" s="40"/>
      <c r="F9" s="40"/>
      <c r="G9" s="40"/>
      <c r="H9" s="40"/>
      <c r="I9" s="40"/>
      <c r="J9" s="40"/>
    </row>
    <row r="10" spans="1:12" ht="15" customHeight="1" x14ac:dyDescent="0.2">
      <c r="A10" s="68" t="s">
        <v>0</v>
      </c>
      <c r="B10" s="68"/>
      <c r="C10" s="39"/>
      <c r="D10" s="40"/>
      <c r="E10" s="40"/>
      <c r="F10" s="40"/>
      <c r="G10" s="40"/>
      <c r="H10" s="40"/>
      <c r="I10" s="40"/>
      <c r="J10" s="40"/>
    </row>
    <row r="11" spans="1:12" ht="15" customHeight="1" x14ac:dyDescent="0.2">
      <c r="A11" s="69" t="s">
        <v>44</v>
      </c>
      <c r="B11" s="69"/>
      <c r="C11" s="69"/>
      <c r="D11" s="69"/>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84.75" customHeight="1" thickBot="1" x14ac:dyDescent="0.25">
      <c r="A14" s="42" t="s">
        <v>29</v>
      </c>
      <c r="B14" s="65" t="s">
        <v>1395</v>
      </c>
      <c r="C14" s="66"/>
      <c r="D14" s="66"/>
      <c r="E14" s="66"/>
      <c r="F14" s="66"/>
      <c r="G14" s="66"/>
      <c r="H14" s="66"/>
      <c r="I14" s="66"/>
      <c r="J14" s="66"/>
      <c r="K14" s="66"/>
      <c r="L14" s="67"/>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65" t="s">
        <v>48</v>
      </c>
      <c r="C17" s="66"/>
      <c r="D17" s="66"/>
      <c r="E17" s="66"/>
      <c r="F17" s="66"/>
      <c r="G17" s="66"/>
      <c r="H17" s="66"/>
      <c r="I17" s="66"/>
      <c r="J17" s="66"/>
      <c r="K17" s="66"/>
      <c r="L17" s="67"/>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257</v>
      </c>
      <c r="B23" s="44" t="s">
        <v>124</v>
      </c>
      <c r="C23" s="44" t="s">
        <v>261</v>
      </c>
      <c r="D23" s="44" t="s">
        <v>271</v>
      </c>
      <c r="E23" s="44" t="s">
        <v>350</v>
      </c>
      <c r="F23" s="44" t="s">
        <v>514</v>
      </c>
      <c r="G23" s="44" t="s">
        <v>2170</v>
      </c>
      <c r="H23" s="45">
        <v>8000001</v>
      </c>
      <c r="I23" s="46"/>
    </row>
    <row r="24" spans="1:12" x14ac:dyDescent="0.2">
      <c r="A24" s="44" t="s">
        <v>257</v>
      </c>
      <c r="B24" s="44" t="s">
        <v>124</v>
      </c>
      <c r="C24" s="44" t="s">
        <v>261</v>
      </c>
      <c r="D24" s="44" t="s">
        <v>271</v>
      </c>
      <c r="E24" s="44" t="s">
        <v>350</v>
      </c>
      <c r="F24" s="44" t="s">
        <v>514</v>
      </c>
      <c r="G24" s="44" t="s">
        <v>2171</v>
      </c>
      <c r="H24" s="45">
        <v>13888894</v>
      </c>
      <c r="I24" s="46"/>
    </row>
    <row r="25" spans="1:12" x14ac:dyDescent="0.2">
      <c r="A25" s="44" t="s">
        <v>257</v>
      </c>
      <c r="B25" s="44" t="s">
        <v>124</v>
      </c>
      <c r="C25" s="44" t="s">
        <v>261</v>
      </c>
      <c r="D25" s="44" t="s">
        <v>271</v>
      </c>
      <c r="E25" s="44" t="s">
        <v>350</v>
      </c>
      <c r="F25" s="44" t="s">
        <v>514</v>
      </c>
      <c r="G25" s="44" t="s">
        <v>2172</v>
      </c>
      <c r="H25" s="45">
        <v>16000008</v>
      </c>
      <c r="I25" s="46"/>
    </row>
    <row r="26" spans="1:12" x14ac:dyDescent="0.2">
      <c r="A26" s="44" t="s">
        <v>257</v>
      </c>
      <c r="B26" s="44" t="s">
        <v>124</v>
      </c>
      <c r="C26" s="44" t="s">
        <v>261</v>
      </c>
      <c r="D26" s="44" t="s">
        <v>271</v>
      </c>
      <c r="E26" s="44" t="s">
        <v>350</v>
      </c>
      <c r="F26" s="44" t="s">
        <v>514</v>
      </c>
      <c r="G26" s="44" t="s">
        <v>2173</v>
      </c>
      <c r="H26" s="45">
        <v>10666668</v>
      </c>
      <c r="I26" s="46"/>
    </row>
    <row r="27" spans="1:12" x14ac:dyDescent="0.2">
      <c r="A27" s="44" t="s">
        <v>257</v>
      </c>
      <c r="B27" s="44" t="s">
        <v>124</v>
      </c>
      <c r="C27" s="44" t="s">
        <v>261</v>
      </c>
      <c r="D27" s="44" t="s">
        <v>271</v>
      </c>
      <c r="E27" s="44" t="s">
        <v>350</v>
      </c>
      <c r="F27" s="44" t="s">
        <v>514</v>
      </c>
      <c r="G27" s="44" t="s">
        <v>2174</v>
      </c>
      <c r="H27" s="45">
        <v>10111108</v>
      </c>
      <c r="I27" s="46"/>
    </row>
    <row r="28" spans="1:12" x14ac:dyDescent="0.2">
      <c r="A28" s="44" t="s">
        <v>257</v>
      </c>
      <c r="B28" s="44" t="s">
        <v>436</v>
      </c>
      <c r="C28" s="44" t="s">
        <v>261</v>
      </c>
      <c r="D28" s="44" t="s">
        <v>259</v>
      </c>
      <c r="E28" s="44" t="s">
        <v>333</v>
      </c>
      <c r="F28" s="44" t="s">
        <v>502</v>
      </c>
      <c r="G28" s="44" t="s">
        <v>666</v>
      </c>
      <c r="H28" s="45">
        <v>6534000</v>
      </c>
      <c r="I28" s="46"/>
    </row>
    <row r="29" spans="1:12" x14ac:dyDescent="0.2">
      <c r="A29" s="44" t="s">
        <v>257</v>
      </c>
      <c r="B29" s="44" t="s">
        <v>436</v>
      </c>
      <c r="C29" s="44" t="s">
        <v>261</v>
      </c>
      <c r="D29" s="44" t="s">
        <v>259</v>
      </c>
      <c r="E29" s="44" t="s">
        <v>333</v>
      </c>
      <c r="F29" s="44" t="s">
        <v>502</v>
      </c>
      <c r="G29" s="44" t="s">
        <v>667</v>
      </c>
      <c r="H29" s="45">
        <v>6534000</v>
      </c>
      <c r="I29" s="46"/>
    </row>
    <row r="30" spans="1:12" x14ac:dyDescent="0.2">
      <c r="A30" s="44" t="s">
        <v>257</v>
      </c>
      <c r="B30" s="44" t="s">
        <v>436</v>
      </c>
      <c r="C30" s="44" t="s">
        <v>261</v>
      </c>
      <c r="D30" s="44" t="s">
        <v>259</v>
      </c>
      <c r="E30" s="44" t="s">
        <v>333</v>
      </c>
      <c r="F30" s="44" t="s">
        <v>502</v>
      </c>
      <c r="G30" s="44" t="s">
        <v>668</v>
      </c>
      <c r="H30" s="45">
        <v>3265996</v>
      </c>
      <c r="I30" s="46"/>
    </row>
    <row r="31" spans="1:12" x14ac:dyDescent="0.2">
      <c r="A31" s="44" t="s">
        <v>257</v>
      </c>
      <c r="B31" s="44" t="s">
        <v>436</v>
      </c>
      <c r="C31" s="44" t="s">
        <v>261</v>
      </c>
      <c r="D31" s="44" t="s">
        <v>259</v>
      </c>
      <c r="E31" s="44" t="s">
        <v>333</v>
      </c>
      <c r="F31" s="44" t="s">
        <v>502</v>
      </c>
      <c r="G31" s="44" t="s">
        <v>666</v>
      </c>
      <c r="H31" s="45">
        <v>1633500</v>
      </c>
      <c r="I31" s="46"/>
    </row>
    <row r="32" spans="1:12" x14ac:dyDescent="0.2">
      <c r="A32" s="44" t="s">
        <v>257</v>
      </c>
      <c r="B32" s="44" t="s">
        <v>436</v>
      </c>
      <c r="C32" s="44" t="s">
        <v>261</v>
      </c>
      <c r="D32" s="44" t="s">
        <v>259</v>
      </c>
      <c r="E32" s="44" t="s">
        <v>333</v>
      </c>
      <c r="F32" s="44" t="s">
        <v>502</v>
      </c>
      <c r="G32" s="44" t="s">
        <v>667</v>
      </c>
      <c r="H32" s="45">
        <v>1633500</v>
      </c>
      <c r="I32" s="46"/>
    </row>
    <row r="33" spans="1:9" x14ac:dyDescent="0.2">
      <c r="A33" s="44" t="s">
        <v>257</v>
      </c>
      <c r="B33" s="44" t="s">
        <v>436</v>
      </c>
      <c r="C33" s="44" t="s">
        <v>261</v>
      </c>
      <c r="D33" s="44" t="s">
        <v>259</v>
      </c>
      <c r="E33" s="44" t="s">
        <v>333</v>
      </c>
      <c r="F33" s="44" t="s">
        <v>502</v>
      </c>
      <c r="G33" s="44" t="s">
        <v>668</v>
      </c>
      <c r="H33" s="45">
        <v>816499</v>
      </c>
      <c r="I33" s="46"/>
    </row>
    <row r="34" spans="1:9" x14ac:dyDescent="0.2">
      <c r="A34" s="44" t="s">
        <v>257</v>
      </c>
      <c r="B34" s="44" t="s">
        <v>436</v>
      </c>
      <c r="C34" s="44" t="s">
        <v>261</v>
      </c>
      <c r="D34" s="44" t="s">
        <v>259</v>
      </c>
      <c r="E34" s="44" t="s">
        <v>333</v>
      </c>
      <c r="F34" s="44" t="s">
        <v>502</v>
      </c>
      <c r="G34" s="44" t="s">
        <v>666</v>
      </c>
      <c r="H34" s="45">
        <v>10399950</v>
      </c>
      <c r="I34" s="46"/>
    </row>
    <row r="35" spans="1:9" x14ac:dyDescent="0.2">
      <c r="A35" s="44" t="s">
        <v>257</v>
      </c>
      <c r="B35" s="44" t="s">
        <v>436</v>
      </c>
      <c r="C35" s="44" t="s">
        <v>261</v>
      </c>
      <c r="D35" s="44" t="s">
        <v>259</v>
      </c>
      <c r="E35" s="44" t="s">
        <v>333</v>
      </c>
      <c r="F35" s="44" t="s">
        <v>502</v>
      </c>
      <c r="G35" s="44" t="s">
        <v>668</v>
      </c>
      <c r="H35" s="45">
        <v>5715493</v>
      </c>
      <c r="I35" s="46"/>
    </row>
    <row r="36" spans="1:9" x14ac:dyDescent="0.2">
      <c r="A36" s="44" t="s">
        <v>257</v>
      </c>
      <c r="B36" s="44" t="s">
        <v>436</v>
      </c>
      <c r="C36" s="44" t="s">
        <v>261</v>
      </c>
      <c r="D36" s="44" t="s">
        <v>259</v>
      </c>
      <c r="E36" s="44" t="s">
        <v>333</v>
      </c>
      <c r="F36" s="44" t="s">
        <v>502</v>
      </c>
      <c r="G36" s="44" t="s">
        <v>667</v>
      </c>
      <c r="H36" s="45">
        <v>466714</v>
      </c>
      <c r="I36" s="46"/>
    </row>
    <row r="37" spans="1:9" x14ac:dyDescent="0.2">
      <c r="A37" s="44" t="s">
        <v>257</v>
      </c>
      <c r="B37" s="44" t="s">
        <v>436</v>
      </c>
      <c r="C37" s="44" t="s">
        <v>261</v>
      </c>
      <c r="D37" s="44" t="s">
        <v>259</v>
      </c>
      <c r="E37" s="44" t="s">
        <v>333</v>
      </c>
      <c r="F37" s="44" t="s">
        <v>502</v>
      </c>
      <c r="G37" s="44" t="s">
        <v>669</v>
      </c>
      <c r="H37" s="45">
        <v>10967786</v>
      </c>
      <c r="I37" s="46"/>
    </row>
    <row r="38" spans="1:9" x14ac:dyDescent="0.2">
      <c r="A38" s="44" t="s">
        <v>257</v>
      </c>
      <c r="B38" s="44" t="s">
        <v>436</v>
      </c>
      <c r="C38" s="44" t="s">
        <v>261</v>
      </c>
      <c r="D38" s="44" t="s">
        <v>259</v>
      </c>
      <c r="E38" s="44" t="s">
        <v>333</v>
      </c>
      <c r="F38" s="44" t="s">
        <v>502</v>
      </c>
      <c r="G38" s="44" t="s">
        <v>2175</v>
      </c>
      <c r="H38" s="45">
        <v>5880001</v>
      </c>
      <c r="I38" s="46"/>
    </row>
    <row r="39" spans="1:9" x14ac:dyDescent="0.2">
      <c r="A39" s="44" t="s">
        <v>257</v>
      </c>
      <c r="B39" s="44" t="s">
        <v>436</v>
      </c>
      <c r="C39" s="44" t="s">
        <v>261</v>
      </c>
      <c r="D39" s="44" t="s">
        <v>259</v>
      </c>
      <c r="E39" s="44" t="s">
        <v>333</v>
      </c>
      <c r="F39" s="44" t="s">
        <v>502</v>
      </c>
      <c r="G39" s="44" t="s">
        <v>2176</v>
      </c>
      <c r="H39" s="45">
        <v>3918011</v>
      </c>
      <c r="I39" s="46"/>
    </row>
    <row r="40" spans="1:9" x14ac:dyDescent="0.2">
      <c r="A40" s="44" t="s">
        <v>257</v>
      </c>
      <c r="B40" s="44" t="s">
        <v>436</v>
      </c>
      <c r="C40" s="44" t="s">
        <v>261</v>
      </c>
      <c r="D40" s="44" t="s">
        <v>259</v>
      </c>
      <c r="E40" s="44" t="s">
        <v>333</v>
      </c>
      <c r="F40" s="44" t="s">
        <v>502</v>
      </c>
      <c r="G40" s="44" t="s">
        <v>2177</v>
      </c>
      <c r="H40" s="45">
        <v>1034550</v>
      </c>
      <c r="I40" s="46"/>
    </row>
    <row r="41" spans="1:9" x14ac:dyDescent="0.2">
      <c r="A41" s="44" t="s">
        <v>257</v>
      </c>
      <c r="B41" s="44" t="s">
        <v>1027</v>
      </c>
      <c r="C41" s="44" t="s">
        <v>261</v>
      </c>
      <c r="D41" s="44" t="s">
        <v>259</v>
      </c>
      <c r="E41" s="44" t="s">
        <v>698</v>
      </c>
      <c r="F41" s="44" t="s">
        <v>1224</v>
      </c>
      <c r="G41" s="44" t="s">
        <v>1320</v>
      </c>
      <c r="H41" s="45">
        <v>17500000</v>
      </c>
      <c r="I41" s="46"/>
    </row>
    <row r="42" spans="1:9" x14ac:dyDescent="0.2">
      <c r="A42" s="44" t="s">
        <v>257</v>
      </c>
      <c r="B42" s="44" t="s">
        <v>1027</v>
      </c>
      <c r="C42" s="44" t="s">
        <v>261</v>
      </c>
      <c r="D42" s="44" t="s">
        <v>259</v>
      </c>
      <c r="E42" s="44" t="s">
        <v>698</v>
      </c>
      <c r="F42" s="44" t="s">
        <v>1224</v>
      </c>
      <c r="G42" s="44" t="s">
        <v>1321</v>
      </c>
      <c r="H42" s="45">
        <v>9000000</v>
      </c>
      <c r="I42" s="46"/>
    </row>
    <row r="43" spans="1:9" x14ac:dyDescent="0.2">
      <c r="A43" s="44" t="s">
        <v>257</v>
      </c>
      <c r="B43" s="44" t="s">
        <v>1027</v>
      </c>
      <c r="C43" s="44" t="s">
        <v>261</v>
      </c>
      <c r="D43" s="44" t="s">
        <v>259</v>
      </c>
      <c r="E43" s="44" t="s">
        <v>698</v>
      </c>
      <c r="F43" s="44" t="s">
        <v>1224</v>
      </c>
      <c r="G43" s="44" t="s">
        <v>1322</v>
      </c>
      <c r="H43" s="45">
        <v>4500000</v>
      </c>
      <c r="I43" s="46"/>
    </row>
    <row r="44" spans="1:9" x14ac:dyDescent="0.2">
      <c r="A44" s="44" t="s">
        <v>257</v>
      </c>
      <c r="B44" s="44" t="s">
        <v>1027</v>
      </c>
      <c r="C44" s="44" t="s">
        <v>261</v>
      </c>
      <c r="D44" s="44" t="s">
        <v>259</v>
      </c>
      <c r="E44" s="44" t="s">
        <v>698</v>
      </c>
      <c r="F44" s="44" t="s">
        <v>1224</v>
      </c>
      <c r="G44" s="44" t="s">
        <v>1323</v>
      </c>
      <c r="H44" s="45">
        <v>4500000</v>
      </c>
      <c r="I44" s="46"/>
    </row>
    <row r="45" spans="1:9" x14ac:dyDescent="0.2">
      <c r="A45" s="44" t="s">
        <v>257</v>
      </c>
      <c r="B45" s="44" t="s">
        <v>1027</v>
      </c>
      <c r="C45" s="44" t="s">
        <v>261</v>
      </c>
      <c r="D45" s="44" t="s">
        <v>259</v>
      </c>
      <c r="E45" s="44" t="s">
        <v>698</v>
      </c>
      <c r="F45" s="44" t="s">
        <v>1224</v>
      </c>
      <c r="G45" s="44" t="s">
        <v>1324</v>
      </c>
      <c r="H45" s="45">
        <v>7500000</v>
      </c>
      <c r="I45" s="46"/>
    </row>
    <row r="46" spans="1:9" x14ac:dyDescent="0.2">
      <c r="A46" s="44" t="s">
        <v>257</v>
      </c>
      <c r="B46" s="44" t="s">
        <v>1027</v>
      </c>
      <c r="C46" s="44" t="s">
        <v>261</v>
      </c>
      <c r="D46" s="44" t="s">
        <v>259</v>
      </c>
      <c r="E46" s="44" t="s">
        <v>698</v>
      </c>
      <c r="F46" s="44" t="s">
        <v>1224</v>
      </c>
      <c r="G46" s="44" t="s">
        <v>1325</v>
      </c>
      <c r="H46" s="45">
        <v>7500000</v>
      </c>
      <c r="I46" s="46"/>
    </row>
    <row r="47" spans="1:9" x14ac:dyDescent="0.2">
      <c r="A47" s="44" t="s">
        <v>257</v>
      </c>
      <c r="B47" s="44" t="s">
        <v>1027</v>
      </c>
      <c r="C47" s="44" t="s">
        <v>261</v>
      </c>
      <c r="D47" s="44" t="s">
        <v>259</v>
      </c>
      <c r="E47" s="44" t="s">
        <v>698</v>
      </c>
      <c r="F47" s="44" t="s">
        <v>1224</v>
      </c>
      <c r="G47" s="44" t="s">
        <v>1321</v>
      </c>
      <c r="H47" s="45">
        <v>500000</v>
      </c>
      <c r="I47" s="46"/>
    </row>
    <row r="48" spans="1:9" x14ac:dyDescent="0.2">
      <c r="A48" s="44" t="s">
        <v>257</v>
      </c>
      <c r="B48" s="44" t="s">
        <v>114</v>
      </c>
      <c r="C48" s="44" t="s">
        <v>261</v>
      </c>
      <c r="D48" s="44" t="s">
        <v>259</v>
      </c>
      <c r="E48" s="44" t="s">
        <v>50</v>
      </c>
      <c r="F48" s="44" t="s">
        <v>157</v>
      </c>
      <c r="G48" s="44" t="s">
        <v>262</v>
      </c>
      <c r="H48" s="45">
        <v>2149997</v>
      </c>
      <c r="I48" s="46"/>
    </row>
    <row r="49" spans="1:9" x14ac:dyDescent="0.2">
      <c r="A49" s="44" t="s">
        <v>257</v>
      </c>
      <c r="B49" s="44" t="s">
        <v>114</v>
      </c>
      <c r="C49" s="44" t="s">
        <v>261</v>
      </c>
      <c r="D49" s="44" t="s">
        <v>259</v>
      </c>
      <c r="E49" s="44" t="s">
        <v>50</v>
      </c>
      <c r="F49" s="44" t="s">
        <v>157</v>
      </c>
      <c r="G49" s="44" t="s">
        <v>263</v>
      </c>
      <c r="H49" s="45">
        <v>4666668</v>
      </c>
      <c r="I49" s="46"/>
    </row>
    <row r="50" spans="1:9" x14ac:dyDescent="0.2">
      <c r="A50" s="44" t="s">
        <v>257</v>
      </c>
      <c r="B50" s="44" t="s">
        <v>114</v>
      </c>
      <c r="C50" s="44" t="s">
        <v>261</v>
      </c>
      <c r="D50" s="44" t="s">
        <v>259</v>
      </c>
      <c r="E50" s="44" t="s">
        <v>50</v>
      </c>
      <c r="F50" s="44" t="s">
        <v>157</v>
      </c>
      <c r="G50" s="44" t="s">
        <v>264</v>
      </c>
      <c r="H50" s="45">
        <v>4666668</v>
      </c>
      <c r="I50" s="46"/>
    </row>
    <row r="51" spans="1:9" x14ac:dyDescent="0.2">
      <c r="A51" s="44" t="s">
        <v>257</v>
      </c>
      <c r="B51" s="44" t="s">
        <v>114</v>
      </c>
      <c r="C51" s="44" t="s">
        <v>261</v>
      </c>
      <c r="D51" s="44" t="s">
        <v>259</v>
      </c>
      <c r="E51" s="44" t="s">
        <v>50</v>
      </c>
      <c r="F51" s="44" t="s">
        <v>157</v>
      </c>
      <c r="G51" s="44" t="s">
        <v>265</v>
      </c>
      <c r="H51" s="45">
        <v>4666668</v>
      </c>
      <c r="I51" s="46"/>
    </row>
    <row r="52" spans="1:9" x14ac:dyDescent="0.2">
      <c r="A52" s="44" t="s">
        <v>257</v>
      </c>
      <c r="B52" s="44" t="s">
        <v>114</v>
      </c>
      <c r="C52" s="44" t="s">
        <v>261</v>
      </c>
      <c r="D52" s="44" t="s">
        <v>259</v>
      </c>
      <c r="E52" s="44" t="s">
        <v>50</v>
      </c>
      <c r="F52" s="44" t="s">
        <v>157</v>
      </c>
      <c r="G52" s="44" t="s">
        <v>266</v>
      </c>
      <c r="H52" s="45">
        <v>4666668</v>
      </c>
      <c r="I52" s="46"/>
    </row>
    <row r="53" spans="1:9" x14ac:dyDescent="0.2">
      <c r="A53" s="44" t="s">
        <v>257</v>
      </c>
      <c r="B53" s="44" t="s">
        <v>114</v>
      </c>
      <c r="C53" s="44" t="s">
        <v>261</v>
      </c>
      <c r="D53" s="44" t="s">
        <v>259</v>
      </c>
      <c r="E53" s="44" t="s">
        <v>50</v>
      </c>
      <c r="F53" s="44" t="s">
        <v>157</v>
      </c>
      <c r="G53" s="44" t="s">
        <v>267</v>
      </c>
      <c r="H53" s="45">
        <v>4333332</v>
      </c>
      <c r="I53" s="46"/>
    </row>
    <row r="54" spans="1:9" x14ac:dyDescent="0.2">
      <c r="A54" s="44" t="s">
        <v>257</v>
      </c>
      <c r="B54" s="44" t="s">
        <v>114</v>
      </c>
      <c r="C54" s="44" t="s">
        <v>261</v>
      </c>
      <c r="D54" s="44" t="s">
        <v>259</v>
      </c>
      <c r="E54" s="44" t="s">
        <v>50</v>
      </c>
      <c r="F54" s="44" t="s">
        <v>157</v>
      </c>
      <c r="G54" s="44" t="s">
        <v>263</v>
      </c>
      <c r="H54" s="45">
        <v>7777780</v>
      </c>
      <c r="I54" s="46"/>
    </row>
    <row r="55" spans="1:9" x14ac:dyDescent="0.2">
      <c r="A55" s="44" t="s">
        <v>257</v>
      </c>
      <c r="B55" s="44" t="s">
        <v>114</v>
      </c>
      <c r="C55" s="44" t="s">
        <v>261</v>
      </c>
      <c r="D55" s="44" t="s">
        <v>259</v>
      </c>
      <c r="E55" s="44" t="s">
        <v>50</v>
      </c>
      <c r="F55" s="44" t="s">
        <v>157</v>
      </c>
      <c r="G55" s="44" t="s">
        <v>264</v>
      </c>
      <c r="H55" s="45">
        <v>7777780</v>
      </c>
      <c r="I55" s="46"/>
    </row>
    <row r="56" spans="1:9" x14ac:dyDescent="0.2">
      <c r="A56" s="44" t="s">
        <v>257</v>
      </c>
      <c r="B56" s="44" t="s">
        <v>114</v>
      </c>
      <c r="C56" s="44" t="s">
        <v>261</v>
      </c>
      <c r="D56" s="44" t="s">
        <v>259</v>
      </c>
      <c r="E56" s="44" t="s">
        <v>50</v>
      </c>
      <c r="F56" s="44" t="s">
        <v>157</v>
      </c>
      <c r="G56" s="44" t="s">
        <v>267</v>
      </c>
      <c r="H56" s="45">
        <v>7222220</v>
      </c>
      <c r="I56" s="46"/>
    </row>
    <row r="57" spans="1:9" x14ac:dyDescent="0.2">
      <c r="A57" s="44" t="s">
        <v>257</v>
      </c>
      <c r="B57" s="44" t="s">
        <v>114</v>
      </c>
      <c r="C57" s="44" t="s">
        <v>261</v>
      </c>
      <c r="D57" s="44" t="s">
        <v>259</v>
      </c>
      <c r="E57" s="44" t="s">
        <v>50</v>
      </c>
      <c r="F57" s="44" t="s">
        <v>157</v>
      </c>
      <c r="G57" s="44" t="s">
        <v>262</v>
      </c>
      <c r="H57" s="45">
        <v>3583335</v>
      </c>
      <c r="I57" s="46"/>
    </row>
    <row r="58" spans="1:9" x14ac:dyDescent="0.2">
      <c r="A58" s="44" t="s">
        <v>257</v>
      </c>
      <c r="B58" s="44" t="s">
        <v>114</v>
      </c>
      <c r="C58" s="44" t="s">
        <v>261</v>
      </c>
      <c r="D58" s="44" t="s">
        <v>259</v>
      </c>
      <c r="E58" s="44" t="s">
        <v>50</v>
      </c>
      <c r="F58" s="44" t="s">
        <v>157</v>
      </c>
      <c r="G58" s="44" t="s">
        <v>265</v>
      </c>
      <c r="H58" s="45">
        <v>7777780</v>
      </c>
      <c r="I58" s="46"/>
    </row>
    <row r="59" spans="1:9" x14ac:dyDescent="0.2">
      <c r="A59" s="44" t="s">
        <v>257</v>
      </c>
      <c r="B59" s="44" t="s">
        <v>114</v>
      </c>
      <c r="C59" s="44" t="s">
        <v>261</v>
      </c>
      <c r="D59" s="44" t="s">
        <v>259</v>
      </c>
      <c r="E59" s="44" t="s">
        <v>50</v>
      </c>
      <c r="F59" s="44" t="s">
        <v>157</v>
      </c>
      <c r="G59" s="44" t="s">
        <v>670</v>
      </c>
      <c r="H59" s="45">
        <v>1300000</v>
      </c>
      <c r="I59" s="46"/>
    </row>
    <row r="60" spans="1:9" x14ac:dyDescent="0.2">
      <c r="A60" s="44" t="s">
        <v>257</v>
      </c>
      <c r="B60" s="44" t="s">
        <v>114</v>
      </c>
      <c r="C60" s="44" t="s">
        <v>261</v>
      </c>
      <c r="D60" s="44" t="s">
        <v>259</v>
      </c>
      <c r="E60" s="44" t="s">
        <v>50</v>
      </c>
      <c r="F60" s="44" t="s">
        <v>157</v>
      </c>
      <c r="G60" s="44" t="s">
        <v>1326</v>
      </c>
      <c r="H60" s="45">
        <v>1111111</v>
      </c>
      <c r="I60" s="46"/>
    </row>
    <row r="61" spans="1:9" x14ac:dyDescent="0.2">
      <c r="A61" s="44" t="s">
        <v>257</v>
      </c>
      <c r="B61" s="44" t="s">
        <v>114</v>
      </c>
      <c r="C61" s="44" t="s">
        <v>261</v>
      </c>
      <c r="D61" s="44" t="s">
        <v>259</v>
      </c>
      <c r="E61" s="44" t="s">
        <v>50</v>
      </c>
      <c r="F61" s="44" t="s">
        <v>157</v>
      </c>
      <c r="G61" s="44" t="s">
        <v>2178</v>
      </c>
      <c r="H61" s="45">
        <v>699993</v>
      </c>
      <c r="I61" s="46"/>
    </row>
    <row r="62" spans="1:9" x14ac:dyDescent="0.2">
      <c r="A62" s="44" t="s">
        <v>268</v>
      </c>
      <c r="B62" s="44" t="s">
        <v>135</v>
      </c>
      <c r="C62" s="44" t="s">
        <v>261</v>
      </c>
      <c r="D62" s="44" t="s">
        <v>259</v>
      </c>
      <c r="E62" s="44" t="s">
        <v>303</v>
      </c>
      <c r="F62" s="44" t="s">
        <v>478</v>
      </c>
      <c r="G62" s="44" t="s">
        <v>2179</v>
      </c>
      <c r="H62" s="45">
        <v>20986357</v>
      </c>
      <c r="I62" s="46"/>
    </row>
    <row r="63" spans="1:9" x14ac:dyDescent="0.2">
      <c r="A63" s="44" t="s">
        <v>268</v>
      </c>
      <c r="B63" s="44" t="s">
        <v>135</v>
      </c>
      <c r="C63" s="44" t="s">
        <v>261</v>
      </c>
      <c r="D63" s="44" t="s">
        <v>259</v>
      </c>
      <c r="E63" s="44" t="s">
        <v>303</v>
      </c>
      <c r="F63" s="44" t="s">
        <v>478</v>
      </c>
      <c r="G63" s="44" t="s">
        <v>2180</v>
      </c>
      <c r="H63" s="45">
        <v>21035552</v>
      </c>
      <c r="I63" s="46"/>
    </row>
    <row r="64" spans="1:9" x14ac:dyDescent="0.2">
      <c r="A64" s="44" t="s">
        <v>268</v>
      </c>
      <c r="B64" s="44" t="s">
        <v>135</v>
      </c>
      <c r="C64" s="44" t="s">
        <v>261</v>
      </c>
      <c r="D64" s="44" t="s">
        <v>259</v>
      </c>
      <c r="E64" s="44" t="s">
        <v>303</v>
      </c>
      <c r="F64" s="44" t="s">
        <v>478</v>
      </c>
      <c r="G64" s="44" t="s">
        <v>2181</v>
      </c>
      <c r="H64" s="45">
        <v>13183331</v>
      </c>
      <c r="I64" s="46"/>
    </row>
    <row r="65" spans="1:9" x14ac:dyDescent="0.2">
      <c r="A65" s="44" t="s">
        <v>268</v>
      </c>
      <c r="B65" s="44" t="s">
        <v>1238</v>
      </c>
      <c r="C65" s="44" t="s">
        <v>261</v>
      </c>
      <c r="D65" s="44" t="s">
        <v>259</v>
      </c>
      <c r="E65" s="44" t="s">
        <v>700</v>
      </c>
      <c r="F65" s="44" t="s">
        <v>1327</v>
      </c>
      <c r="G65" s="44" t="s">
        <v>1328</v>
      </c>
      <c r="H65" s="45">
        <v>21040000</v>
      </c>
      <c r="I65" s="46"/>
    </row>
    <row r="66" spans="1:9" x14ac:dyDescent="0.2">
      <c r="A66" s="44" t="s">
        <v>268</v>
      </c>
      <c r="B66" s="44" t="s">
        <v>1238</v>
      </c>
      <c r="C66" s="44" t="s">
        <v>261</v>
      </c>
      <c r="D66" s="44" t="s">
        <v>259</v>
      </c>
      <c r="E66" s="44" t="s">
        <v>700</v>
      </c>
      <c r="F66" s="44" t="s">
        <v>1327</v>
      </c>
      <c r="G66" s="44" t="s">
        <v>1329</v>
      </c>
      <c r="H66" s="45">
        <v>13950000</v>
      </c>
      <c r="I66" s="46"/>
    </row>
    <row r="67" spans="1:9" x14ac:dyDescent="0.2">
      <c r="A67" s="44" t="s">
        <v>268</v>
      </c>
      <c r="B67" s="44" t="s">
        <v>1238</v>
      </c>
      <c r="C67" s="44" t="s">
        <v>261</v>
      </c>
      <c r="D67" s="44" t="s">
        <v>259</v>
      </c>
      <c r="E67" s="44" t="s">
        <v>700</v>
      </c>
      <c r="F67" s="44" t="s">
        <v>1327</v>
      </c>
      <c r="G67" s="44" t="s">
        <v>1330</v>
      </c>
      <c r="H67" s="45">
        <v>10800000</v>
      </c>
      <c r="I67" s="46"/>
    </row>
    <row r="68" spans="1:9" x14ac:dyDescent="0.2">
      <c r="A68" s="44" t="s">
        <v>268</v>
      </c>
      <c r="B68" s="44" t="s">
        <v>1238</v>
      </c>
      <c r="C68" s="44" t="s">
        <v>261</v>
      </c>
      <c r="D68" s="44" t="s">
        <v>259</v>
      </c>
      <c r="E68" s="44" t="s">
        <v>700</v>
      </c>
      <c r="F68" s="44" t="s">
        <v>1327</v>
      </c>
      <c r="G68" s="44" t="s">
        <v>2182</v>
      </c>
      <c r="H68" s="45">
        <v>6279999</v>
      </c>
      <c r="I68" s="46"/>
    </row>
    <row r="69" spans="1:9" x14ac:dyDescent="0.2">
      <c r="A69" s="44" t="s">
        <v>268</v>
      </c>
      <c r="B69" s="44" t="s">
        <v>1238</v>
      </c>
      <c r="C69" s="44" t="s">
        <v>261</v>
      </c>
      <c r="D69" s="44" t="s">
        <v>259</v>
      </c>
      <c r="E69" s="44" t="s">
        <v>700</v>
      </c>
      <c r="F69" s="44" t="s">
        <v>1327</v>
      </c>
      <c r="G69" s="44" t="s">
        <v>1330</v>
      </c>
      <c r="H69" s="45">
        <v>3600000</v>
      </c>
      <c r="I69" s="46"/>
    </row>
    <row r="70" spans="1:9" x14ac:dyDescent="0.2">
      <c r="A70" s="44" t="s">
        <v>268</v>
      </c>
      <c r="B70" s="44" t="s">
        <v>1238</v>
      </c>
      <c r="C70" s="44" t="s">
        <v>261</v>
      </c>
      <c r="D70" s="44" t="s">
        <v>259</v>
      </c>
      <c r="E70" s="44" t="s">
        <v>700</v>
      </c>
      <c r="F70" s="44" t="s">
        <v>1327</v>
      </c>
      <c r="G70" s="44" t="s">
        <v>1329</v>
      </c>
      <c r="H70" s="45">
        <v>4650000</v>
      </c>
      <c r="I70" s="46"/>
    </row>
    <row r="71" spans="1:9" x14ac:dyDescent="0.2">
      <c r="A71" s="44" t="s">
        <v>268</v>
      </c>
      <c r="B71" s="44" t="s">
        <v>1238</v>
      </c>
      <c r="C71" s="44" t="s">
        <v>261</v>
      </c>
      <c r="D71" s="44" t="s">
        <v>259</v>
      </c>
      <c r="E71" s="44" t="s">
        <v>700</v>
      </c>
      <c r="F71" s="44" t="s">
        <v>1327</v>
      </c>
      <c r="G71" s="44" t="s">
        <v>2182</v>
      </c>
      <c r="H71" s="45">
        <v>6280001</v>
      </c>
      <c r="I71" s="46"/>
    </row>
    <row r="72" spans="1:9" x14ac:dyDescent="0.2">
      <c r="A72" s="44" t="s">
        <v>268</v>
      </c>
      <c r="B72" s="44" t="s">
        <v>1240</v>
      </c>
      <c r="C72" s="44" t="s">
        <v>261</v>
      </c>
      <c r="D72" s="44" t="s">
        <v>259</v>
      </c>
      <c r="E72" s="44" t="s">
        <v>725</v>
      </c>
      <c r="F72" s="44" t="s">
        <v>1241</v>
      </c>
      <c r="G72" s="44" t="s">
        <v>1331</v>
      </c>
      <c r="H72" s="45">
        <v>15000000</v>
      </c>
      <c r="I72" s="46"/>
    </row>
    <row r="73" spans="1:9" x14ac:dyDescent="0.2">
      <c r="A73" s="44" t="s">
        <v>268</v>
      </c>
      <c r="B73" s="44" t="s">
        <v>1240</v>
      </c>
      <c r="C73" s="44" t="s">
        <v>261</v>
      </c>
      <c r="D73" s="44" t="s">
        <v>259</v>
      </c>
      <c r="E73" s="44" t="s">
        <v>725</v>
      </c>
      <c r="F73" s="44" t="s">
        <v>1241</v>
      </c>
      <c r="G73" s="44" t="s">
        <v>1332</v>
      </c>
      <c r="H73" s="45">
        <v>2400000</v>
      </c>
      <c r="I73" s="46"/>
    </row>
    <row r="74" spans="1:9" x14ac:dyDescent="0.2">
      <c r="A74" s="44" t="s">
        <v>268</v>
      </c>
      <c r="B74" s="44" t="s">
        <v>1240</v>
      </c>
      <c r="C74" s="44" t="s">
        <v>261</v>
      </c>
      <c r="D74" s="44" t="s">
        <v>259</v>
      </c>
      <c r="E74" s="44" t="s">
        <v>725</v>
      </c>
      <c r="F74" s="44" t="s">
        <v>1241</v>
      </c>
      <c r="G74" s="44" t="s">
        <v>1332</v>
      </c>
      <c r="H74" s="45">
        <v>2400000</v>
      </c>
      <c r="I74" s="46"/>
    </row>
    <row r="75" spans="1:9" x14ac:dyDescent="0.2">
      <c r="A75" s="44" t="s">
        <v>268</v>
      </c>
      <c r="B75" s="44" t="s">
        <v>1240</v>
      </c>
      <c r="C75" s="44" t="s">
        <v>261</v>
      </c>
      <c r="D75" s="44" t="s">
        <v>259</v>
      </c>
      <c r="E75" s="44" t="s">
        <v>725</v>
      </c>
      <c r="F75" s="44" t="s">
        <v>1241</v>
      </c>
      <c r="G75" s="44" t="s">
        <v>1332</v>
      </c>
      <c r="H75" s="45">
        <v>3200000</v>
      </c>
      <c r="I75" s="46"/>
    </row>
    <row r="76" spans="1:9" x14ac:dyDescent="0.2">
      <c r="A76" s="44" t="s">
        <v>671</v>
      </c>
      <c r="B76" s="44" t="s">
        <v>455</v>
      </c>
      <c r="C76" s="44" t="s">
        <v>261</v>
      </c>
      <c r="D76" s="44" t="s">
        <v>259</v>
      </c>
      <c r="E76" s="44" t="s">
        <v>368</v>
      </c>
      <c r="F76" s="44" t="s">
        <v>531</v>
      </c>
      <c r="G76" s="44" t="s">
        <v>2183</v>
      </c>
      <c r="H76" s="45">
        <v>17777780</v>
      </c>
      <c r="I76" s="46"/>
    </row>
    <row r="77" spans="1:9" x14ac:dyDescent="0.2">
      <c r="A77" s="44" t="s">
        <v>671</v>
      </c>
      <c r="B77" s="44" t="s">
        <v>455</v>
      </c>
      <c r="C77" s="44" t="s">
        <v>261</v>
      </c>
      <c r="D77" s="44" t="s">
        <v>259</v>
      </c>
      <c r="E77" s="44" t="s">
        <v>368</v>
      </c>
      <c r="F77" s="44" t="s">
        <v>531</v>
      </c>
      <c r="G77" s="44" t="s">
        <v>2184</v>
      </c>
      <c r="H77" s="45">
        <v>3333334</v>
      </c>
      <c r="I77" s="46"/>
    </row>
    <row r="78" spans="1:9" x14ac:dyDescent="0.2">
      <c r="A78" s="44" t="s">
        <v>671</v>
      </c>
      <c r="B78" s="44" t="s">
        <v>455</v>
      </c>
      <c r="C78" s="44" t="s">
        <v>261</v>
      </c>
      <c r="D78" s="44" t="s">
        <v>259</v>
      </c>
      <c r="E78" s="44" t="s">
        <v>368</v>
      </c>
      <c r="F78" s="44" t="s">
        <v>531</v>
      </c>
      <c r="G78" s="44" t="s">
        <v>2185</v>
      </c>
      <c r="H78" s="45">
        <v>2872843</v>
      </c>
      <c r="I78" s="46"/>
    </row>
    <row r="79" spans="1:9" x14ac:dyDescent="0.2">
      <c r="A79" s="44" t="s">
        <v>671</v>
      </c>
      <c r="B79" s="44" t="s">
        <v>414</v>
      </c>
      <c r="C79" s="44" t="s">
        <v>274</v>
      </c>
      <c r="D79" s="44" t="s">
        <v>259</v>
      </c>
      <c r="E79" s="44" t="s">
        <v>304</v>
      </c>
      <c r="F79" s="44" t="s">
        <v>2186</v>
      </c>
      <c r="G79" s="44" t="s">
        <v>2187</v>
      </c>
      <c r="H79" s="45">
        <v>15999995</v>
      </c>
      <c r="I79" s="46"/>
    </row>
    <row r="80" spans="1:9" x14ac:dyDescent="0.2">
      <c r="A80" s="44" t="s">
        <v>671</v>
      </c>
      <c r="B80" s="44" t="s">
        <v>414</v>
      </c>
      <c r="C80" s="44" t="s">
        <v>274</v>
      </c>
      <c r="D80" s="44" t="s">
        <v>259</v>
      </c>
      <c r="E80" s="44" t="s">
        <v>304</v>
      </c>
      <c r="F80" s="44" t="s">
        <v>2186</v>
      </c>
      <c r="G80" s="44" t="s">
        <v>2188</v>
      </c>
      <c r="H80" s="45">
        <v>15999995</v>
      </c>
      <c r="I80" s="46"/>
    </row>
    <row r="81" spans="1:9" x14ac:dyDescent="0.2">
      <c r="A81" s="44" t="s">
        <v>671</v>
      </c>
      <c r="B81" s="44" t="s">
        <v>414</v>
      </c>
      <c r="C81" s="44" t="s">
        <v>274</v>
      </c>
      <c r="D81" s="44" t="s">
        <v>259</v>
      </c>
      <c r="E81" s="44" t="s">
        <v>304</v>
      </c>
      <c r="F81" s="44" t="s">
        <v>2186</v>
      </c>
      <c r="G81" s="44" t="s">
        <v>2189</v>
      </c>
      <c r="H81" s="45">
        <v>15999995</v>
      </c>
      <c r="I81" s="46"/>
    </row>
    <row r="82" spans="1:9" x14ac:dyDescent="0.2">
      <c r="A82" s="44" t="s">
        <v>671</v>
      </c>
      <c r="B82" s="44" t="s">
        <v>456</v>
      </c>
      <c r="C82" s="44" t="s">
        <v>261</v>
      </c>
      <c r="D82" s="44" t="s">
        <v>259</v>
      </c>
      <c r="E82" s="44" t="s">
        <v>369</v>
      </c>
      <c r="F82" s="44" t="s">
        <v>532</v>
      </c>
      <c r="G82" s="44" t="s">
        <v>2190</v>
      </c>
      <c r="H82" s="45">
        <v>15000000</v>
      </c>
      <c r="I82" s="46"/>
    </row>
    <row r="83" spans="1:9" x14ac:dyDescent="0.2">
      <c r="A83" s="44" t="s">
        <v>671</v>
      </c>
      <c r="B83" s="44" t="s">
        <v>456</v>
      </c>
      <c r="C83" s="44" t="s">
        <v>261</v>
      </c>
      <c r="D83" s="44" t="s">
        <v>259</v>
      </c>
      <c r="E83" s="44" t="s">
        <v>788</v>
      </c>
      <c r="F83" s="44" t="s">
        <v>1333</v>
      </c>
      <c r="G83" s="44" t="s">
        <v>1334</v>
      </c>
      <c r="H83" s="45">
        <v>1800000</v>
      </c>
      <c r="I83" s="46"/>
    </row>
    <row r="84" spans="1:9" x14ac:dyDescent="0.2">
      <c r="A84" s="44" t="s">
        <v>671</v>
      </c>
      <c r="B84" s="44" t="s">
        <v>456</v>
      </c>
      <c r="C84" s="44" t="s">
        <v>261</v>
      </c>
      <c r="D84" s="44" t="s">
        <v>259</v>
      </c>
      <c r="E84" s="44" t="s">
        <v>788</v>
      </c>
      <c r="F84" s="44" t="s">
        <v>1333</v>
      </c>
      <c r="G84" s="44" t="s">
        <v>1335</v>
      </c>
      <c r="H84" s="45">
        <v>20400000</v>
      </c>
      <c r="I84" s="46"/>
    </row>
    <row r="85" spans="1:9" x14ac:dyDescent="0.2">
      <c r="A85" s="44" t="s">
        <v>671</v>
      </c>
      <c r="B85" s="44" t="s">
        <v>456</v>
      </c>
      <c r="C85" s="44" t="s">
        <v>261</v>
      </c>
      <c r="D85" s="44" t="s">
        <v>259</v>
      </c>
      <c r="E85" s="44" t="s">
        <v>369</v>
      </c>
      <c r="F85" s="44" t="s">
        <v>532</v>
      </c>
      <c r="G85" s="44" t="s">
        <v>2191</v>
      </c>
      <c r="H85" s="45">
        <v>33000000</v>
      </c>
      <c r="I85" s="46"/>
    </row>
    <row r="86" spans="1:9" x14ac:dyDescent="0.2">
      <c r="A86" s="44" t="s">
        <v>671</v>
      </c>
      <c r="B86" s="44" t="s">
        <v>456</v>
      </c>
      <c r="C86" s="44" t="s">
        <v>261</v>
      </c>
      <c r="D86" s="44" t="s">
        <v>259</v>
      </c>
      <c r="E86" s="44" t="s">
        <v>788</v>
      </c>
      <c r="F86" s="44" t="s">
        <v>1333</v>
      </c>
      <c r="G86" s="44" t="s">
        <v>1336</v>
      </c>
      <c r="H86" s="45">
        <v>20400000</v>
      </c>
      <c r="I86" s="46"/>
    </row>
    <row r="87" spans="1:9" x14ac:dyDescent="0.2">
      <c r="A87" s="44" t="s">
        <v>671</v>
      </c>
      <c r="B87" s="44" t="s">
        <v>456</v>
      </c>
      <c r="C87" s="44" t="s">
        <v>261</v>
      </c>
      <c r="D87" s="44" t="s">
        <v>259</v>
      </c>
      <c r="E87" s="44" t="s">
        <v>788</v>
      </c>
      <c r="F87" s="44" t="s">
        <v>1333</v>
      </c>
      <c r="G87" s="44" t="s">
        <v>1337</v>
      </c>
      <c r="H87" s="45">
        <v>19800000</v>
      </c>
      <c r="I87" s="46"/>
    </row>
    <row r="88" spans="1:9" x14ac:dyDescent="0.2">
      <c r="A88" s="44" t="s">
        <v>671</v>
      </c>
      <c r="B88" s="44" t="s">
        <v>1396</v>
      </c>
      <c r="C88" s="44" t="s">
        <v>258</v>
      </c>
      <c r="D88" s="44" t="s">
        <v>685</v>
      </c>
      <c r="E88" s="44">
        <v>4106140401</v>
      </c>
      <c r="F88" s="44" t="s">
        <v>1454</v>
      </c>
      <c r="G88" s="44" t="s">
        <v>2192</v>
      </c>
      <c r="H88" s="45">
        <v>67305618</v>
      </c>
      <c r="I88" s="46"/>
    </row>
    <row r="89" spans="1:9" x14ac:dyDescent="0.2">
      <c r="A89" s="44" t="s">
        <v>671</v>
      </c>
      <c r="B89" s="44" t="s">
        <v>457</v>
      </c>
      <c r="C89" s="44" t="s">
        <v>261</v>
      </c>
      <c r="D89" s="44" t="s">
        <v>259</v>
      </c>
      <c r="E89" s="44" t="s">
        <v>370</v>
      </c>
      <c r="F89" s="44" t="s">
        <v>533</v>
      </c>
      <c r="G89" s="44" t="s">
        <v>2193</v>
      </c>
      <c r="H89" s="45">
        <v>19370368</v>
      </c>
      <c r="I89" s="46"/>
    </row>
    <row r="90" spans="1:9" x14ac:dyDescent="0.2">
      <c r="A90" s="44" t="s">
        <v>671</v>
      </c>
      <c r="B90" s="44" t="s">
        <v>457</v>
      </c>
      <c r="C90" s="44" t="s">
        <v>261</v>
      </c>
      <c r="D90" s="44" t="s">
        <v>259</v>
      </c>
      <c r="E90" s="44" t="s">
        <v>370</v>
      </c>
      <c r="F90" s="44" t="s">
        <v>533</v>
      </c>
      <c r="G90" s="44" t="s">
        <v>2194</v>
      </c>
      <c r="H90" s="45">
        <v>16629636</v>
      </c>
      <c r="I90" s="46"/>
    </row>
    <row r="91" spans="1:9" x14ac:dyDescent="0.2">
      <c r="A91" s="44" t="s">
        <v>671</v>
      </c>
      <c r="B91" s="44" t="s">
        <v>458</v>
      </c>
      <c r="C91" s="44" t="s">
        <v>261</v>
      </c>
      <c r="D91" s="44" t="s">
        <v>259</v>
      </c>
      <c r="E91" s="44" t="s">
        <v>371</v>
      </c>
      <c r="F91" s="44" t="s">
        <v>2195</v>
      </c>
      <c r="G91" s="44" t="s">
        <v>2196</v>
      </c>
      <c r="H91" s="45">
        <v>15035000</v>
      </c>
      <c r="I91" s="46"/>
    </row>
    <row r="92" spans="1:9" x14ac:dyDescent="0.2">
      <c r="A92" s="44" t="s">
        <v>671</v>
      </c>
      <c r="B92" s="44" t="s">
        <v>458</v>
      </c>
      <c r="C92" s="44" t="s">
        <v>261</v>
      </c>
      <c r="D92" s="44" t="s">
        <v>259</v>
      </c>
      <c r="E92" s="44" t="s">
        <v>371</v>
      </c>
      <c r="F92" s="44" t="s">
        <v>2195</v>
      </c>
      <c r="G92" s="44" t="s">
        <v>2197</v>
      </c>
      <c r="H92" s="45">
        <v>18000000</v>
      </c>
      <c r="I92" s="46"/>
    </row>
    <row r="93" spans="1:9" x14ac:dyDescent="0.2">
      <c r="A93" s="44" t="s">
        <v>671</v>
      </c>
      <c r="B93" s="44" t="s">
        <v>458</v>
      </c>
      <c r="C93" s="44" t="s">
        <v>261</v>
      </c>
      <c r="D93" s="44" t="s">
        <v>259</v>
      </c>
      <c r="E93" s="44" t="s">
        <v>371</v>
      </c>
      <c r="F93" s="44" t="s">
        <v>2195</v>
      </c>
      <c r="G93" s="44" t="s">
        <v>2198</v>
      </c>
      <c r="H93" s="45">
        <v>10800000</v>
      </c>
      <c r="I93" s="46"/>
    </row>
    <row r="94" spans="1:9" x14ac:dyDescent="0.2">
      <c r="A94" s="44" t="s">
        <v>671</v>
      </c>
      <c r="B94" s="44" t="s">
        <v>459</v>
      </c>
      <c r="C94" s="44" t="s">
        <v>261</v>
      </c>
      <c r="D94" s="44" t="s">
        <v>259</v>
      </c>
      <c r="E94" s="44" t="s">
        <v>372</v>
      </c>
      <c r="F94" s="44" t="s">
        <v>534</v>
      </c>
      <c r="G94" s="44" t="s">
        <v>2199</v>
      </c>
      <c r="H94" s="45">
        <v>3823333</v>
      </c>
      <c r="I94" s="46"/>
    </row>
    <row r="95" spans="1:9" x14ac:dyDescent="0.2">
      <c r="A95" s="44" t="s">
        <v>671</v>
      </c>
      <c r="B95" s="44" t="s">
        <v>459</v>
      </c>
      <c r="C95" s="44" t="s">
        <v>261</v>
      </c>
      <c r="D95" s="44" t="s">
        <v>259</v>
      </c>
      <c r="E95" s="44" t="s">
        <v>372</v>
      </c>
      <c r="F95" s="44" t="s">
        <v>534</v>
      </c>
      <c r="G95" s="44" t="s">
        <v>2200</v>
      </c>
      <c r="H95" s="45">
        <v>25200000</v>
      </c>
      <c r="I95" s="46"/>
    </row>
    <row r="96" spans="1:9" x14ac:dyDescent="0.2">
      <c r="A96" s="44" t="s">
        <v>671</v>
      </c>
      <c r="B96" s="44" t="s">
        <v>459</v>
      </c>
      <c r="C96" s="44" t="s">
        <v>261</v>
      </c>
      <c r="D96" s="44" t="s">
        <v>259</v>
      </c>
      <c r="E96" s="44" t="s">
        <v>372</v>
      </c>
      <c r="F96" s="44" t="s">
        <v>534</v>
      </c>
      <c r="G96" s="44" t="s">
        <v>2201</v>
      </c>
      <c r="H96" s="45">
        <v>3500000</v>
      </c>
      <c r="I96" s="46"/>
    </row>
    <row r="97" spans="1:9" x14ac:dyDescent="0.2">
      <c r="A97" s="44" t="s">
        <v>671</v>
      </c>
      <c r="B97" s="44" t="s">
        <v>459</v>
      </c>
      <c r="C97" s="44" t="s">
        <v>261</v>
      </c>
      <c r="D97" s="44" t="s">
        <v>259</v>
      </c>
      <c r="E97" s="44" t="s">
        <v>372</v>
      </c>
      <c r="F97" s="44" t="s">
        <v>534</v>
      </c>
      <c r="G97" s="44" t="s">
        <v>2202</v>
      </c>
      <c r="H97" s="45">
        <v>19450000</v>
      </c>
      <c r="I97" s="46"/>
    </row>
    <row r="98" spans="1:9" x14ac:dyDescent="0.2">
      <c r="A98" s="44" t="s">
        <v>671</v>
      </c>
      <c r="B98" s="44" t="s">
        <v>1410</v>
      </c>
      <c r="C98" s="44" t="s">
        <v>261</v>
      </c>
      <c r="D98" s="44" t="s">
        <v>259</v>
      </c>
      <c r="E98" s="44" t="s">
        <v>1428</v>
      </c>
      <c r="F98" s="44" t="s">
        <v>1493</v>
      </c>
      <c r="G98" s="44" t="s">
        <v>2203</v>
      </c>
      <c r="H98" s="45">
        <v>9000000</v>
      </c>
      <c r="I98" s="46"/>
    </row>
    <row r="99" spans="1:9" x14ac:dyDescent="0.2">
      <c r="A99" s="44" t="s">
        <v>671</v>
      </c>
      <c r="B99" s="44" t="s">
        <v>1410</v>
      </c>
      <c r="C99" s="44" t="s">
        <v>261</v>
      </c>
      <c r="D99" s="44" t="s">
        <v>259</v>
      </c>
      <c r="E99" s="44" t="s">
        <v>1428</v>
      </c>
      <c r="F99" s="44" t="s">
        <v>1493</v>
      </c>
      <c r="G99" s="44" t="s">
        <v>2204</v>
      </c>
      <c r="H99" s="45">
        <v>10500000</v>
      </c>
      <c r="I99" s="46"/>
    </row>
    <row r="100" spans="1:9" x14ac:dyDescent="0.2">
      <c r="A100" s="44" t="s">
        <v>671</v>
      </c>
      <c r="B100" s="44" t="s">
        <v>1410</v>
      </c>
      <c r="C100" s="44" t="s">
        <v>261</v>
      </c>
      <c r="D100" s="44" t="s">
        <v>259</v>
      </c>
      <c r="E100" s="44" t="s">
        <v>1428</v>
      </c>
      <c r="F100" s="44" t="s">
        <v>1493</v>
      </c>
      <c r="G100" s="44" t="s">
        <v>2205</v>
      </c>
      <c r="H100" s="45">
        <v>6000000</v>
      </c>
      <c r="I100" s="46"/>
    </row>
    <row r="101" spans="1:9" x14ac:dyDescent="0.2">
      <c r="A101" s="44" t="s">
        <v>671</v>
      </c>
      <c r="B101" s="44" t="s">
        <v>1410</v>
      </c>
      <c r="C101" s="44" t="s">
        <v>261</v>
      </c>
      <c r="D101" s="44" t="s">
        <v>259</v>
      </c>
      <c r="E101" s="44" t="s">
        <v>1428</v>
      </c>
      <c r="F101" s="44" t="s">
        <v>1493</v>
      </c>
      <c r="G101" s="44" t="s">
        <v>2206</v>
      </c>
      <c r="H101" s="45">
        <v>10500000</v>
      </c>
      <c r="I101" s="46"/>
    </row>
    <row r="102" spans="1:9" x14ac:dyDescent="0.2">
      <c r="A102" s="44" t="s">
        <v>671</v>
      </c>
      <c r="B102" s="44" t="s">
        <v>1411</v>
      </c>
      <c r="C102" s="44" t="s">
        <v>261</v>
      </c>
      <c r="D102" s="44" t="s">
        <v>259</v>
      </c>
      <c r="E102" s="44" t="s">
        <v>1429</v>
      </c>
      <c r="F102" s="44" t="s">
        <v>1494</v>
      </c>
      <c r="G102" s="44" t="s">
        <v>2207</v>
      </c>
      <c r="H102" s="45">
        <v>23990750</v>
      </c>
      <c r="I102" s="46"/>
    </row>
    <row r="103" spans="1:9" x14ac:dyDescent="0.2">
      <c r="A103" s="44" t="s">
        <v>671</v>
      </c>
      <c r="B103" s="44" t="s">
        <v>415</v>
      </c>
      <c r="C103" s="44" t="s">
        <v>274</v>
      </c>
      <c r="D103" s="44" t="s">
        <v>259</v>
      </c>
      <c r="E103" s="44" t="s">
        <v>305</v>
      </c>
      <c r="F103" s="44" t="s">
        <v>479</v>
      </c>
      <c r="G103" s="44" t="s">
        <v>672</v>
      </c>
      <c r="H103" s="45">
        <v>13440000</v>
      </c>
      <c r="I103" s="46"/>
    </row>
    <row r="104" spans="1:9" x14ac:dyDescent="0.2">
      <c r="A104" s="44" t="s">
        <v>671</v>
      </c>
      <c r="B104" s="44" t="s">
        <v>415</v>
      </c>
      <c r="C104" s="44" t="s">
        <v>274</v>
      </c>
      <c r="D104" s="44" t="s">
        <v>259</v>
      </c>
      <c r="E104" s="44" t="s">
        <v>305</v>
      </c>
      <c r="F104" s="44" t="s">
        <v>479</v>
      </c>
      <c r="G104" s="44" t="s">
        <v>673</v>
      </c>
      <c r="H104" s="45">
        <v>4559991</v>
      </c>
      <c r="I104" s="46"/>
    </row>
    <row r="105" spans="1:9" x14ac:dyDescent="0.2">
      <c r="A105" s="44" t="s">
        <v>671</v>
      </c>
      <c r="B105" s="44" t="s">
        <v>415</v>
      </c>
      <c r="C105" s="44" t="s">
        <v>274</v>
      </c>
      <c r="D105" s="44" t="s">
        <v>259</v>
      </c>
      <c r="E105" s="44" t="s">
        <v>305</v>
      </c>
      <c r="F105" s="44" t="s">
        <v>479</v>
      </c>
      <c r="G105" s="44" t="s">
        <v>674</v>
      </c>
      <c r="H105" s="45">
        <v>6800000</v>
      </c>
      <c r="I105" s="46"/>
    </row>
    <row r="106" spans="1:9" x14ac:dyDescent="0.2">
      <c r="A106" s="44" t="s">
        <v>671</v>
      </c>
      <c r="B106" s="44" t="s">
        <v>415</v>
      </c>
      <c r="C106" s="44" t="s">
        <v>274</v>
      </c>
      <c r="D106" s="44" t="s">
        <v>259</v>
      </c>
      <c r="E106" s="44" t="s">
        <v>305</v>
      </c>
      <c r="F106" s="44" t="s">
        <v>479</v>
      </c>
      <c r="G106" s="44" t="s">
        <v>1338</v>
      </c>
      <c r="H106" s="45">
        <v>11200000</v>
      </c>
      <c r="I106" s="46"/>
    </row>
    <row r="107" spans="1:9" x14ac:dyDescent="0.2">
      <c r="A107" s="44" t="s">
        <v>671</v>
      </c>
      <c r="B107" s="44" t="s">
        <v>1412</v>
      </c>
      <c r="C107" s="44" t="s">
        <v>261</v>
      </c>
      <c r="D107" s="44" t="s">
        <v>259</v>
      </c>
      <c r="E107" s="44" t="s">
        <v>1431</v>
      </c>
      <c r="F107" s="44" t="s">
        <v>2208</v>
      </c>
      <c r="G107" s="44" t="s">
        <v>2209</v>
      </c>
      <c r="H107" s="45">
        <v>11977778</v>
      </c>
      <c r="I107" s="46"/>
    </row>
    <row r="108" spans="1:9" x14ac:dyDescent="0.2">
      <c r="A108" s="44" t="s">
        <v>671</v>
      </c>
      <c r="B108" s="44" t="s">
        <v>1412</v>
      </c>
      <c r="C108" s="44" t="s">
        <v>261</v>
      </c>
      <c r="D108" s="44" t="s">
        <v>259</v>
      </c>
      <c r="E108" s="44" t="s">
        <v>1431</v>
      </c>
      <c r="F108" s="44" t="s">
        <v>2208</v>
      </c>
      <c r="G108" s="44" t="s">
        <v>2210</v>
      </c>
      <c r="H108" s="45">
        <v>22500000</v>
      </c>
      <c r="I108" s="46"/>
    </row>
    <row r="109" spans="1:9" x14ac:dyDescent="0.2">
      <c r="A109" s="44" t="s">
        <v>671</v>
      </c>
      <c r="B109" s="44" t="s">
        <v>1412</v>
      </c>
      <c r="C109" s="44" t="s">
        <v>261</v>
      </c>
      <c r="D109" s="44" t="s">
        <v>259</v>
      </c>
      <c r="E109" s="44" t="s">
        <v>1431</v>
      </c>
      <c r="F109" s="44" t="s">
        <v>2208</v>
      </c>
      <c r="G109" s="44" t="s">
        <v>2209</v>
      </c>
      <c r="H109" s="45">
        <v>8319444</v>
      </c>
      <c r="I109" s="46"/>
    </row>
    <row r="110" spans="1:9" x14ac:dyDescent="0.2">
      <c r="A110" s="44" t="s">
        <v>671</v>
      </c>
      <c r="B110" s="44" t="s">
        <v>1250</v>
      </c>
      <c r="C110" s="44" t="s">
        <v>261</v>
      </c>
      <c r="D110" s="44" t="s">
        <v>259</v>
      </c>
      <c r="E110" s="44" t="s">
        <v>702</v>
      </c>
      <c r="F110" s="44" t="s">
        <v>1339</v>
      </c>
      <c r="G110" s="44" t="s">
        <v>1340</v>
      </c>
      <c r="H110" s="45">
        <v>15600000</v>
      </c>
      <c r="I110" s="46"/>
    </row>
    <row r="111" spans="1:9" x14ac:dyDescent="0.2">
      <c r="A111" s="44" t="s">
        <v>671</v>
      </c>
      <c r="B111" s="44" t="s">
        <v>1250</v>
      </c>
      <c r="C111" s="44" t="s">
        <v>261</v>
      </c>
      <c r="D111" s="44" t="s">
        <v>259</v>
      </c>
      <c r="E111" s="44" t="s">
        <v>702</v>
      </c>
      <c r="F111" s="44" t="s">
        <v>1339</v>
      </c>
      <c r="G111" s="44" t="s">
        <v>1341</v>
      </c>
      <c r="H111" s="45">
        <v>16800000</v>
      </c>
      <c r="I111" s="46"/>
    </row>
    <row r="112" spans="1:9" x14ac:dyDescent="0.2">
      <c r="A112" s="44" t="s">
        <v>671</v>
      </c>
      <c r="B112" s="44" t="s">
        <v>1250</v>
      </c>
      <c r="C112" s="44" t="s">
        <v>261</v>
      </c>
      <c r="D112" s="44" t="s">
        <v>259</v>
      </c>
      <c r="E112" s="44" t="s">
        <v>702</v>
      </c>
      <c r="F112" s="44" t="s">
        <v>1339</v>
      </c>
      <c r="G112" s="44" t="s">
        <v>1342</v>
      </c>
      <c r="H112" s="45">
        <v>14300000</v>
      </c>
      <c r="I112" s="46"/>
    </row>
    <row r="113" spans="1:9" x14ac:dyDescent="0.2">
      <c r="A113" s="44" t="s">
        <v>671</v>
      </c>
      <c r="B113" s="44" t="s">
        <v>1250</v>
      </c>
      <c r="C113" s="44" t="s">
        <v>261</v>
      </c>
      <c r="D113" s="44" t="s">
        <v>259</v>
      </c>
      <c r="E113" s="44" t="s">
        <v>702</v>
      </c>
      <c r="F113" s="44" t="s">
        <v>1339</v>
      </c>
      <c r="G113" s="44" t="s">
        <v>2211</v>
      </c>
      <c r="H113" s="45">
        <v>6716666</v>
      </c>
      <c r="I113" s="46"/>
    </row>
    <row r="114" spans="1:9" x14ac:dyDescent="0.2">
      <c r="A114" s="44" t="s">
        <v>269</v>
      </c>
      <c r="B114" s="44" t="s">
        <v>1114</v>
      </c>
      <c r="C114" s="44" t="s">
        <v>261</v>
      </c>
      <c r="D114" s="44" t="s">
        <v>259</v>
      </c>
      <c r="E114" s="44">
        <v>5104171009</v>
      </c>
      <c r="F114" s="44" t="s">
        <v>1455</v>
      </c>
      <c r="G114" s="44" t="s">
        <v>2212</v>
      </c>
      <c r="H114" s="45">
        <v>5744693</v>
      </c>
      <c r="I114" s="46"/>
    </row>
    <row r="115" spans="1:9" x14ac:dyDescent="0.2">
      <c r="A115" s="44" t="s">
        <v>269</v>
      </c>
      <c r="B115" s="44" t="s">
        <v>1403</v>
      </c>
      <c r="C115" s="44" t="s">
        <v>274</v>
      </c>
      <c r="D115" s="44" t="s">
        <v>259</v>
      </c>
      <c r="E115" s="44">
        <v>5301171008</v>
      </c>
      <c r="F115" s="44" t="s">
        <v>1473</v>
      </c>
      <c r="G115" s="44" t="s">
        <v>2213</v>
      </c>
      <c r="H115" s="45">
        <v>6750000</v>
      </c>
      <c r="I115" s="46"/>
    </row>
    <row r="116" spans="1:9" x14ac:dyDescent="0.2">
      <c r="A116" s="44" t="s">
        <v>269</v>
      </c>
      <c r="B116" s="44" t="s">
        <v>1403</v>
      </c>
      <c r="C116" s="44" t="s">
        <v>274</v>
      </c>
      <c r="D116" s="44" t="s">
        <v>259</v>
      </c>
      <c r="E116" s="44">
        <v>5301171008</v>
      </c>
      <c r="F116" s="44" t="s">
        <v>1473</v>
      </c>
      <c r="G116" s="44" t="s">
        <v>2214</v>
      </c>
      <c r="H116" s="45">
        <v>14700000</v>
      </c>
      <c r="I116" s="46"/>
    </row>
    <row r="117" spans="1:9" x14ac:dyDescent="0.2">
      <c r="A117" s="44" t="s">
        <v>269</v>
      </c>
      <c r="B117" s="44" t="s">
        <v>1403</v>
      </c>
      <c r="C117" s="44" t="s">
        <v>274</v>
      </c>
      <c r="D117" s="44" t="s">
        <v>259</v>
      </c>
      <c r="E117" s="44">
        <v>5301171008</v>
      </c>
      <c r="F117" s="44" t="s">
        <v>1473</v>
      </c>
      <c r="G117" s="44" t="s">
        <v>2215</v>
      </c>
      <c r="H117" s="45">
        <v>10500000</v>
      </c>
      <c r="I117" s="46"/>
    </row>
    <row r="118" spans="1:9" x14ac:dyDescent="0.2">
      <c r="A118" s="44" t="s">
        <v>269</v>
      </c>
      <c r="B118" s="44" t="s">
        <v>1403</v>
      </c>
      <c r="C118" s="44" t="s">
        <v>274</v>
      </c>
      <c r="D118" s="44" t="s">
        <v>259</v>
      </c>
      <c r="E118" s="44">
        <v>5301171008</v>
      </c>
      <c r="F118" s="44" t="s">
        <v>1473</v>
      </c>
      <c r="G118" s="44" t="s">
        <v>2216</v>
      </c>
      <c r="H118" s="45">
        <v>6000000</v>
      </c>
      <c r="I118" s="46"/>
    </row>
    <row r="119" spans="1:9" x14ac:dyDescent="0.2">
      <c r="A119" s="44" t="s">
        <v>269</v>
      </c>
      <c r="B119" s="44" t="s">
        <v>1403</v>
      </c>
      <c r="C119" s="44" t="s">
        <v>274</v>
      </c>
      <c r="D119" s="44" t="s">
        <v>259</v>
      </c>
      <c r="E119" s="44">
        <v>5301171008</v>
      </c>
      <c r="F119" s="44" t="s">
        <v>1473</v>
      </c>
      <c r="G119" s="44" t="s">
        <v>2215</v>
      </c>
      <c r="H119" s="45">
        <v>2500000</v>
      </c>
      <c r="I119" s="46"/>
    </row>
    <row r="120" spans="1:9" x14ac:dyDescent="0.2">
      <c r="A120" s="44" t="s">
        <v>269</v>
      </c>
      <c r="B120" s="44" t="s">
        <v>1403</v>
      </c>
      <c r="C120" s="44" t="s">
        <v>274</v>
      </c>
      <c r="D120" s="44" t="s">
        <v>259</v>
      </c>
      <c r="E120" s="44">
        <v>5301171008</v>
      </c>
      <c r="F120" s="44" t="s">
        <v>1473</v>
      </c>
      <c r="G120" s="44" t="s">
        <v>2214</v>
      </c>
      <c r="H120" s="45">
        <v>3100000</v>
      </c>
      <c r="I120" s="46"/>
    </row>
    <row r="121" spans="1:9" x14ac:dyDescent="0.2">
      <c r="A121" s="44" t="s">
        <v>269</v>
      </c>
      <c r="B121" s="44" t="s">
        <v>1403</v>
      </c>
      <c r="C121" s="44" t="s">
        <v>274</v>
      </c>
      <c r="D121" s="44" t="s">
        <v>259</v>
      </c>
      <c r="E121" s="44">
        <v>5301171008</v>
      </c>
      <c r="F121" s="44" t="s">
        <v>1473</v>
      </c>
      <c r="G121" s="44" t="s">
        <v>2216</v>
      </c>
      <c r="H121" s="45">
        <v>3250000</v>
      </c>
      <c r="I121" s="46"/>
    </row>
    <row r="122" spans="1:9" x14ac:dyDescent="0.2">
      <c r="A122" s="44" t="s">
        <v>272</v>
      </c>
      <c r="B122" s="44" t="s">
        <v>889</v>
      </c>
      <c r="C122" s="44" t="s">
        <v>274</v>
      </c>
      <c r="D122" s="44" t="s">
        <v>685</v>
      </c>
      <c r="E122" s="44" t="s">
        <v>1434</v>
      </c>
      <c r="F122" s="44" t="s">
        <v>1499</v>
      </c>
      <c r="G122" s="44" t="s">
        <v>2207</v>
      </c>
      <c r="H122" s="45">
        <v>38580000</v>
      </c>
      <c r="I122" s="46"/>
    </row>
    <row r="123" spans="1:9" x14ac:dyDescent="0.2">
      <c r="A123" s="44" t="s">
        <v>273</v>
      </c>
      <c r="B123" s="44" t="s">
        <v>460</v>
      </c>
      <c r="C123" s="44" t="s">
        <v>261</v>
      </c>
      <c r="D123" s="44" t="s">
        <v>259</v>
      </c>
      <c r="E123" s="44" t="s">
        <v>374</v>
      </c>
      <c r="F123" s="44" t="s">
        <v>2217</v>
      </c>
      <c r="G123" s="44" t="s">
        <v>2218</v>
      </c>
      <c r="H123" s="45">
        <v>15600000</v>
      </c>
      <c r="I123" s="46"/>
    </row>
    <row r="124" spans="1:9" x14ac:dyDescent="0.2">
      <c r="A124" s="44" t="s">
        <v>273</v>
      </c>
      <c r="B124" s="44" t="s">
        <v>460</v>
      </c>
      <c r="C124" s="44" t="s">
        <v>261</v>
      </c>
      <c r="D124" s="44" t="s">
        <v>259</v>
      </c>
      <c r="E124" s="44" t="s">
        <v>374</v>
      </c>
      <c r="F124" s="44" t="s">
        <v>2217</v>
      </c>
      <c r="G124" s="44" t="s">
        <v>2219</v>
      </c>
      <c r="H124" s="45">
        <v>15600000</v>
      </c>
      <c r="I124" s="46"/>
    </row>
    <row r="125" spans="1:9" x14ac:dyDescent="0.2">
      <c r="A125" s="44" t="s">
        <v>273</v>
      </c>
      <c r="B125" s="44" t="s">
        <v>460</v>
      </c>
      <c r="C125" s="44" t="s">
        <v>261</v>
      </c>
      <c r="D125" s="44" t="s">
        <v>259</v>
      </c>
      <c r="E125" s="44" t="s">
        <v>374</v>
      </c>
      <c r="F125" s="44" t="s">
        <v>2217</v>
      </c>
      <c r="G125" s="44" t="s">
        <v>2220</v>
      </c>
      <c r="H125" s="45">
        <v>9900000</v>
      </c>
      <c r="I125" s="46"/>
    </row>
    <row r="126" spans="1:9" x14ac:dyDescent="0.2">
      <c r="A126" s="44" t="s">
        <v>273</v>
      </c>
      <c r="B126" s="44" t="s">
        <v>460</v>
      </c>
      <c r="C126" s="44" t="s">
        <v>261</v>
      </c>
      <c r="D126" s="44" t="s">
        <v>259</v>
      </c>
      <c r="E126" s="44" t="s">
        <v>374</v>
      </c>
      <c r="F126" s="44" t="s">
        <v>2217</v>
      </c>
      <c r="G126" s="44" t="s">
        <v>2221</v>
      </c>
      <c r="H126" s="45">
        <v>8700000</v>
      </c>
      <c r="I126" s="46"/>
    </row>
    <row r="127" spans="1:9" x14ac:dyDescent="0.2">
      <c r="A127" s="44" t="s">
        <v>273</v>
      </c>
      <c r="B127" s="44" t="s">
        <v>1414</v>
      </c>
      <c r="C127" s="44" t="s">
        <v>261</v>
      </c>
      <c r="D127" s="44" t="s">
        <v>270</v>
      </c>
      <c r="E127" s="44" t="s">
        <v>1437</v>
      </c>
      <c r="F127" s="44" t="s">
        <v>1502</v>
      </c>
      <c r="G127" s="44" t="s">
        <v>2222</v>
      </c>
      <c r="H127" s="45">
        <v>8400000</v>
      </c>
      <c r="I127" s="46"/>
    </row>
    <row r="128" spans="1:9" x14ac:dyDescent="0.2">
      <c r="A128" s="44" t="s">
        <v>273</v>
      </c>
      <c r="B128" s="44" t="s">
        <v>1414</v>
      </c>
      <c r="C128" s="44" t="s">
        <v>261</v>
      </c>
      <c r="D128" s="44" t="s">
        <v>270</v>
      </c>
      <c r="E128" s="44" t="s">
        <v>1437</v>
      </c>
      <c r="F128" s="44" t="s">
        <v>1502</v>
      </c>
      <c r="G128" s="44" t="s">
        <v>2223</v>
      </c>
      <c r="H128" s="45">
        <v>8400000</v>
      </c>
      <c r="I128" s="46"/>
    </row>
    <row r="129" spans="1:9" x14ac:dyDescent="0.2">
      <c r="A129" s="44" t="s">
        <v>273</v>
      </c>
      <c r="B129" s="44" t="s">
        <v>1266</v>
      </c>
      <c r="C129" s="44" t="s">
        <v>274</v>
      </c>
      <c r="D129" s="44" t="s">
        <v>685</v>
      </c>
      <c r="E129" s="44">
        <v>70460</v>
      </c>
      <c r="F129" s="44" t="s">
        <v>2023</v>
      </c>
      <c r="G129" s="44" t="s">
        <v>2224</v>
      </c>
      <c r="H129" s="45">
        <v>58823750</v>
      </c>
      <c r="I129" s="46"/>
    </row>
    <row r="130" spans="1:9" x14ac:dyDescent="0.2">
      <c r="A130" s="44" t="s">
        <v>273</v>
      </c>
      <c r="B130" s="44" t="s">
        <v>603</v>
      </c>
      <c r="C130" s="44" t="s">
        <v>261</v>
      </c>
      <c r="D130" s="44" t="s">
        <v>259</v>
      </c>
      <c r="E130" s="44">
        <v>7110181009</v>
      </c>
      <c r="F130" s="44" t="s">
        <v>1475</v>
      </c>
      <c r="G130" s="44" t="s">
        <v>1344</v>
      </c>
      <c r="H130" s="45">
        <v>15600000</v>
      </c>
      <c r="I130" s="46"/>
    </row>
    <row r="131" spans="1:9" x14ac:dyDescent="0.2">
      <c r="A131" s="44" t="s">
        <v>273</v>
      </c>
      <c r="B131" s="44" t="s">
        <v>603</v>
      </c>
      <c r="C131" s="44" t="s">
        <v>261</v>
      </c>
      <c r="D131" s="44" t="s">
        <v>259</v>
      </c>
      <c r="E131" s="44">
        <v>7110181009</v>
      </c>
      <c r="F131" s="44" t="s">
        <v>1475</v>
      </c>
      <c r="G131" s="44" t="s">
        <v>2225</v>
      </c>
      <c r="H131" s="45">
        <v>10080000</v>
      </c>
      <c r="I131" s="46"/>
    </row>
    <row r="132" spans="1:9" x14ac:dyDescent="0.2">
      <c r="A132" s="44" t="s">
        <v>273</v>
      </c>
      <c r="B132" s="44" t="s">
        <v>603</v>
      </c>
      <c r="C132" s="44" t="s">
        <v>261</v>
      </c>
      <c r="D132" s="44" t="s">
        <v>259</v>
      </c>
      <c r="E132" s="44">
        <v>7110181009</v>
      </c>
      <c r="F132" s="44" t="s">
        <v>1475</v>
      </c>
      <c r="G132" s="44" t="s">
        <v>1345</v>
      </c>
      <c r="H132" s="45">
        <v>11200000</v>
      </c>
      <c r="I132" s="46"/>
    </row>
    <row r="133" spans="1:9" x14ac:dyDescent="0.2">
      <c r="A133" s="44" t="s">
        <v>273</v>
      </c>
      <c r="B133" s="44" t="s">
        <v>603</v>
      </c>
      <c r="C133" s="44" t="s">
        <v>261</v>
      </c>
      <c r="D133" s="44" t="s">
        <v>259</v>
      </c>
      <c r="E133" s="44">
        <v>7110181009</v>
      </c>
      <c r="F133" s="44" t="s">
        <v>1475</v>
      </c>
      <c r="G133" s="44" t="s">
        <v>1343</v>
      </c>
      <c r="H133" s="45">
        <v>1120000</v>
      </c>
      <c r="I133" s="46"/>
    </row>
    <row r="134" spans="1:9" x14ac:dyDescent="0.2">
      <c r="A134" s="44" t="s">
        <v>273</v>
      </c>
      <c r="B134" s="44" t="s">
        <v>896</v>
      </c>
      <c r="C134" s="44" t="s">
        <v>261</v>
      </c>
      <c r="D134" s="44" t="s">
        <v>259</v>
      </c>
      <c r="E134" s="44" t="s">
        <v>1438</v>
      </c>
      <c r="F134" s="44" t="s">
        <v>1503</v>
      </c>
      <c r="G134" s="44" t="s">
        <v>2226</v>
      </c>
      <c r="H134" s="45">
        <v>19200000</v>
      </c>
      <c r="I134" s="46"/>
    </row>
    <row r="135" spans="1:9" x14ac:dyDescent="0.2">
      <c r="A135" s="44" t="s">
        <v>273</v>
      </c>
      <c r="B135" s="44" t="s">
        <v>896</v>
      </c>
      <c r="C135" s="44" t="s">
        <v>261</v>
      </c>
      <c r="D135" s="44" t="s">
        <v>259</v>
      </c>
      <c r="E135" s="44" t="s">
        <v>1438</v>
      </c>
      <c r="F135" s="44" t="s">
        <v>1503</v>
      </c>
      <c r="G135" s="44" t="s">
        <v>2227</v>
      </c>
      <c r="H135" s="45">
        <v>19200000</v>
      </c>
      <c r="I135" s="46"/>
    </row>
    <row r="136" spans="1:9" x14ac:dyDescent="0.2">
      <c r="A136" s="44" t="s">
        <v>273</v>
      </c>
      <c r="B136" s="44" t="s">
        <v>1269</v>
      </c>
      <c r="C136" s="44" t="s">
        <v>261</v>
      </c>
      <c r="D136" s="44" t="s">
        <v>259</v>
      </c>
      <c r="E136" s="44" t="s">
        <v>706</v>
      </c>
      <c r="F136" s="44" t="s">
        <v>1270</v>
      </c>
      <c r="G136" s="44" t="s">
        <v>1347</v>
      </c>
      <c r="H136" s="45">
        <v>21600000</v>
      </c>
      <c r="I136" s="46"/>
    </row>
    <row r="137" spans="1:9" x14ac:dyDescent="0.2">
      <c r="A137" s="44" t="s">
        <v>273</v>
      </c>
      <c r="B137" s="44" t="s">
        <v>1269</v>
      </c>
      <c r="C137" s="44" t="s">
        <v>261</v>
      </c>
      <c r="D137" s="44" t="s">
        <v>259</v>
      </c>
      <c r="E137" s="44" t="s">
        <v>706</v>
      </c>
      <c r="F137" s="44" t="s">
        <v>1270</v>
      </c>
      <c r="G137" s="44" t="s">
        <v>1348</v>
      </c>
      <c r="H137" s="45">
        <v>13200000</v>
      </c>
      <c r="I137" s="46"/>
    </row>
    <row r="138" spans="1:9" x14ac:dyDescent="0.2">
      <c r="A138" s="44" t="s">
        <v>273</v>
      </c>
      <c r="B138" s="44" t="s">
        <v>1269</v>
      </c>
      <c r="C138" s="44" t="s">
        <v>261</v>
      </c>
      <c r="D138" s="44" t="s">
        <v>259</v>
      </c>
      <c r="E138" s="44" t="s">
        <v>706</v>
      </c>
      <c r="F138" s="44" t="s">
        <v>1270</v>
      </c>
      <c r="G138" s="44" t="s">
        <v>1349</v>
      </c>
      <c r="H138" s="45">
        <v>9000000</v>
      </c>
      <c r="I138" s="46"/>
    </row>
    <row r="139" spans="1:9" x14ac:dyDescent="0.2">
      <c r="A139" s="44" t="s">
        <v>273</v>
      </c>
      <c r="B139" s="44" t="s">
        <v>1415</v>
      </c>
      <c r="C139" s="44" t="s">
        <v>261</v>
      </c>
      <c r="D139" s="44" t="s">
        <v>259</v>
      </c>
      <c r="E139" s="44" t="s">
        <v>1439</v>
      </c>
      <c r="F139" s="44" t="s">
        <v>1504</v>
      </c>
      <c r="G139" s="44" t="s">
        <v>2228</v>
      </c>
      <c r="H139" s="45">
        <v>18000000</v>
      </c>
      <c r="I139" s="46"/>
    </row>
    <row r="140" spans="1:9" x14ac:dyDescent="0.2">
      <c r="A140" s="44" t="s">
        <v>273</v>
      </c>
      <c r="B140" s="44" t="s">
        <v>1415</v>
      </c>
      <c r="C140" s="44" t="s">
        <v>261</v>
      </c>
      <c r="D140" s="44" t="s">
        <v>259</v>
      </c>
      <c r="E140" s="44" t="s">
        <v>1439</v>
      </c>
      <c r="F140" s="44" t="s">
        <v>1504</v>
      </c>
      <c r="G140" s="44" t="s">
        <v>2229</v>
      </c>
      <c r="H140" s="45">
        <v>24000000</v>
      </c>
      <c r="I140" s="46"/>
    </row>
    <row r="141" spans="1:9" x14ac:dyDescent="0.2">
      <c r="A141" s="44" t="s">
        <v>275</v>
      </c>
      <c r="B141" s="44" t="s">
        <v>1404</v>
      </c>
      <c r="C141" s="44" t="s">
        <v>274</v>
      </c>
      <c r="D141" s="44" t="s">
        <v>685</v>
      </c>
      <c r="E141" s="44">
        <v>8105170405</v>
      </c>
      <c r="F141" s="44" t="s">
        <v>1476</v>
      </c>
      <c r="G141" s="44" t="s">
        <v>2230</v>
      </c>
      <c r="H141" s="45">
        <v>49000000</v>
      </c>
      <c r="I141" s="46"/>
    </row>
    <row r="142" spans="1:9" x14ac:dyDescent="0.2">
      <c r="A142" s="44" t="s">
        <v>275</v>
      </c>
      <c r="B142" s="44" t="s">
        <v>1135</v>
      </c>
      <c r="C142" s="44" t="s">
        <v>261</v>
      </c>
      <c r="D142" s="44" t="s">
        <v>259</v>
      </c>
      <c r="E142" s="44" t="s">
        <v>1440</v>
      </c>
      <c r="F142" s="44" t="s">
        <v>1505</v>
      </c>
      <c r="G142" s="44" t="s">
        <v>2231</v>
      </c>
      <c r="H142" s="45">
        <v>19990800</v>
      </c>
      <c r="I142" s="46"/>
    </row>
    <row r="143" spans="1:9" x14ac:dyDescent="0.2">
      <c r="A143" s="44" t="s">
        <v>275</v>
      </c>
      <c r="B143" s="44" t="s">
        <v>1135</v>
      </c>
      <c r="C143" s="44" t="s">
        <v>261</v>
      </c>
      <c r="D143" s="44" t="s">
        <v>259</v>
      </c>
      <c r="E143" s="44" t="s">
        <v>1440</v>
      </c>
      <c r="F143" s="44" t="s">
        <v>1505</v>
      </c>
      <c r="G143" s="44" t="s">
        <v>2232</v>
      </c>
      <c r="H143" s="45">
        <v>10009200</v>
      </c>
      <c r="I143" s="46"/>
    </row>
    <row r="144" spans="1:9" x14ac:dyDescent="0.2">
      <c r="A144" s="44" t="s">
        <v>275</v>
      </c>
      <c r="B144" s="44" t="s">
        <v>148</v>
      </c>
      <c r="C144" s="44" t="s">
        <v>274</v>
      </c>
      <c r="D144" s="44" t="s">
        <v>259</v>
      </c>
      <c r="E144" s="44" t="s">
        <v>89</v>
      </c>
      <c r="F144" s="44" t="s">
        <v>1350</v>
      </c>
      <c r="G144" s="44" t="s">
        <v>1351</v>
      </c>
      <c r="H144" s="45">
        <v>1800000</v>
      </c>
      <c r="I144" s="46"/>
    </row>
    <row r="145" spans="1:9" x14ac:dyDescent="0.2">
      <c r="A145" s="44" t="s">
        <v>275</v>
      </c>
      <c r="B145" s="44" t="s">
        <v>148</v>
      </c>
      <c r="C145" s="44" t="s">
        <v>274</v>
      </c>
      <c r="D145" s="44" t="s">
        <v>259</v>
      </c>
      <c r="E145" s="44" t="s">
        <v>89</v>
      </c>
      <c r="F145" s="44" t="s">
        <v>1350</v>
      </c>
      <c r="G145" s="44" t="s">
        <v>1352</v>
      </c>
      <c r="H145" s="45">
        <v>1800000</v>
      </c>
      <c r="I145" s="46"/>
    </row>
    <row r="146" spans="1:9" x14ac:dyDescent="0.2">
      <c r="A146" s="44" t="s">
        <v>275</v>
      </c>
      <c r="B146" s="44" t="s">
        <v>148</v>
      </c>
      <c r="C146" s="44" t="s">
        <v>274</v>
      </c>
      <c r="D146" s="44" t="s">
        <v>259</v>
      </c>
      <c r="E146" s="44" t="s">
        <v>89</v>
      </c>
      <c r="F146" s="44" t="s">
        <v>1350</v>
      </c>
      <c r="G146" s="44" t="s">
        <v>1353</v>
      </c>
      <c r="H146" s="45">
        <v>1800000</v>
      </c>
      <c r="I146" s="46"/>
    </row>
    <row r="147" spans="1:9" x14ac:dyDescent="0.2">
      <c r="A147" s="44" t="s">
        <v>275</v>
      </c>
      <c r="B147" s="44" t="s">
        <v>148</v>
      </c>
      <c r="C147" s="44" t="s">
        <v>274</v>
      </c>
      <c r="D147" s="44" t="s">
        <v>259</v>
      </c>
      <c r="E147" s="44" t="s">
        <v>89</v>
      </c>
      <c r="F147" s="44" t="s">
        <v>1350</v>
      </c>
      <c r="G147" s="44" t="s">
        <v>1354</v>
      </c>
      <c r="H147" s="45">
        <v>900000</v>
      </c>
      <c r="I147" s="46"/>
    </row>
    <row r="148" spans="1:9" x14ac:dyDescent="0.2">
      <c r="A148" s="44" t="s">
        <v>275</v>
      </c>
      <c r="B148" s="44" t="s">
        <v>148</v>
      </c>
      <c r="C148" s="44" t="s">
        <v>274</v>
      </c>
      <c r="D148" s="44" t="s">
        <v>259</v>
      </c>
      <c r="E148" s="44" t="s">
        <v>89</v>
      </c>
      <c r="F148" s="44" t="s">
        <v>1350</v>
      </c>
      <c r="G148" s="44" t="s">
        <v>1355</v>
      </c>
      <c r="H148" s="45">
        <v>3600000</v>
      </c>
      <c r="I148" s="46"/>
    </row>
    <row r="149" spans="1:9" x14ac:dyDescent="0.2">
      <c r="A149" s="44" t="s">
        <v>275</v>
      </c>
      <c r="B149" s="44" t="s">
        <v>148</v>
      </c>
      <c r="C149" s="44" t="s">
        <v>274</v>
      </c>
      <c r="D149" s="44" t="s">
        <v>259</v>
      </c>
      <c r="E149" s="44" t="s">
        <v>89</v>
      </c>
      <c r="F149" s="44" t="s">
        <v>1350</v>
      </c>
      <c r="G149" s="44" t="s">
        <v>1351</v>
      </c>
      <c r="H149" s="45">
        <v>19800000</v>
      </c>
      <c r="I149" s="46"/>
    </row>
    <row r="150" spans="1:9" x14ac:dyDescent="0.2">
      <c r="A150" s="44" t="s">
        <v>275</v>
      </c>
      <c r="B150" s="44" t="s">
        <v>148</v>
      </c>
      <c r="C150" s="44" t="s">
        <v>274</v>
      </c>
      <c r="D150" s="44" t="s">
        <v>259</v>
      </c>
      <c r="E150" s="44" t="s">
        <v>89</v>
      </c>
      <c r="F150" s="44" t="s">
        <v>1350</v>
      </c>
      <c r="G150" s="44" t="s">
        <v>1352</v>
      </c>
      <c r="H150" s="45">
        <v>19800000</v>
      </c>
      <c r="I150" s="46"/>
    </row>
    <row r="151" spans="1:9" x14ac:dyDescent="0.2">
      <c r="A151" s="44" t="s">
        <v>275</v>
      </c>
      <c r="B151" s="44" t="s">
        <v>148</v>
      </c>
      <c r="C151" s="44" t="s">
        <v>274</v>
      </c>
      <c r="D151" s="44" t="s">
        <v>259</v>
      </c>
      <c r="E151" s="44" t="s">
        <v>89</v>
      </c>
      <c r="F151" s="44" t="s">
        <v>1350</v>
      </c>
      <c r="G151" s="44" t="s">
        <v>1353</v>
      </c>
      <c r="H151" s="45">
        <v>3600000</v>
      </c>
      <c r="I151" s="46"/>
    </row>
    <row r="152" spans="1:9" x14ac:dyDescent="0.2">
      <c r="A152" s="44" t="s">
        <v>275</v>
      </c>
      <c r="B152" s="44" t="s">
        <v>148</v>
      </c>
      <c r="C152" s="44" t="s">
        <v>274</v>
      </c>
      <c r="D152" s="44" t="s">
        <v>259</v>
      </c>
      <c r="E152" s="44" t="s">
        <v>89</v>
      </c>
      <c r="F152" s="44" t="s">
        <v>1350</v>
      </c>
      <c r="G152" s="44" t="s">
        <v>1354</v>
      </c>
      <c r="H152" s="45">
        <v>9900000</v>
      </c>
      <c r="I152" s="46"/>
    </row>
    <row r="153" spans="1:9" x14ac:dyDescent="0.2">
      <c r="A153" s="44" t="s">
        <v>275</v>
      </c>
      <c r="B153" s="44" t="s">
        <v>148</v>
      </c>
      <c r="C153" s="44" t="s">
        <v>274</v>
      </c>
      <c r="D153" s="44" t="s">
        <v>259</v>
      </c>
      <c r="E153" s="44" t="s">
        <v>89</v>
      </c>
      <c r="F153" s="44" t="s">
        <v>1350</v>
      </c>
      <c r="G153" s="44" t="s">
        <v>1356</v>
      </c>
      <c r="H153" s="45">
        <v>3600000</v>
      </c>
      <c r="I153" s="46"/>
    </row>
    <row r="154" spans="1:9" x14ac:dyDescent="0.2">
      <c r="A154" s="44" t="s">
        <v>275</v>
      </c>
      <c r="B154" s="44" t="s">
        <v>148</v>
      </c>
      <c r="C154" s="44" t="s">
        <v>274</v>
      </c>
      <c r="D154" s="44" t="s">
        <v>259</v>
      </c>
      <c r="E154" s="44" t="s">
        <v>89</v>
      </c>
      <c r="F154" s="44" t="s">
        <v>1350</v>
      </c>
      <c r="G154" s="44" t="s">
        <v>1355</v>
      </c>
      <c r="H154" s="45">
        <v>10800000</v>
      </c>
      <c r="I154" s="46"/>
    </row>
    <row r="155" spans="1:9" x14ac:dyDescent="0.2">
      <c r="A155" s="44" t="s">
        <v>275</v>
      </c>
      <c r="B155" s="44" t="s">
        <v>148</v>
      </c>
      <c r="C155" s="44" t="s">
        <v>274</v>
      </c>
      <c r="D155" s="44" t="s">
        <v>259</v>
      </c>
      <c r="E155" s="44" t="s">
        <v>89</v>
      </c>
      <c r="F155" s="44" t="s">
        <v>1350</v>
      </c>
      <c r="G155" s="44" t="s">
        <v>1356</v>
      </c>
      <c r="H155" s="45">
        <v>12600000</v>
      </c>
      <c r="I155" s="46"/>
    </row>
    <row r="156" spans="1:9" x14ac:dyDescent="0.2">
      <c r="A156" s="44" t="s">
        <v>275</v>
      </c>
      <c r="B156" s="44" t="s">
        <v>288</v>
      </c>
      <c r="C156" s="44" t="s">
        <v>274</v>
      </c>
      <c r="D156" s="44" t="s">
        <v>259</v>
      </c>
      <c r="E156" s="44" t="s">
        <v>342</v>
      </c>
      <c r="F156" s="44" t="s">
        <v>508</v>
      </c>
      <c r="G156" s="44" t="s">
        <v>675</v>
      </c>
      <c r="H156" s="45">
        <v>9000000</v>
      </c>
      <c r="I156" s="46"/>
    </row>
    <row r="157" spans="1:9" x14ac:dyDescent="0.2">
      <c r="A157" s="44" t="s">
        <v>275</v>
      </c>
      <c r="B157" s="44" t="s">
        <v>288</v>
      </c>
      <c r="C157" s="44" t="s">
        <v>274</v>
      </c>
      <c r="D157" s="44" t="s">
        <v>259</v>
      </c>
      <c r="E157" s="44" t="s">
        <v>342</v>
      </c>
      <c r="F157" s="44" t="s">
        <v>508</v>
      </c>
      <c r="G157" s="44" t="s">
        <v>676</v>
      </c>
      <c r="H157" s="45">
        <v>12000000</v>
      </c>
      <c r="I157" s="46"/>
    </row>
    <row r="158" spans="1:9" x14ac:dyDescent="0.2">
      <c r="A158" s="44" t="s">
        <v>275</v>
      </c>
      <c r="B158" s="44" t="s">
        <v>288</v>
      </c>
      <c r="C158" s="44" t="s">
        <v>274</v>
      </c>
      <c r="D158" s="44" t="s">
        <v>259</v>
      </c>
      <c r="E158" s="44" t="s">
        <v>342</v>
      </c>
      <c r="F158" s="44" t="s">
        <v>508</v>
      </c>
      <c r="G158" s="44" t="s">
        <v>675</v>
      </c>
      <c r="H158" s="45">
        <v>9000000</v>
      </c>
      <c r="I158" s="46"/>
    </row>
    <row r="159" spans="1:9" x14ac:dyDescent="0.2">
      <c r="A159" s="44" t="s">
        <v>275</v>
      </c>
      <c r="B159" s="44" t="s">
        <v>151</v>
      </c>
      <c r="C159" s="44" t="s">
        <v>261</v>
      </c>
      <c r="D159" s="44" t="s">
        <v>259</v>
      </c>
      <c r="E159" s="44" t="s">
        <v>343</v>
      </c>
      <c r="F159" s="44" t="s">
        <v>677</v>
      </c>
      <c r="G159" s="44" t="s">
        <v>678</v>
      </c>
      <c r="H159" s="45">
        <v>4800000</v>
      </c>
      <c r="I159" s="46"/>
    </row>
    <row r="160" spans="1:9" x14ac:dyDescent="0.2">
      <c r="A160" s="44" t="s">
        <v>275</v>
      </c>
      <c r="B160" s="44" t="s">
        <v>151</v>
      </c>
      <c r="C160" s="44" t="s">
        <v>261</v>
      </c>
      <c r="D160" s="44" t="s">
        <v>259</v>
      </c>
      <c r="E160" s="44" t="s">
        <v>343</v>
      </c>
      <c r="F160" s="44" t="s">
        <v>677</v>
      </c>
      <c r="G160" s="44" t="s">
        <v>679</v>
      </c>
      <c r="H160" s="45">
        <v>2100000</v>
      </c>
      <c r="I160" s="46"/>
    </row>
    <row r="161" spans="1:9" x14ac:dyDescent="0.2">
      <c r="A161" s="44" t="s">
        <v>275</v>
      </c>
      <c r="B161" s="44" t="s">
        <v>151</v>
      </c>
      <c r="C161" s="44" t="s">
        <v>261</v>
      </c>
      <c r="D161" s="44" t="s">
        <v>259</v>
      </c>
      <c r="E161" s="44" t="s">
        <v>343</v>
      </c>
      <c r="F161" s="44" t="s">
        <v>677</v>
      </c>
      <c r="G161" s="44" t="s">
        <v>680</v>
      </c>
      <c r="H161" s="45">
        <v>4799992</v>
      </c>
      <c r="I161" s="46"/>
    </row>
    <row r="162" spans="1:9" x14ac:dyDescent="0.2">
      <c r="A162" s="44" t="s">
        <v>275</v>
      </c>
      <c r="B162" s="44" t="s">
        <v>151</v>
      </c>
      <c r="C162" s="44" t="s">
        <v>261</v>
      </c>
      <c r="D162" s="44" t="s">
        <v>259</v>
      </c>
      <c r="E162" s="44" t="s">
        <v>343</v>
      </c>
      <c r="F162" s="44" t="s">
        <v>677</v>
      </c>
      <c r="G162" s="44" t="s">
        <v>678</v>
      </c>
      <c r="H162" s="45">
        <v>8000000</v>
      </c>
      <c r="I162" s="46"/>
    </row>
    <row r="163" spans="1:9" x14ac:dyDescent="0.2">
      <c r="A163" s="44" t="s">
        <v>275</v>
      </c>
      <c r="B163" s="44" t="s">
        <v>151</v>
      </c>
      <c r="C163" s="44" t="s">
        <v>261</v>
      </c>
      <c r="D163" s="44" t="s">
        <v>259</v>
      </c>
      <c r="E163" s="44" t="s">
        <v>343</v>
      </c>
      <c r="F163" s="44" t="s">
        <v>677</v>
      </c>
      <c r="G163" s="44" t="s">
        <v>679</v>
      </c>
      <c r="H163" s="45">
        <v>4200000</v>
      </c>
      <c r="I163" s="46"/>
    </row>
    <row r="164" spans="1:9" x14ac:dyDescent="0.2">
      <c r="A164" s="44" t="s">
        <v>275</v>
      </c>
      <c r="B164" s="44" t="s">
        <v>151</v>
      </c>
      <c r="C164" s="44" t="s">
        <v>261</v>
      </c>
      <c r="D164" s="44" t="s">
        <v>259</v>
      </c>
      <c r="E164" s="44" t="s">
        <v>343</v>
      </c>
      <c r="F164" s="44" t="s">
        <v>677</v>
      </c>
      <c r="G164" s="44" t="s">
        <v>680</v>
      </c>
      <c r="H164" s="45">
        <v>14400000</v>
      </c>
      <c r="I164" s="46"/>
    </row>
    <row r="165" spans="1:9" x14ac:dyDescent="0.2">
      <c r="A165" s="44" t="s">
        <v>275</v>
      </c>
      <c r="B165" s="44" t="s">
        <v>151</v>
      </c>
      <c r="C165" s="44" t="s">
        <v>261</v>
      </c>
      <c r="D165" s="44" t="s">
        <v>259</v>
      </c>
      <c r="E165" s="44" t="s">
        <v>343</v>
      </c>
      <c r="F165" s="44" t="s">
        <v>677</v>
      </c>
      <c r="G165" s="44" t="s">
        <v>678</v>
      </c>
      <c r="H165" s="45">
        <v>6400000</v>
      </c>
      <c r="I165" s="46"/>
    </row>
    <row r="166" spans="1:9" x14ac:dyDescent="0.2">
      <c r="A166" s="44" t="s">
        <v>275</v>
      </c>
      <c r="B166" s="44" t="s">
        <v>151</v>
      </c>
      <c r="C166" s="44" t="s">
        <v>261</v>
      </c>
      <c r="D166" s="44" t="s">
        <v>259</v>
      </c>
      <c r="E166" s="44" t="s">
        <v>343</v>
      </c>
      <c r="F166" s="44" t="s">
        <v>677</v>
      </c>
      <c r="G166" s="44" t="s">
        <v>679</v>
      </c>
      <c r="H166" s="45">
        <v>2100000</v>
      </c>
      <c r="I166" s="46"/>
    </row>
    <row r="167" spans="1:9" x14ac:dyDescent="0.2">
      <c r="A167" s="44" t="s">
        <v>275</v>
      </c>
      <c r="B167" s="44" t="s">
        <v>899</v>
      </c>
      <c r="C167" s="44" t="s">
        <v>261</v>
      </c>
      <c r="D167" s="44" t="s">
        <v>259</v>
      </c>
      <c r="E167" s="44" t="s">
        <v>1441</v>
      </c>
      <c r="F167" s="44" t="s">
        <v>1506</v>
      </c>
      <c r="G167" s="44" t="s">
        <v>2233</v>
      </c>
      <c r="H167" s="45">
        <v>3080000</v>
      </c>
      <c r="I167" s="46"/>
    </row>
    <row r="168" spans="1:9" x14ac:dyDescent="0.2">
      <c r="A168" s="44" t="s">
        <v>275</v>
      </c>
      <c r="B168" s="44" t="s">
        <v>899</v>
      </c>
      <c r="C168" s="44" t="s">
        <v>261</v>
      </c>
      <c r="D168" s="44" t="s">
        <v>259</v>
      </c>
      <c r="E168" s="44" t="s">
        <v>1441</v>
      </c>
      <c r="F168" s="44" t="s">
        <v>1506</v>
      </c>
      <c r="G168" s="44" t="s">
        <v>2234</v>
      </c>
      <c r="H168" s="45">
        <v>3422222</v>
      </c>
      <c r="I168" s="46"/>
    </row>
    <row r="169" spans="1:9" x14ac:dyDescent="0.2">
      <c r="A169" s="44" t="s">
        <v>275</v>
      </c>
      <c r="B169" s="44" t="s">
        <v>899</v>
      </c>
      <c r="C169" s="44" t="s">
        <v>261</v>
      </c>
      <c r="D169" s="44" t="s">
        <v>259</v>
      </c>
      <c r="E169" s="44" t="s">
        <v>1441</v>
      </c>
      <c r="F169" s="44" t="s">
        <v>1506</v>
      </c>
      <c r="G169" s="44" t="s">
        <v>2235</v>
      </c>
      <c r="H169" s="45">
        <v>3080000</v>
      </c>
      <c r="I169" s="46"/>
    </row>
    <row r="170" spans="1:9" x14ac:dyDescent="0.2">
      <c r="A170" s="44" t="s">
        <v>275</v>
      </c>
      <c r="B170" s="44" t="s">
        <v>899</v>
      </c>
      <c r="C170" s="44" t="s">
        <v>261</v>
      </c>
      <c r="D170" s="44" t="s">
        <v>259</v>
      </c>
      <c r="E170" s="44" t="s">
        <v>1441</v>
      </c>
      <c r="F170" s="44" t="s">
        <v>1506</v>
      </c>
      <c r="G170" s="44" t="s">
        <v>2236</v>
      </c>
      <c r="H170" s="45">
        <v>3080000</v>
      </c>
      <c r="I170" s="46"/>
    </row>
    <row r="171" spans="1:9" x14ac:dyDescent="0.2">
      <c r="A171" s="44" t="s">
        <v>275</v>
      </c>
      <c r="B171" s="44" t="s">
        <v>899</v>
      </c>
      <c r="C171" s="44" t="s">
        <v>261</v>
      </c>
      <c r="D171" s="44" t="s">
        <v>259</v>
      </c>
      <c r="E171" s="44" t="s">
        <v>1441</v>
      </c>
      <c r="F171" s="44" t="s">
        <v>1506</v>
      </c>
      <c r="G171" s="44" t="s">
        <v>2237</v>
      </c>
      <c r="H171" s="45">
        <v>3080000</v>
      </c>
      <c r="I171" s="46"/>
    </row>
    <row r="172" spans="1:9" x14ac:dyDescent="0.2">
      <c r="A172" s="44" t="s">
        <v>275</v>
      </c>
      <c r="B172" s="44" t="s">
        <v>899</v>
      </c>
      <c r="C172" s="44" t="s">
        <v>261</v>
      </c>
      <c r="D172" s="44" t="s">
        <v>259</v>
      </c>
      <c r="E172" s="44" t="s">
        <v>1441</v>
      </c>
      <c r="F172" s="44" t="s">
        <v>1506</v>
      </c>
      <c r="G172" s="44" t="s">
        <v>2237</v>
      </c>
      <c r="H172" s="45">
        <v>733333</v>
      </c>
      <c r="I172" s="46"/>
    </row>
    <row r="173" spans="1:9" x14ac:dyDescent="0.2">
      <c r="A173" s="44" t="s">
        <v>275</v>
      </c>
      <c r="B173" s="44" t="s">
        <v>899</v>
      </c>
      <c r="C173" s="44" t="s">
        <v>261</v>
      </c>
      <c r="D173" s="44" t="s">
        <v>259</v>
      </c>
      <c r="E173" s="44" t="s">
        <v>1441</v>
      </c>
      <c r="F173" s="44" t="s">
        <v>1506</v>
      </c>
      <c r="G173" s="44" t="s">
        <v>2236</v>
      </c>
      <c r="H173" s="45">
        <v>11603333</v>
      </c>
      <c r="I173" s="46"/>
    </row>
    <row r="174" spans="1:9" x14ac:dyDescent="0.2">
      <c r="A174" s="44" t="s">
        <v>275</v>
      </c>
      <c r="B174" s="44" t="s">
        <v>899</v>
      </c>
      <c r="C174" s="44" t="s">
        <v>261</v>
      </c>
      <c r="D174" s="44" t="s">
        <v>259</v>
      </c>
      <c r="E174" s="44" t="s">
        <v>1441</v>
      </c>
      <c r="F174" s="44" t="s">
        <v>1506</v>
      </c>
      <c r="G174" s="44" t="s">
        <v>2235</v>
      </c>
      <c r="H174" s="45">
        <v>10156667</v>
      </c>
      <c r="I174" s="46"/>
    </row>
    <row r="175" spans="1:9" x14ac:dyDescent="0.2">
      <c r="A175" s="44" t="s">
        <v>275</v>
      </c>
      <c r="B175" s="44" t="s">
        <v>899</v>
      </c>
      <c r="C175" s="44" t="s">
        <v>261</v>
      </c>
      <c r="D175" s="44" t="s">
        <v>259</v>
      </c>
      <c r="E175" s="44" t="s">
        <v>1441</v>
      </c>
      <c r="F175" s="44" t="s">
        <v>1506</v>
      </c>
      <c r="G175" s="44" t="s">
        <v>2234</v>
      </c>
      <c r="H175" s="45">
        <v>11847777</v>
      </c>
      <c r="I175" s="46"/>
    </row>
    <row r="176" spans="1:9" x14ac:dyDescent="0.2">
      <c r="A176" s="44" t="s">
        <v>275</v>
      </c>
      <c r="B176" s="44" t="s">
        <v>899</v>
      </c>
      <c r="C176" s="44" t="s">
        <v>261</v>
      </c>
      <c r="D176" s="44" t="s">
        <v>259</v>
      </c>
      <c r="E176" s="44" t="s">
        <v>1441</v>
      </c>
      <c r="F176" s="44" t="s">
        <v>1506</v>
      </c>
      <c r="G176" s="44" t="s">
        <v>2233</v>
      </c>
      <c r="H176" s="45">
        <v>11603333</v>
      </c>
      <c r="I176" s="46"/>
    </row>
    <row r="177" spans="1:9" x14ac:dyDescent="0.2">
      <c r="A177" s="44" t="s">
        <v>275</v>
      </c>
      <c r="B177" s="44" t="s">
        <v>899</v>
      </c>
      <c r="C177" s="44" t="s">
        <v>261</v>
      </c>
      <c r="D177" s="44" t="s">
        <v>259</v>
      </c>
      <c r="E177" s="44" t="s">
        <v>1441</v>
      </c>
      <c r="F177" s="44" t="s">
        <v>1506</v>
      </c>
      <c r="G177" s="44" t="s">
        <v>2236</v>
      </c>
      <c r="H177" s="45">
        <v>3596667</v>
      </c>
      <c r="I177" s="46"/>
    </row>
    <row r="178" spans="1:9" x14ac:dyDescent="0.2">
      <c r="A178" s="44" t="s">
        <v>275</v>
      </c>
      <c r="B178" s="44" t="s">
        <v>899</v>
      </c>
      <c r="C178" s="44" t="s">
        <v>261</v>
      </c>
      <c r="D178" s="44" t="s">
        <v>259</v>
      </c>
      <c r="E178" s="44" t="s">
        <v>1441</v>
      </c>
      <c r="F178" s="44" t="s">
        <v>1506</v>
      </c>
      <c r="G178" s="44" t="s">
        <v>2234</v>
      </c>
      <c r="H178" s="45">
        <v>3596667</v>
      </c>
      <c r="I178" s="46"/>
    </row>
    <row r="179" spans="1:9" x14ac:dyDescent="0.2">
      <c r="A179" s="44" t="s">
        <v>275</v>
      </c>
      <c r="B179" s="44" t="s">
        <v>899</v>
      </c>
      <c r="C179" s="44" t="s">
        <v>261</v>
      </c>
      <c r="D179" s="44" t="s">
        <v>259</v>
      </c>
      <c r="E179" s="44" t="s">
        <v>1441</v>
      </c>
      <c r="F179" s="44" t="s">
        <v>1506</v>
      </c>
      <c r="G179" s="44" t="s">
        <v>2235</v>
      </c>
      <c r="H179" s="45">
        <v>3043333</v>
      </c>
      <c r="I179" s="46"/>
    </row>
    <row r="180" spans="1:9" x14ac:dyDescent="0.2">
      <c r="A180" s="44" t="s">
        <v>275</v>
      </c>
      <c r="B180" s="44" t="s">
        <v>899</v>
      </c>
      <c r="C180" s="44" t="s">
        <v>261</v>
      </c>
      <c r="D180" s="44" t="s">
        <v>259</v>
      </c>
      <c r="E180" s="44" t="s">
        <v>1441</v>
      </c>
      <c r="F180" s="44" t="s">
        <v>1506</v>
      </c>
      <c r="G180" s="44" t="s">
        <v>2233</v>
      </c>
      <c r="H180" s="45">
        <v>3596667</v>
      </c>
      <c r="I180" s="46"/>
    </row>
    <row r="181" spans="1:9" x14ac:dyDescent="0.2">
      <c r="A181" s="44" t="s">
        <v>275</v>
      </c>
      <c r="B181" s="44" t="s">
        <v>820</v>
      </c>
      <c r="C181" s="44" t="s">
        <v>261</v>
      </c>
      <c r="D181" s="44" t="s">
        <v>271</v>
      </c>
      <c r="E181" s="44" t="s">
        <v>1442</v>
      </c>
      <c r="F181" s="44" t="s">
        <v>1507</v>
      </c>
      <c r="G181" s="44" t="s">
        <v>2238</v>
      </c>
      <c r="H181" s="45">
        <v>57250800</v>
      </c>
      <c r="I181" s="46"/>
    </row>
    <row r="182" spans="1:9" x14ac:dyDescent="0.2">
      <c r="A182" s="44" t="s">
        <v>275</v>
      </c>
      <c r="B182" s="44" t="s">
        <v>143</v>
      </c>
      <c r="C182" s="44" t="s">
        <v>261</v>
      </c>
      <c r="D182" s="44" t="s">
        <v>259</v>
      </c>
      <c r="E182" s="44" t="s">
        <v>81</v>
      </c>
      <c r="F182" s="44" t="s">
        <v>170</v>
      </c>
      <c r="G182" s="44" t="s">
        <v>2239</v>
      </c>
      <c r="H182" s="45">
        <v>18000000</v>
      </c>
      <c r="I182" s="46"/>
    </row>
    <row r="183" spans="1:9" x14ac:dyDescent="0.2">
      <c r="A183" s="44" t="s">
        <v>275</v>
      </c>
      <c r="B183" s="44" t="s">
        <v>143</v>
      </c>
      <c r="C183" s="44" t="s">
        <v>261</v>
      </c>
      <c r="D183" s="44" t="s">
        <v>259</v>
      </c>
      <c r="E183" s="44" t="s">
        <v>81</v>
      </c>
      <c r="F183" s="44" t="s">
        <v>170</v>
      </c>
      <c r="G183" s="44" t="s">
        <v>2240</v>
      </c>
      <c r="H183" s="45">
        <v>18000000</v>
      </c>
      <c r="I183" s="46"/>
    </row>
    <row r="184" spans="1:9" x14ac:dyDescent="0.2">
      <c r="A184" s="44" t="s">
        <v>275</v>
      </c>
      <c r="B184" s="44" t="s">
        <v>143</v>
      </c>
      <c r="C184" s="44" t="s">
        <v>261</v>
      </c>
      <c r="D184" s="44" t="s">
        <v>259</v>
      </c>
      <c r="E184" s="44" t="s">
        <v>81</v>
      </c>
      <c r="F184" s="44" t="s">
        <v>170</v>
      </c>
      <c r="G184" s="44" t="s">
        <v>2241</v>
      </c>
      <c r="H184" s="45">
        <v>16800000</v>
      </c>
      <c r="I184" s="46"/>
    </row>
    <row r="185" spans="1:9" x14ac:dyDescent="0.2">
      <c r="A185" s="44" t="s">
        <v>275</v>
      </c>
      <c r="B185" s="44" t="s">
        <v>143</v>
      </c>
      <c r="C185" s="44" t="s">
        <v>261</v>
      </c>
      <c r="D185" s="44" t="s">
        <v>259</v>
      </c>
      <c r="E185" s="44" t="s">
        <v>81</v>
      </c>
      <c r="F185" s="44" t="s">
        <v>170</v>
      </c>
      <c r="G185" s="44" t="s">
        <v>2242</v>
      </c>
      <c r="H185" s="45">
        <v>16800000</v>
      </c>
      <c r="I185" s="46"/>
    </row>
    <row r="186" spans="1:9" x14ac:dyDescent="0.2">
      <c r="A186" s="44" t="s">
        <v>275</v>
      </c>
      <c r="B186" s="44" t="s">
        <v>127</v>
      </c>
      <c r="C186" s="44" t="s">
        <v>261</v>
      </c>
      <c r="D186" s="44" t="s">
        <v>259</v>
      </c>
      <c r="E186" s="44" t="s">
        <v>65</v>
      </c>
      <c r="F186" s="44" t="s">
        <v>1357</v>
      </c>
      <c r="G186" s="44" t="s">
        <v>1358</v>
      </c>
      <c r="H186" s="45">
        <v>9000000</v>
      </c>
      <c r="I186" s="46"/>
    </row>
    <row r="187" spans="1:9" x14ac:dyDescent="0.2">
      <c r="A187" s="44" t="s">
        <v>275</v>
      </c>
      <c r="B187" s="44" t="s">
        <v>127</v>
      </c>
      <c r="C187" s="44" t="s">
        <v>261</v>
      </c>
      <c r="D187" s="44" t="s">
        <v>259</v>
      </c>
      <c r="E187" s="44" t="s">
        <v>65</v>
      </c>
      <c r="F187" s="44" t="s">
        <v>1357</v>
      </c>
      <c r="G187" s="44" t="s">
        <v>1359</v>
      </c>
      <c r="H187" s="45">
        <v>14400000</v>
      </c>
      <c r="I187" s="46"/>
    </row>
    <row r="188" spans="1:9" x14ac:dyDescent="0.2">
      <c r="A188" s="44" t="s">
        <v>275</v>
      </c>
      <c r="B188" s="44" t="s">
        <v>127</v>
      </c>
      <c r="C188" s="44" t="s">
        <v>261</v>
      </c>
      <c r="D188" s="44" t="s">
        <v>259</v>
      </c>
      <c r="E188" s="44" t="s">
        <v>65</v>
      </c>
      <c r="F188" s="44" t="s">
        <v>1357</v>
      </c>
      <c r="G188" s="44" t="s">
        <v>1360</v>
      </c>
      <c r="H188" s="45">
        <v>14400000</v>
      </c>
      <c r="I188" s="46"/>
    </row>
    <row r="189" spans="1:9" x14ac:dyDescent="0.2">
      <c r="A189" s="44" t="s">
        <v>275</v>
      </c>
      <c r="B189" s="44" t="s">
        <v>127</v>
      </c>
      <c r="C189" s="44" t="s">
        <v>261</v>
      </c>
      <c r="D189" s="44" t="s">
        <v>259</v>
      </c>
      <c r="E189" s="44" t="s">
        <v>65</v>
      </c>
      <c r="F189" s="44" t="s">
        <v>1357</v>
      </c>
      <c r="G189" s="44" t="s">
        <v>1361</v>
      </c>
      <c r="H189" s="45">
        <v>11166666</v>
      </c>
      <c r="I189" s="46"/>
    </row>
    <row r="190" spans="1:9" x14ac:dyDescent="0.2">
      <c r="A190" s="44" t="s">
        <v>275</v>
      </c>
      <c r="B190" s="44" t="s">
        <v>127</v>
      </c>
      <c r="C190" s="44" t="s">
        <v>261</v>
      </c>
      <c r="D190" s="44" t="s">
        <v>259</v>
      </c>
      <c r="E190" s="44" t="s">
        <v>65</v>
      </c>
      <c r="F190" s="44" t="s">
        <v>1357</v>
      </c>
      <c r="G190" s="44" t="s">
        <v>2243</v>
      </c>
      <c r="H190" s="45">
        <v>4500000</v>
      </c>
      <c r="I190" s="46"/>
    </row>
    <row r="191" spans="1:9" x14ac:dyDescent="0.2">
      <c r="A191" s="44" t="s">
        <v>275</v>
      </c>
      <c r="B191" s="44" t="s">
        <v>127</v>
      </c>
      <c r="C191" s="44" t="s">
        <v>261</v>
      </c>
      <c r="D191" s="44" t="s">
        <v>259</v>
      </c>
      <c r="E191" s="44" t="s">
        <v>65</v>
      </c>
      <c r="F191" s="44" t="s">
        <v>1357</v>
      </c>
      <c r="G191" s="44" t="s">
        <v>2244</v>
      </c>
      <c r="H191" s="45">
        <v>3200000</v>
      </c>
      <c r="I191" s="46"/>
    </row>
    <row r="192" spans="1:9" x14ac:dyDescent="0.2">
      <c r="A192" s="44" t="s">
        <v>275</v>
      </c>
      <c r="B192" s="44" t="s">
        <v>218</v>
      </c>
      <c r="C192" s="44" t="s">
        <v>261</v>
      </c>
      <c r="D192" s="44" t="s">
        <v>259</v>
      </c>
      <c r="E192" s="44" t="s">
        <v>719</v>
      </c>
      <c r="F192" s="44" t="s">
        <v>1278</v>
      </c>
      <c r="G192" s="44" t="s">
        <v>1362</v>
      </c>
      <c r="H192" s="45">
        <v>19200000</v>
      </c>
      <c r="I192" s="46"/>
    </row>
    <row r="193" spans="1:9" x14ac:dyDescent="0.2">
      <c r="A193" s="44" t="s">
        <v>275</v>
      </c>
      <c r="B193" s="44" t="s">
        <v>218</v>
      </c>
      <c r="C193" s="44" t="s">
        <v>261</v>
      </c>
      <c r="D193" s="44" t="s">
        <v>259</v>
      </c>
      <c r="E193" s="44" t="s">
        <v>719</v>
      </c>
      <c r="F193" s="44" t="s">
        <v>1278</v>
      </c>
      <c r="G193" s="44" t="s">
        <v>1363</v>
      </c>
      <c r="H193" s="45">
        <v>19200000</v>
      </c>
      <c r="I193" s="46"/>
    </row>
    <row r="194" spans="1:9" x14ac:dyDescent="0.2">
      <c r="A194" s="44" t="s">
        <v>275</v>
      </c>
      <c r="B194" s="44" t="s">
        <v>218</v>
      </c>
      <c r="C194" s="44" t="s">
        <v>261</v>
      </c>
      <c r="D194" s="44" t="s">
        <v>259</v>
      </c>
      <c r="E194" s="44" t="s">
        <v>719</v>
      </c>
      <c r="F194" s="44" t="s">
        <v>1278</v>
      </c>
      <c r="G194" s="44" t="s">
        <v>1364</v>
      </c>
      <c r="H194" s="45">
        <v>19200000</v>
      </c>
      <c r="I194" s="46"/>
    </row>
    <row r="195" spans="1:9" x14ac:dyDescent="0.2">
      <c r="A195" s="44" t="s">
        <v>275</v>
      </c>
      <c r="B195" s="44" t="s">
        <v>218</v>
      </c>
      <c r="C195" s="44" t="s">
        <v>261</v>
      </c>
      <c r="D195" s="44" t="s">
        <v>259</v>
      </c>
      <c r="E195" s="44" t="s">
        <v>719</v>
      </c>
      <c r="F195" s="44" t="s">
        <v>1278</v>
      </c>
      <c r="G195" s="44" t="s">
        <v>1365</v>
      </c>
      <c r="H195" s="45">
        <v>8400000</v>
      </c>
      <c r="I195" s="46"/>
    </row>
    <row r="196" spans="1:9" x14ac:dyDescent="0.2">
      <c r="A196" s="44" t="s">
        <v>275</v>
      </c>
      <c r="B196" s="44" t="s">
        <v>120</v>
      </c>
      <c r="C196" s="44" t="s">
        <v>261</v>
      </c>
      <c r="D196" s="44" t="s">
        <v>2245</v>
      </c>
      <c r="E196" s="44">
        <v>8313170501</v>
      </c>
      <c r="F196" s="44" t="s">
        <v>656</v>
      </c>
      <c r="G196" s="44" t="s">
        <v>2246</v>
      </c>
      <c r="H196" s="45">
        <v>43065000</v>
      </c>
      <c r="I196" s="46"/>
    </row>
    <row r="197" spans="1:9" x14ac:dyDescent="0.2">
      <c r="A197" s="44" t="s">
        <v>275</v>
      </c>
      <c r="B197" s="44" t="s">
        <v>1284</v>
      </c>
      <c r="C197" s="44" t="s">
        <v>261</v>
      </c>
      <c r="D197" s="44" t="s">
        <v>259</v>
      </c>
      <c r="E197" s="44" t="s">
        <v>61</v>
      </c>
      <c r="F197" s="44" t="s">
        <v>1285</v>
      </c>
      <c r="G197" s="44" t="s">
        <v>1366</v>
      </c>
      <c r="H197" s="45">
        <v>20400000</v>
      </c>
      <c r="I197" s="46"/>
    </row>
    <row r="198" spans="1:9" x14ac:dyDescent="0.2">
      <c r="A198" s="44" t="s">
        <v>275</v>
      </c>
      <c r="B198" s="44" t="s">
        <v>1284</v>
      </c>
      <c r="C198" s="44" t="s">
        <v>261</v>
      </c>
      <c r="D198" s="44" t="s">
        <v>259</v>
      </c>
      <c r="E198" s="44" t="s">
        <v>61</v>
      </c>
      <c r="F198" s="44" t="s">
        <v>1285</v>
      </c>
      <c r="G198" s="44" t="s">
        <v>1367</v>
      </c>
      <c r="H198" s="45">
        <v>16320000</v>
      </c>
      <c r="I198" s="46"/>
    </row>
    <row r="199" spans="1:9" x14ac:dyDescent="0.2">
      <c r="A199" s="44" t="s">
        <v>275</v>
      </c>
      <c r="B199" s="44" t="s">
        <v>1284</v>
      </c>
      <c r="C199" s="44" t="s">
        <v>261</v>
      </c>
      <c r="D199" s="44" t="s">
        <v>259</v>
      </c>
      <c r="E199" s="44" t="s">
        <v>61</v>
      </c>
      <c r="F199" s="44" t="s">
        <v>1285</v>
      </c>
      <c r="G199" s="44" t="s">
        <v>1368</v>
      </c>
      <c r="H199" s="45">
        <v>17280000</v>
      </c>
      <c r="I199" s="46"/>
    </row>
    <row r="200" spans="1:9" x14ac:dyDescent="0.2">
      <c r="A200" s="44" t="s">
        <v>275</v>
      </c>
      <c r="B200" s="44" t="s">
        <v>1284</v>
      </c>
      <c r="C200" s="44" t="s">
        <v>261</v>
      </c>
      <c r="D200" s="44" t="s">
        <v>259</v>
      </c>
      <c r="E200" s="44" t="s">
        <v>61</v>
      </c>
      <c r="F200" s="44" t="s">
        <v>1285</v>
      </c>
      <c r="G200" s="44" t="s">
        <v>1369</v>
      </c>
      <c r="H200" s="45">
        <v>2400000</v>
      </c>
      <c r="I200" s="46"/>
    </row>
    <row r="201" spans="1:9" x14ac:dyDescent="0.2">
      <c r="A201" s="44" t="s">
        <v>275</v>
      </c>
      <c r="B201" s="44" t="s">
        <v>1284</v>
      </c>
      <c r="C201" s="44" t="s">
        <v>261</v>
      </c>
      <c r="D201" s="44" t="s">
        <v>259</v>
      </c>
      <c r="E201" s="44" t="s">
        <v>61</v>
      </c>
      <c r="F201" s="44" t="s">
        <v>1285</v>
      </c>
      <c r="G201" s="44" t="s">
        <v>2247</v>
      </c>
      <c r="H201" s="45">
        <v>3600000</v>
      </c>
      <c r="I201" s="46"/>
    </row>
    <row r="202" spans="1:9" x14ac:dyDescent="0.2">
      <c r="A202" s="44" t="s">
        <v>275</v>
      </c>
      <c r="B202" s="44" t="s">
        <v>1284</v>
      </c>
      <c r="C202" s="44" t="s">
        <v>261</v>
      </c>
      <c r="D202" s="44" t="s">
        <v>259</v>
      </c>
      <c r="E202" s="44" t="s">
        <v>61</v>
      </c>
      <c r="F202" s="44" t="s">
        <v>1285</v>
      </c>
      <c r="G202" s="44" t="s">
        <v>2248</v>
      </c>
      <c r="H202" s="45">
        <v>9000000</v>
      </c>
      <c r="I202" s="46"/>
    </row>
    <row r="203" spans="1:9" x14ac:dyDescent="0.2">
      <c r="A203" s="44" t="s">
        <v>275</v>
      </c>
      <c r="B203" s="44" t="s">
        <v>2249</v>
      </c>
      <c r="C203" s="44" t="s">
        <v>261</v>
      </c>
      <c r="D203" s="44" t="s">
        <v>259</v>
      </c>
      <c r="E203" s="44" t="s">
        <v>313</v>
      </c>
      <c r="F203" s="44" t="s">
        <v>483</v>
      </c>
      <c r="G203" s="44" t="s">
        <v>2250</v>
      </c>
      <c r="H203" s="45">
        <v>16800000</v>
      </c>
      <c r="I203" s="46"/>
    </row>
    <row r="204" spans="1:9" x14ac:dyDescent="0.2">
      <c r="A204" s="44" t="s">
        <v>275</v>
      </c>
      <c r="B204" s="44" t="s">
        <v>2249</v>
      </c>
      <c r="C204" s="44" t="s">
        <v>261</v>
      </c>
      <c r="D204" s="44" t="s">
        <v>259</v>
      </c>
      <c r="E204" s="44" t="s">
        <v>313</v>
      </c>
      <c r="F204" s="44" t="s">
        <v>483</v>
      </c>
      <c r="G204" s="44" t="s">
        <v>2251</v>
      </c>
      <c r="H204" s="45">
        <v>16800000</v>
      </c>
      <c r="I204" s="46"/>
    </row>
    <row r="205" spans="1:9" x14ac:dyDescent="0.2">
      <c r="A205" s="44" t="s">
        <v>275</v>
      </c>
      <c r="B205" s="44" t="s">
        <v>2249</v>
      </c>
      <c r="C205" s="44" t="s">
        <v>261</v>
      </c>
      <c r="D205" s="44" t="s">
        <v>259</v>
      </c>
      <c r="E205" s="44" t="s">
        <v>313</v>
      </c>
      <c r="F205" s="44" t="s">
        <v>483</v>
      </c>
      <c r="G205" s="44" t="s">
        <v>2252</v>
      </c>
      <c r="H205" s="45">
        <v>16800000</v>
      </c>
      <c r="I205" s="46"/>
    </row>
    <row r="206" spans="1:9" x14ac:dyDescent="0.2">
      <c r="A206" s="44" t="s">
        <v>275</v>
      </c>
      <c r="B206" s="44" t="s">
        <v>2249</v>
      </c>
      <c r="C206" s="44" t="s">
        <v>261</v>
      </c>
      <c r="D206" s="44" t="s">
        <v>259</v>
      </c>
      <c r="E206" s="44" t="s">
        <v>313</v>
      </c>
      <c r="F206" s="44" t="s">
        <v>483</v>
      </c>
      <c r="G206" s="44" t="s">
        <v>2253</v>
      </c>
      <c r="H206" s="45">
        <v>16800000</v>
      </c>
      <c r="I206" s="46"/>
    </row>
    <row r="207" spans="1:9" x14ac:dyDescent="0.2">
      <c r="A207" s="44" t="s">
        <v>275</v>
      </c>
      <c r="B207" s="44" t="s">
        <v>2249</v>
      </c>
      <c r="C207" s="44" t="s">
        <v>261</v>
      </c>
      <c r="D207" s="44" t="s">
        <v>259</v>
      </c>
      <c r="E207" s="44" t="s">
        <v>313</v>
      </c>
      <c r="F207" s="44" t="s">
        <v>483</v>
      </c>
      <c r="G207" s="44" t="s">
        <v>2254</v>
      </c>
      <c r="H207" s="45">
        <v>15600000</v>
      </c>
      <c r="I207" s="46"/>
    </row>
    <row r="208" spans="1:9" x14ac:dyDescent="0.2">
      <c r="A208" s="44" t="s">
        <v>276</v>
      </c>
      <c r="B208" s="44" t="s">
        <v>214</v>
      </c>
      <c r="C208" s="44" t="s">
        <v>261</v>
      </c>
      <c r="D208" s="44" t="s">
        <v>685</v>
      </c>
      <c r="E208" s="44">
        <v>9102140401</v>
      </c>
      <c r="F208" s="44" t="s">
        <v>231</v>
      </c>
      <c r="G208" s="44" t="s">
        <v>2255</v>
      </c>
      <c r="H208" s="45">
        <v>85850000</v>
      </c>
      <c r="I208" s="46"/>
    </row>
    <row r="209" spans="1:9" x14ac:dyDescent="0.2">
      <c r="A209" s="44" t="s">
        <v>276</v>
      </c>
      <c r="B209" s="44" t="s">
        <v>214</v>
      </c>
      <c r="C209" s="44" t="s">
        <v>261</v>
      </c>
      <c r="D209" s="44" t="s">
        <v>685</v>
      </c>
      <c r="E209" s="44">
        <v>9102140401</v>
      </c>
      <c r="F209" s="44" t="s">
        <v>231</v>
      </c>
      <c r="G209" s="44" t="s">
        <v>2256</v>
      </c>
      <c r="H209" s="45">
        <v>34850004</v>
      </c>
      <c r="I209" s="46"/>
    </row>
    <row r="210" spans="1:9" x14ac:dyDescent="0.2">
      <c r="A210" s="44" t="s">
        <v>276</v>
      </c>
      <c r="B210" s="44" t="s">
        <v>296</v>
      </c>
      <c r="C210" s="44" t="s">
        <v>261</v>
      </c>
      <c r="D210" s="44" t="s">
        <v>259</v>
      </c>
      <c r="E210" s="44" t="s">
        <v>378</v>
      </c>
      <c r="F210" s="44" t="s">
        <v>538</v>
      </c>
      <c r="G210" s="44" t="s">
        <v>681</v>
      </c>
      <c r="H210" s="45">
        <v>8400000</v>
      </c>
      <c r="I210" s="46"/>
    </row>
    <row r="211" spans="1:9" x14ac:dyDescent="0.2">
      <c r="A211" s="44" t="s">
        <v>276</v>
      </c>
      <c r="B211" s="44" t="s">
        <v>296</v>
      </c>
      <c r="C211" s="44" t="s">
        <v>261</v>
      </c>
      <c r="D211" s="44" t="s">
        <v>259</v>
      </c>
      <c r="E211" s="44" t="s">
        <v>378</v>
      </c>
      <c r="F211" s="44" t="s">
        <v>538</v>
      </c>
      <c r="G211" s="44" t="s">
        <v>682</v>
      </c>
      <c r="H211" s="45">
        <v>14400000</v>
      </c>
      <c r="I211" s="46"/>
    </row>
    <row r="212" spans="1:9" x14ac:dyDescent="0.2">
      <c r="A212" s="44" t="s">
        <v>276</v>
      </c>
      <c r="B212" s="44" t="s">
        <v>296</v>
      </c>
      <c r="C212" s="44" t="s">
        <v>261</v>
      </c>
      <c r="D212" s="44" t="s">
        <v>259</v>
      </c>
      <c r="E212" s="44" t="s">
        <v>378</v>
      </c>
      <c r="F212" s="44" t="s">
        <v>538</v>
      </c>
      <c r="G212" s="44" t="s">
        <v>683</v>
      </c>
      <c r="H212" s="45">
        <v>120000</v>
      </c>
      <c r="I212" s="46"/>
    </row>
    <row r="213" spans="1:9" x14ac:dyDescent="0.2">
      <c r="A213" s="44" t="s">
        <v>276</v>
      </c>
      <c r="B213" s="44" t="s">
        <v>296</v>
      </c>
      <c r="C213" s="44" t="s">
        <v>261</v>
      </c>
      <c r="D213" s="44" t="s">
        <v>259</v>
      </c>
      <c r="E213" s="44" t="s">
        <v>378</v>
      </c>
      <c r="F213" s="44" t="s">
        <v>538</v>
      </c>
      <c r="G213" s="44" t="s">
        <v>684</v>
      </c>
      <c r="H213" s="45">
        <v>14400000</v>
      </c>
      <c r="I213" s="46"/>
    </row>
    <row r="214" spans="1:9" x14ac:dyDescent="0.2">
      <c r="A214" s="44" t="s">
        <v>276</v>
      </c>
      <c r="B214" s="44" t="s">
        <v>296</v>
      </c>
      <c r="C214" s="44" t="s">
        <v>261</v>
      </c>
      <c r="D214" s="44" t="s">
        <v>259</v>
      </c>
      <c r="E214" s="44" t="s">
        <v>378</v>
      </c>
      <c r="F214" s="44" t="s">
        <v>538</v>
      </c>
      <c r="G214" s="44" t="s">
        <v>1370</v>
      </c>
      <c r="H214" s="45">
        <v>14280000</v>
      </c>
      <c r="I214" s="46"/>
    </row>
    <row r="215" spans="1:9" x14ac:dyDescent="0.2">
      <c r="A215" s="44" t="s">
        <v>276</v>
      </c>
      <c r="B215" s="44" t="s">
        <v>296</v>
      </c>
      <c r="C215" s="44" t="s">
        <v>261</v>
      </c>
      <c r="D215" s="44" t="s">
        <v>259</v>
      </c>
      <c r="E215" s="44" t="s">
        <v>378</v>
      </c>
      <c r="F215" s="44" t="s">
        <v>538</v>
      </c>
      <c r="G215" s="44" t="s">
        <v>2257</v>
      </c>
      <c r="H215" s="45">
        <v>6000000</v>
      </c>
      <c r="I215" s="46"/>
    </row>
    <row r="216" spans="1:9" x14ac:dyDescent="0.2">
      <c r="A216" s="44" t="s">
        <v>276</v>
      </c>
      <c r="B216" s="44" t="s">
        <v>420</v>
      </c>
      <c r="C216" s="44" t="s">
        <v>274</v>
      </c>
      <c r="D216" s="44" t="s">
        <v>259</v>
      </c>
      <c r="E216" s="44" t="s">
        <v>315</v>
      </c>
      <c r="F216" s="44" t="s">
        <v>485</v>
      </c>
      <c r="G216" s="44" t="s">
        <v>2258</v>
      </c>
      <c r="H216" s="45">
        <v>2200000</v>
      </c>
      <c r="I216" s="46"/>
    </row>
    <row r="217" spans="1:9" x14ac:dyDescent="0.2">
      <c r="A217" s="44" t="s">
        <v>276</v>
      </c>
      <c r="B217" s="44" t="s">
        <v>420</v>
      </c>
      <c r="C217" s="44" t="s">
        <v>274</v>
      </c>
      <c r="D217" s="44" t="s">
        <v>259</v>
      </c>
      <c r="E217" s="44" t="s">
        <v>315</v>
      </c>
      <c r="F217" s="44" t="s">
        <v>485</v>
      </c>
      <c r="G217" s="44" t="s">
        <v>2259</v>
      </c>
      <c r="H217" s="45">
        <v>1200000</v>
      </c>
      <c r="I217" s="46"/>
    </row>
    <row r="218" spans="1:9" x14ac:dyDescent="0.2">
      <c r="A218" s="44" t="s">
        <v>276</v>
      </c>
      <c r="B218" s="44" t="s">
        <v>420</v>
      </c>
      <c r="C218" s="44" t="s">
        <v>274</v>
      </c>
      <c r="D218" s="44" t="s">
        <v>259</v>
      </c>
      <c r="E218" s="44" t="s">
        <v>315</v>
      </c>
      <c r="F218" s="44" t="s">
        <v>485</v>
      </c>
      <c r="G218" s="44" t="s">
        <v>2260</v>
      </c>
      <c r="H218" s="45">
        <v>1100000</v>
      </c>
      <c r="I218" s="46"/>
    </row>
    <row r="219" spans="1:9" x14ac:dyDescent="0.2">
      <c r="A219" s="44" t="s">
        <v>276</v>
      </c>
      <c r="B219" s="44" t="s">
        <v>420</v>
      </c>
      <c r="C219" s="44" t="s">
        <v>274</v>
      </c>
      <c r="D219" s="44" t="s">
        <v>259</v>
      </c>
      <c r="E219" s="44" t="s">
        <v>315</v>
      </c>
      <c r="F219" s="44" t="s">
        <v>485</v>
      </c>
      <c r="G219" s="44" t="s">
        <v>2259</v>
      </c>
      <c r="H219" s="45">
        <v>16900000</v>
      </c>
      <c r="I219" s="46"/>
    </row>
    <row r="220" spans="1:9" x14ac:dyDescent="0.2">
      <c r="A220" s="44" t="s">
        <v>276</v>
      </c>
      <c r="B220" s="44" t="s">
        <v>420</v>
      </c>
      <c r="C220" s="44" t="s">
        <v>274</v>
      </c>
      <c r="D220" s="44" t="s">
        <v>259</v>
      </c>
      <c r="E220" s="44" t="s">
        <v>315</v>
      </c>
      <c r="F220" s="44" t="s">
        <v>485</v>
      </c>
      <c r="G220" s="44" t="s">
        <v>2258</v>
      </c>
      <c r="H220" s="45">
        <v>15400000</v>
      </c>
      <c r="I220" s="46"/>
    </row>
    <row r="221" spans="1:9" x14ac:dyDescent="0.2">
      <c r="A221" s="44" t="s">
        <v>276</v>
      </c>
      <c r="B221" s="44" t="s">
        <v>420</v>
      </c>
      <c r="C221" s="44" t="s">
        <v>274</v>
      </c>
      <c r="D221" s="44" t="s">
        <v>259</v>
      </c>
      <c r="E221" s="44" t="s">
        <v>315</v>
      </c>
      <c r="F221" s="44" t="s">
        <v>485</v>
      </c>
      <c r="G221" s="44" t="s">
        <v>2260</v>
      </c>
      <c r="H221" s="45">
        <v>15400000</v>
      </c>
      <c r="I221" s="46"/>
    </row>
    <row r="222" spans="1:9" x14ac:dyDescent="0.2">
      <c r="A222" s="44" t="s">
        <v>276</v>
      </c>
      <c r="B222" s="44" t="s">
        <v>420</v>
      </c>
      <c r="C222" s="44" t="s">
        <v>274</v>
      </c>
      <c r="D222" s="44" t="s">
        <v>259</v>
      </c>
      <c r="E222" s="44" t="s">
        <v>315</v>
      </c>
      <c r="F222" s="44" t="s">
        <v>485</v>
      </c>
      <c r="G222" s="44" t="s">
        <v>2261</v>
      </c>
      <c r="H222" s="45">
        <v>16800000</v>
      </c>
      <c r="I222" s="46"/>
    </row>
    <row r="223" spans="1:9" x14ac:dyDescent="0.2">
      <c r="A223" s="44" t="s">
        <v>276</v>
      </c>
      <c r="B223" s="44" t="s">
        <v>1152</v>
      </c>
      <c r="C223" s="44" t="s">
        <v>261</v>
      </c>
      <c r="D223" s="44" t="s">
        <v>270</v>
      </c>
      <c r="E223" s="44" t="s">
        <v>1572</v>
      </c>
      <c r="F223" s="44" t="s">
        <v>1918</v>
      </c>
      <c r="G223" s="44" t="s">
        <v>2262</v>
      </c>
      <c r="H223" s="45">
        <v>1800000</v>
      </c>
      <c r="I223" s="46"/>
    </row>
    <row r="224" spans="1:9" x14ac:dyDescent="0.2">
      <c r="A224" s="44" t="s">
        <v>276</v>
      </c>
      <c r="B224" s="44" t="s">
        <v>1152</v>
      </c>
      <c r="C224" s="44" t="s">
        <v>261</v>
      </c>
      <c r="D224" s="44" t="s">
        <v>270</v>
      </c>
      <c r="E224" s="44" t="s">
        <v>1572</v>
      </c>
      <c r="F224" s="44" t="s">
        <v>1918</v>
      </c>
      <c r="G224" s="44" t="s">
        <v>2263</v>
      </c>
      <c r="H224" s="45">
        <v>1400000</v>
      </c>
      <c r="I224" s="46"/>
    </row>
    <row r="225" spans="1:9" x14ac:dyDescent="0.2">
      <c r="A225" s="44" t="s">
        <v>276</v>
      </c>
      <c r="B225" s="44" t="s">
        <v>1055</v>
      </c>
      <c r="C225" s="44" t="s">
        <v>274</v>
      </c>
      <c r="D225" s="44" t="s">
        <v>259</v>
      </c>
      <c r="E225" s="44" t="s">
        <v>1685</v>
      </c>
      <c r="F225" s="44" t="s">
        <v>2032</v>
      </c>
      <c r="G225" s="44" t="s">
        <v>2264</v>
      </c>
      <c r="H225" s="45">
        <v>1300000</v>
      </c>
      <c r="I225" s="46"/>
    </row>
    <row r="226" spans="1:9" x14ac:dyDescent="0.2">
      <c r="A226" s="44" t="s">
        <v>276</v>
      </c>
      <c r="B226" s="44" t="s">
        <v>1055</v>
      </c>
      <c r="C226" s="44" t="s">
        <v>274</v>
      </c>
      <c r="D226" s="44" t="s">
        <v>259</v>
      </c>
      <c r="E226" s="44" t="s">
        <v>1685</v>
      </c>
      <c r="F226" s="44" t="s">
        <v>2032</v>
      </c>
      <c r="G226" s="44" t="s">
        <v>2265</v>
      </c>
      <c r="H226" s="45">
        <v>1500000</v>
      </c>
      <c r="I226" s="46"/>
    </row>
    <row r="227" spans="1:9" x14ac:dyDescent="0.2">
      <c r="A227" s="44" t="s">
        <v>276</v>
      </c>
      <c r="B227" s="44" t="s">
        <v>1055</v>
      </c>
      <c r="C227" s="44" t="s">
        <v>274</v>
      </c>
      <c r="D227" s="44" t="s">
        <v>259</v>
      </c>
      <c r="E227" s="44" t="s">
        <v>1685</v>
      </c>
      <c r="F227" s="44" t="s">
        <v>2032</v>
      </c>
      <c r="G227" s="44" t="s">
        <v>2266</v>
      </c>
      <c r="H227" s="45">
        <v>1500000</v>
      </c>
      <c r="I227" s="46"/>
    </row>
    <row r="228" spans="1:9" x14ac:dyDescent="0.2">
      <c r="A228" s="44" t="s">
        <v>276</v>
      </c>
      <c r="B228" s="44" t="s">
        <v>1055</v>
      </c>
      <c r="C228" s="44" t="s">
        <v>274</v>
      </c>
      <c r="D228" s="44" t="s">
        <v>259</v>
      </c>
      <c r="E228" s="44" t="s">
        <v>63</v>
      </c>
      <c r="F228" s="44" t="s">
        <v>1304</v>
      </c>
      <c r="G228" s="44" t="s">
        <v>2264</v>
      </c>
      <c r="H228" s="45">
        <v>11700000</v>
      </c>
      <c r="I228" s="46"/>
    </row>
    <row r="229" spans="1:9" x14ac:dyDescent="0.2">
      <c r="A229" s="44" t="s">
        <v>276</v>
      </c>
      <c r="B229" s="44" t="s">
        <v>1055</v>
      </c>
      <c r="C229" s="44" t="s">
        <v>274</v>
      </c>
      <c r="D229" s="44" t="s">
        <v>259</v>
      </c>
      <c r="E229" s="44" t="s">
        <v>63</v>
      </c>
      <c r="F229" s="44" t="s">
        <v>1304</v>
      </c>
      <c r="G229" s="44" t="s">
        <v>2265</v>
      </c>
      <c r="H229" s="45">
        <v>13500000</v>
      </c>
      <c r="I229" s="46"/>
    </row>
    <row r="230" spans="1:9" x14ac:dyDescent="0.2">
      <c r="A230" s="44" t="s">
        <v>276</v>
      </c>
      <c r="B230" s="44" t="s">
        <v>1055</v>
      </c>
      <c r="C230" s="44" t="s">
        <v>274</v>
      </c>
      <c r="D230" s="44" t="s">
        <v>259</v>
      </c>
      <c r="E230" s="44" t="s">
        <v>63</v>
      </c>
      <c r="F230" s="44" t="s">
        <v>1304</v>
      </c>
      <c r="G230" s="44" t="s">
        <v>2266</v>
      </c>
      <c r="H230" s="45">
        <v>13500000</v>
      </c>
      <c r="I230" s="46"/>
    </row>
    <row r="231" spans="1:9" x14ac:dyDescent="0.2">
      <c r="A231" s="44" t="s">
        <v>276</v>
      </c>
      <c r="B231" s="44" t="s">
        <v>1055</v>
      </c>
      <c r="C231" s="44" t="s">
        <v>274</v>
      </c>
      <c r="D231" s="44" t="s">
        <v>259</v>
      </c>
      <c r="E231" s="44" t="s">
        <v>63</v>
      </c>
      <c r="F231" s="44" t="s">
        <v>1304</v>
      </c>
      <c r="G231" s="44" t="s">
        <v>2267</v>
      </c>
      <c r="H231" s="45">
        <v>2600000</v>
      </c>
      <c r="I231" s="46"/>
    </row>
    <row r="232" spans="1:9" x14ac:dyDescent="0.2">
      <c r="A232" s="44" t="s">
        <v>276</v>
      </c>
      <c r="B232" s="44" t="s">
        <v>1055</v>
      </c>
      <c r="C232" s="44" t="s">
        <v>274</v>
      </c>
      <c r="D232" s="44" t="s">
        <v>259</v>
      </c>
      <c r="E232" s="44" t="s">
        <v>63</v>
      </c>
      <c r="F232" s="44" t="s">
        <v>1304</v>
      </c>
      <c r="G232" s="44" t="s">
        <v>2264</v>
      </c>
      <c r="H232" s="45">
        <v>3900000</v>
      </c>
      <c r="I232" s="46"/>
    </row>
    <row r="233" spans="1:9" x14ac:dyDescent="0.2">
      <c r="A233" s="44" t="s">
        <v>276</v>
      </c>
      <c r="B233" s="44" t="s">
        <v>1055</v>
      </c>
      <c r="C233" s="44" t="s">
        <v>274</v>
      </c>
      <c r="D233" s="44" t="s">
        <v>259</v>
      </c>
      <c r="E233" s="44" t="s">
        <v>63</v>
      </c>
      <c r="F233" s="44" t="s">
        <v>1304</v>
      </c>
      <c r="G233" s="44" t="s">
        <v>2265</v>
      </c>
      <c r="H233" s="45">
        <v>4500000</v>
      </c>
      <c r="I233" s="46"/>
    </row>
    <row r="234" spans="1:9" x14ac:dyDescent="0.2">
      <c r="A234" s="44" t="s">
        <v>276</v>
      </c>
      <c r="B234" s="44" t="s">
        <v>1055</v>
      </c>
      <c r="C234" s="44" t="s">
        <v>274</v>
      </c>
      <c r="D234" s="44" t="s">
        <v>259</v>
      </c>
      <c r="E234" s="44" t="s">
        <v>63</v>
      </c>
      <c r="F234" s="44" t="s">
        <v>1304</v>
      </c>
      <c r="G234" s="44" t="s">
        <v>2266</v>
      </c>
      <c r="H234" s="45">
        <v>4500000</v>
      </c>
      <c r="I234" s="46"/>
    </row>
    <row r="235" spans="1:9" x14ac:dyDescent="0.2">
      <c r="A235" s="44" t="s">
        <v>276</v>
      </c>
      <c r="B235" s="44" t="s">
        <v>1055</v>
      </c>
      <c r="C235" s="44" t="s">
        <v>274</v>
      </c>
      <c r="D235" s="44" t="s">
        <v>259</v>
      </c>
      <c r="E235" s="44" t="s">
        <v>63</v>
      </c>
      <c r="F235" s="44" t="s">
        <v>1304</v>
      </c>
      <c r="G235" s="44" t="s">
        <v>2267</v>
      </c>
      <c r="H235" s="45">
        <v>3900000</v>
      </c>
      <c r="I235" s="46"/>
    </row>
    <row r="236" spans="1:9" x14ac:dyDescent="0.2">
      <c r="A236" s="44" t="s">
        <v>276</v>
      </c>
      <c r="B236" s="44" t="s">
        <v>1055</v>
      </c>
      <c r="C236" s="44" t="s">
        <v>274</v>
      </c>
      <c r="D236" s="44" t="s">
        <v>259</v>
      </c>
      <c r="E236" s="44" t="s">
        <v>63</v>
      </c>
      <c r="F236" s="44" t="s">
        <v>1304</v>
      </c>
      <c r="G236" s="44" t="s">
        <v>2264</v>
      </c>
      <c r="H236" s="45">
        <v>3033332</v>
      </c>
      <c r="I236" s="46"/>
    </row>
    <row r="237" spans="1:9" x14ac:dyDescent="0.2">
      <c r="A237" s="44" t="s">
        <v>276</v>
      </c>
      <c r="B237" s="44" t="s">
        <v>1055</v>
      </c>
      <c r="C237" s="44" t="s">
        <v>274</v>
      </c>
      <c r="D237" s="44" t="s">
        <v>259</v>
      </c>
      <c r="E237" s="44" t="s">
        <v>63</v>
      </c>
      <c r="F237" s="44" t="s">
        <v>1304</v>
      </c>
      <c r="G237" s="44" t="s">
        <v>2265</v>
      </c>
      <c r="H237" s="45">
        <v>3033332</v>
      </c>
      <c r="I237" s="46"/>
    </row>
    <row r="238" spans="1:9" x14ac:dyDescent="0.2">
      <c r="A238" s="44" t="s">
        <v>276</v>
      </c>
      <c r="B238" s="44" t="s">
        <v>1055</v>
      </c>
      <c r="C238" s="44" t="s">
        <v>274</v>
      </c>
      <c r="D238" s="44" t="s">
        <v>259</v>
      </c>
      <c r="E238" s="44" t="s">
        <v>63</v>
      </c>
      <c r="F238" s="44" t="s">
        <v>1304</v>
      </c>
      <c r="G238" s="44" t="s">
        <v>2266</v>
      </c>
      <c r="H238" s="45">
        <v>3033332</v>
      </c>
      <c r="I238" s="46"/>
    </row>
    <row r="239" spans="1:9" x14ac:dyDescent="0.2">
      <c r="A239" s="44" t="s">
        <v>276</v>
      </c>
      <c r="B239" s="44" t="s">
        <v>1159</v>
      </c>
      <c r="C239" s="44" t="s">
        <v>261</v>
      </c>
      <c r="D239" s="44" t="s">
        <v>259</v>
      </c>
      <c r="E239" s="44" t="s">
        <v>1635</v>
      </c>
      <c r="F239" s="44" t="s">
        <v>1981</v>
      </c>
      <c r="G239" s="44" t="s">
        <v>1371</v>
      </c>
      <c r="H239" s="45">
        <v>18000000</v>
      </c>
      <c r="I239" s="46"/>
    </row>
    <row r="240" spans="1:9" x14ac:dyDescent="0.2">
      <c r="A240" s="44" t="s">
        <v>276</v>
      </c>
      <c r="B240" s="44" t="s">
        <v>146</v>
      </c>
      <c r="C240" s="44" t="s">
        <v>261</v>
      </c>
      <c r="D240" s="44" t="s">
        <v>685</v>
      </c>
      <c r="E240" s="44" t="s">
        <v>1449</v>
      </c>
      <c r="F240" s="44" t="s">
        <v>2268</v>
      </c>
      <c r="G240" s="44" t="s">
        <v>2269</v>
      </c>
      <c r="H240" s="45">
        <v>58000000</v>
      </c>
      <c r="I240" s="46"/>
    </row>
    <row r="241" spans="1:9" x14ac:dyDescent="0.2">
      <c r="A241" s="44" t="s">
        <v>276</v>
      </c>
      <c r="B241" s="44" t="s">
        <v>464</v>
      </c>
      <c r="C241" s="44" t="s">
        <v>274</v>
      </c>
      <c r="D241" s="44" t="s">
        <v>259</v>
      </c>
      <c r="E241" s="44" t="s">
        <v>386</v>
      </c>
      <c r="F241" s="44" t="s">
        <v>540</v>
      </c>
      <c r="G241" s="44" t="s">
        <v>2270</v>
      </c>
      <c r="H241" s="45">
        <v>18000000</v>
      </c>
      <c r="I241" s="46"/>
    </row>
    <row r="242" spans="1:9" x14ac:dyDescent="0.2">
      <c r="A242" s="44" t="s">
        <v>276</v>
      </c>
      <c r="B242" s="44" t="s">
        <v>464</v>
      </c>
      <c r="C242" s="44" t="s">
        <v>274</v>
      </c>
      <c r="D242" s="44" t="s">
        <v>259</v>
      </c>
      <c r="E242" s="44" t="s">
        <v>386</v>
      </c>
      <c r="F242" s="44" t="s">
        <v>540</v>
      </c>
      <c r="G242" s="44" t="s">
        <v>683</v>
      </c>
      <c r="H242" s="45">
        <v>19200000</v>
      </c>
      <c r="I242" s="46"/>
    </row>
    <row r="243" spans="1:9" x14ac:dyDescent="0.2">
      <c r="A243" s="44" t="s">
        <v>276</v>
      </c>
      <c r="B243" s="44" t="s">
        <v>464</v>
      </c>
      <c r="C243" s="44" t="s">
        <v>274</v>
      </c>
      <c r="D243" s="44" t="s">
        <v>259</v>
      </c>
      <c r="E243" s="44" t="s">
        <v>386</v>
      </c>
      <c r="F243" s="44" t="s">
        <v>540</v>
      </c>
      <c r="G243" s="44" t="s">
        <v>2271</v>
      </c>
      <c r="H243" s="45">
        <v>13200000</v>
      </c>
      <c r="I243" s="46"/>
    </row>
    <row r="244" spans="1:9" x14ac:dyDescent="0.2">
      <c r="A244" s="44" t="s">
        <v>276</v>
      </c>
      <c r="B244" s="44" t="s">
        <v>277</v>
      </c>
      <c r="C244" s="44" t="s">
        <v>261</v>
      </c>
      <c r="D244" s="44" t="s">
        <v>259</v>
      </c>
      <c r="E244" s="44" t="s">
        <v>64</v>
      </c>
      <c r="F244" s="44" t="s">
        <v>1316</v>
      </c>
      <c r="G244" s="44" t="s">
        <v>1372</v>
      </c>
      <c r="H244" s="45">
        <v>18600000</v>
      </c>
      <c r="I244" s="46"/>
    </row>
    <row r="245" spans="1:9" x14ac:dyDescent="0.2">
      <c r="A245" s="44" t="s">
        <v>276</v>
      </c>
      <c r="B245" s="44" t="s">
        <v>277</v>
      </c>
      <c r="C245" s="44" t="s">
        <v>261</v>
      </c>
      <c r="D245" s="44" t="s">
        <v>259</v>
      </c>
      <c r="E245" s="44" t="s">
        <v>1597</v>
      </c>
      <c r="F245" s="44" t="s">
        <v>1943</v>
      </c>
      <c r="G245" s="44" t="s">
        <v>1380</v>
      </c>
      <c r="H245" s="45">
        <v>8700000</v>
      </c>
      <c r="I245" s="46"/>
    </row>
    <row r="246" spans="1:9" x14ac:dyDescent="0.2">
      <c r="A246" s="44" t="s">
        <v>276</v>
      </c>
      <c r="B246" s="44" t="s">
        <v>277</v>
      </c>
      <c r="C246" s="44" t="s">
        <v>261</v>
      </c>
      <c r="D246" s="44" t="s">
        <v>259</v>
      </c>
      <c r="E246" s="44" t="s">
        <v>64</v>
      </c>
      <c r="F246" s="44" t="s">
        <v>1316</v>
      </c>
      <c r="G246" s="44" t="s">
        <v>1373</v>
      </c>
      <c r="H246" s="45">
        <v>18600000</v>
      </c>
      <c r="I246" s="46"/>
    </row>
    <row r="247" spans="1:9" x14ac:dyDescent="0.2">
      <c r="A247" s="44" t="s">
        <v>276</v>
      </c>
      <c r="B247" s="44" t="s">
        <v>277</v>
      </c>
      <c r="C247" s="44" t="s">
        <v>261</v>
      </c>
      <c r="D247" s="44" t="s">
        <v>259</v>
      </c>
      <c r="E247" s="44" t="s">
        <v>1597</v>
      </c>
      <c r="F247" s="44" t="s">
        <v>1943</v>
      </c>
      <c r="G247" s="44" t="s">
        <v>279</v>
      </c>
      <c r="H247" s="45">
        <v>11400000</v>
      </c>
      <c r="I247" s="46"/>
    </row>
    <row r="248" spans="1:9" x14ac:dyDescent="0.2">
      <c r="A248" s="44" t="s">
        <v>276</v>
      </c>
      <c r="B248" s="44" t="s">
        <v>277</v>
      </c>
      <c r="C248" s="44" t="s">
        <v>261</v>
      </c>
      <c r="D248" s="44" t="s">
        <v>259</v>
      </c>
      <c r="E248" s="44" t="s">
        <v>64</v>
      </c>
      <c r="F248" s="44" t="s">
        <v>1316</v>
      </c>
      <c r="G248" s="44" t="s">
        <v>1374</v>
      </c>
      <c r="H248" s="45">
        <v>19800000</v>
      </c>
      <c r="I248" s="46"/>
    </row>
    <row r="249" spans="1:9" x14ac:dyDescent="0.2">
      <c r="A249" s="44" t="s">
        <v>276</v>
      </c>
      <c r="B249" s="44" t="s">
        <v>277</v>
      </c>
      <c r="C249" s="44" t="s">
        <v>261</v>
      </c>
      <c r="D249" s="44" t="s">
        <v>259</v>
      </c>
      <c r="E249" s="44" t="s">
        <v>1597</v>
      </c>
      <c r="F249" s="44" t="s">
        <v>1943</v>
      </c>
      <c r="G249" s="44" t="s">
        <v>1377</v>
      </c>
      <c r="H249" s="45">
        <v>9900000</v>
      </c>
      <c r="I249" s="46"/>
    </row>
    <row r="250" spans="1:9" x14ac:dyDescent="0.2">
      <c r="A250" s="44" t="s">
        <v>276</v>
      </c>
      <c r="B250" s="44" t="s">
        <v>277</v>
      </c>
      <c r="C250" s="44" t="s">
        <v>261</v>
      </c>
      <c r="D250" s="44" t="s">
        <v>259</v>
      </c>
      <c r="E250" s="44" t="s">
        <v>64</v>
      </c>
      <c r="F250" s="44" t="s">
        <v>1316</v>
      </c>
      <c r="G250" s="44" t="s">
        <v>280</v>
      </c>
      <c r="H250" s="45">
        <v>13500000</v>
      </c>
      <c r="I250" s="46"/>
    </row>
    <row r="251" spans="1:9" x14ac:dyDescent="0.2">
      <c r="A251" s="44" t="s">
        <v>276</v>
      </c>
      <c r="B251" s="44" t="s">
        <v>277</v>
      </c>
      <c r="C251" s="44" t="s">
        <v>261</v>
      </c>
      <c r="D251" s="44" t="s">
        <v>259</v>
      </c>
      <c r="E251" s="44" t="s">
        <v>1597</v>
      </c>
      <c r="F251" s="44" t="s">
        <v>1943</v>
      </c>
      <c r="G251" s="44" t="s">
        <v>1382</v>
      </c>
      <c r="H251" s="45">
        <v>9900000</v>
      </c>
      <c r="I251" s="46"/>
    </row>
    <row r="252" spans="1:9" x14ac:dyDescent="0.2">
      <c r="A252" s="44" t="s">
        <v>276</v>
      </c>
      <c r="B252" s="44" t="s">
        <v>277</v>
      </c>
      <c r="C252" s="44" t="s">
        <v>261</v>
      </c>
      <c r="D252" s="44" t="s">
        <v>259</v>
      </c>
      <c r="E252" s="44" t="s">
        <v>1597</v>
      </c>
      <c r="F252" s="44" t="s">
        <v>1943</v>
      </c>
      <c r="G252" s="44" t="s">
        <v>1373</v>
      </c>
      <c r="H252" s="45">
        <v>9300000</v>
      </c>
      <c r="I252" s="46"/>
    </row>
    <row r="253" spans="1:9" x14ac:dyDescent="0.2">
      <c r="A253" s="44" t="s">
        <v>276</v>
      </c>
      <c r="B253" s="44" t="s">
        <v>277</v>
      </c>
      <c r="C253" s="44" t="s">
        <v>261</v>
      </c>
      <c r="D253" s="44" t="s">
        <v>259</v>
      </c>
      <c r="E253" s="44" t="s">
        <v>64</v>
      </c>
      <c r="F253" s="44" t="s">
        <v>1316</v>
      </c>
      <c r="G253" s="44" t="s">
        <v>1375</v>
      </c>
      <c r="H253" s="45">
        <v>9000000</v>
      </c>
      <c r="I253" s="46"/>
    </row>
    <row r="254" spans="1:9" x14ac:dyDescent="0.2">
      <c r="A254" s="44" t="s">
        <v>276</v>
      </c>
      <c r="B254" s="44" t="s">
        <v>277</v>
      </c>
      <c r="C254" s="44" t="s">
        <v>261</v>
      </c>
      <c r="D254" s="44" t="s">
        <v>259</v>
      </c>
      <c r="E254" s="44" t="s">
        <v>1597</v>
      </c>
      <c r="F254" s="44" t="s">
        <v>1943</v>
      </c>
      <c r="G254" s="44" t="s">
        <v>1379</v>
      </c>
      <c r="H254" s="45">
        <v>9300000</v>
      </c>
      <c r="I254" s="46"/>
    </row>
    <row r="255" spans="1:9" x14ac:dyDescent="0.2">
      <c r="A255" s="44" t="s">
        <v>276</v>
      </c>
      <c r="B255" s="44" t="s">
        <v>277</v>
      </c>
      <c r="C255" s="44" t="s">
        <v>261</v>
      </c>
      <c r="D255" s="44" t="s">
        <v>259</v>
      </c>
      <c r="E255" s="44" t="s">
        <v>64</v>
      </c>
      <c r="F255" s="44" t="s">
        <v>1316</v>
      </c>
      <c r="G255" s="44" t="s">
        <v>1376</v>
      </c>
      <c r="H255" s="45">
        <v>9800000</v>
      </c>
      <c r="I255" s="46"/>
    </row>
    <row r="256" spans="1:9" x14ac:dyDescent="0.2">
      <c r="A256" s="44" t="s">
        <v>276</v>
      </c>
      <c r="B256" s="44" t="s">
        <v>277</v>
      </c>
      <c r="C256" s="44" t="s">
        <v>261</v>
      </c>
      <c r="D256" s="44" t="s">
        <v>259</v>
      </c>
      <c r="E256" s="44" t="s">
        <v>1597</v>
      </c>
      <c r="F256" s="44" t="s">
        <v>1943</v>
      </c>
      <c r="G256" s="44" t="s">
        <v>1381</v>
      </c>
      <c r="H256" s="45">
        <v>4800000</v>
      </c>
      <c r="I256" s="46"/>
    </row>
    <row r="257" spans="1:9" x14ac:dyDescent="0.2">
      <c r="A257" s="44" t="s">
        <v>276</v>
      </c>
      <c r="B257" s="44" t="s">
        <v>277</v>
      </c>
      <c r="C257" s="44" t="s">
        <v>261</v>
      </c>
      <c r="D257" s="44" t="s">
        <v>259</v>
      </c>
      <c r="E257" s="44" t="s">
        <v>64</v>
      </c>
      <c r="F257" s="44" t="s">
        <v>1316</v>
      </c>
      <c r="G257" s="44" t="s">
        <v>1377</v>
      </c>
      <c r="H257" s="45">
        <v>19800000</v>
      </c>
      <c r="I257" s="46"/>
    </row>
    <row r="258" spans="1:9" x14ac:dyDescent="0.2">
      <c r="A258" s="44" t="s">
        <v>276</v>
      </c>
      <c r="B258" s="44" t="s">
        <v>277</v>
      </c>
      <c r="C258" s="44" t="s">
        <v>261</v>
      </c>
      <c r="D258" s="44" t="s">
        <v>259</v>
      </c>
      <c r="E258" s="44" t="s">
        <v>1597</v>
      </c>
      <c r="F258" s="44" t="s">
        <v>1943</v>
      </c>
      <c r="G258" s="44" t="s">
        <v>1376</v>
      </c>
      <c r="H258" s="45">
        <v>5000000</v>
      </c>
      <c r="I258" s="46"/>
    </row>
    <row r="259" spans="1:9" x14ac:dyDescent="0.2">
      <c r="A259" s="44" t="s">
        <v>276</v>
      </c>
      <c r="B259" s="44" t="s">
        <v>277</v>
      </c>
      <c r="C259" s="44" t="s">
        <v>261</v>
      </c>
      <c r="D259" s="44" t="s">
        <v>259</v>
      </c>
      <c r="E259" s="44" t="s">
        <v>64</v>
      </c>
      <c r="F259" s="44" t="s">
        <v>1316</v>
      </c>
      <c r="G259" s="44" t="s">
        <v>1378</v>
      </c>
      <c r="H259" s="45">
        <v>13330000</v>
      </c>
      <c r="I259" s="46"/>
    </row>
    <row r="260" spans="1:9" x14ac:dyDescent="0.2">
      <c r="A260" s="44" t="s">
        <v>276</v>
      </c>
      <c r="B260" s="44" t="s">
        <v>277</v>
      </c>
      <c r="C260" s="44" t="s">
        <v>261</v>
      </c>
      <c r="D260" s="44" t="s">
        <v>259</v>
      </c>
      <c r="E260" s="44" t="s">
        <v>1597</v>
      </c>
      <c r="F260" s="44" t="s">
        <v>1943</v>
      </c>
      <c r="G260" s="44" t="s">
        <v>1374</v>
      </c>
      <c r="H260" s="45">
        <v>8250000</v>
      </c>
      <c r="I260" s="46"/>
    </row>
    <row r="261" spans="1:9" x14ac:dyDescent="0.2">
      <c r="A261" s="44" t="s">
        <v>276</v>
      </c>
      <c r="B261" s="44" t="s">
        <v>277</v>
      </c>
      <c r="C261" s="44" t="s">
        <v>261</v>
      </c>
      <c r="D261" s="44" t="s">
        <v>259</v>
      </c>
      <c r="E261" s="44" t="s">
        <v>64</v>
      </c>
      <c r="F261" s="44" t="s">
        <v>1316</v>
      </c>
      <c r="G261" s="44" t="s">
        <v>1379</v>
      </c>
      <c r="H261" s="45">
        <v>18600000</v>
      </c>
      <c r="I261" s="46"/>
    </row>
    <row r="262" spans="1:9" x14ac:dyDescent="0.2">
      <c r="A262" s="44" t="s">
        <v>276</v>
      </c>
      <c r="B262" s="44" t="s">
        <v>277</v>
      </c>
      <c r="C262" s="44" t="s">
        <v>261</v>
      </c>
      <c r="D262" s="44" t="s">
        <v>259</v>
      </c>
      <c r="E262" s="44" t="s">
        <v>64</v>
      </c>
      <c r="F262" s="44" t="s">
        <v>1316</v>
      </c>
      <c r="G262" s="44" t="s">
        <v>1380</v>
      </c>
      <c r="H262" s="45">
        <v>19200000</v>
      </c>
      <c r="I262" s="46"/>
    </row>
    <row r="263" spans="1:9" x14ac:dyDescent="0.2">
      <c r="A263" s="44" t="s">
        <v>276</v>
      </c>
      <c r="B263" s="44" t="s">
        <v>277</v>
      </c>
      <c r="C263" s="44" t="s">
        <v>261</v>
      </c>
      <c r="D263" s="44" t="s">
        <v>259</v>
      </c>
      <c r="E263" s="44" t="s">
        <v>64</v>
      </c>
      <c r="F263" s="44" t="s">
        <v>1316</v>
      </c>
      <c r="G263" s="44" t="s">
        <v>1381</v>
      </c>
      <c r="H263" s="45">
        <v>8933333</v>
      </c>
      <c r="I263" s="46"/>
    </row>
    <row r="264" spans="1:9" x14ac:dyDescent="0.2">
      <c r="A264" s="44" t="s">
        <v>276</v>
      </c>
      <c r="B264" s="44" t="s">
        <v>277</v>
      </c>
      <c r="C264" s="44" t="s">
        <v>261</v>
      </c>
      <c r="D264" s="44" t="s">
        <v>259</v>
      </c>
      <c r="E264" s="44" t="s">
        <v>64</v>
      </c>
      <c r="F264" s="44" t="s">
        <v>1316</v>
      </c>
      <c r="G264" s="44" t="s">
        <v>1382</v>
      </c>
      <c r="H264" s="45">
        <v>5550000</v>
      </c>
      <c r="I264" s="46"/>
    </row>
    <row r="265" spans="1:9" x14ac:dyDescent="0.2">
      <c r="A265" s="44" t="s">
        <v>276</v>
      </c>
      <c r="B265" s="44" t="s">
        <v>277</v>
      </c>
      <c r="C265" s="44" t="s">
        <v>261</v>
      </c>
      <c r="D265" s="44" t="s">
        <v>259</v>
      </c>
      <c r="E265" s="44" t="s">
        <v>64</v>
      </c>
      <c r="F265" s="44" t="s">
        <v>1316</v>
      </c>
      <c r="G265" s="44" t="s">
        <v>1382</v>
      </c>
      <c r="H265" s="45">
        <v>12950000</v>
      </c>
      <c r="I265" s="46"/>
    </row>
    <row r="266" spans="1:9" x14ac:dyDescent="0.2">
      <c r="A266" s="44" t="s">
        <v>276</v>
      </c>
      <c r="B266" s="44" t="s">
        <v>277</v>
      </c>
      <c r="C266" s="44" t="s">
        <v>261</v>
      </c>
      <c r="D266" s="44" t="s">
        <v>259</v>
      </c>
      <c r="E266" s="44" t="s">
        <v>64</v>
      </c>
      <c r="F266" s="44" t="s">
        <v>1316</v>
      </c>
      <c r="G266" s="44" t="s">
        <v>1375</v>
      </c>
      <c r="H266" s="45">
        <v>13650000</v>
      </c>
      <c r="I266" s="46"/>
    </row>
    <row r="267" spans="1:9" x14ac:dyDescent="0.2">
      <c r="A267" s="44" t="s">
        <v>276</v>
      </c>
      <c r="B267" s="44" t="s">
        <v>277</v>
      </c>
      <c r="C267" s="44" t="s">
        <v>261</v>
      </c>
      <c r="D267" s="44" t="s">
        <v>259</v>
      </c>
      <c r="E267" s="44" t="s">
        <v>64</v>
      </c>
      <c r="F267" s="44" t="s">
        <v>1316</v>
      </c>
      <c r="G267" s="44" t="s">
        <v>1376</v>
      </c>
      <c r="H267" s="45">
        <v>4000000</v>
      </c>
      <c r="I267" s="46"/>
    </row>
    <row r="268" spans="1:9" x14ac:dyDescent="0.2">
      <c r="A268" s="44" t="s">
        <v>276</v>
      </c>
      <c r="B268" s="44" t="s">
        <v>277</v>
      </c>
      <c r="C268" s="44" t="s">
        <v>261</v>
      </c>
      <c r="D268" s="44" t="s">
        <v>259</v>
      </c>
      <c r="E268" s="44" t="s">
        <v>64</v>
      </c>
      <c r="F268" s="44" t="s">
        <v>1316</v>
      </c>
      <c r="G268" s="44" t="s">
        <v>282</v>
      </c>
      <c r="H268" s="45">
        <v>3300000</v>
      </c>
      <c r="I268" s="46"/>
    </row>
    <row r="269" spans="1:9" x14ac:dyDescent="0.2">
      <c r="A269" s="44" t="s">
        <v>276</v>
      </c>
      <c r="B269" s="44" t="s">
        <v>277</v>
      </c>
      <c r="C269" s="44" t="s">
        <v>261</v>
      </c>
      <c r="D269" s="44" t="s">
        <v>259</v>
      </c>
      <c r="E269" s="44" t="s">
        <v>64</v>
      </c>
      <c r="F269" s="44" t="s">
        <v>1316</v>
      </c>
      <c r="G269" s="44" t="s">
        <v>281</v>
      </c>
      <c r="H269" s="45">
        <v>1500000</v>
      </c>
      <c r="I269" s="46"/>
    </row>
    <row r="270" spans="1:9" x14ac:dyDescent="0.2">
      <c r="A270" s="44" t="s">
        <v>276</v>
      </c>
      <c r="B270" s="44" t="s">
        <v>277</v>
      </c>
      <c r="C270" s="44" t="s">
        <v>261</v>
      </c>
      <c r="D270" s="44" t="s">
        <v>259</v>
      </c>
      <c r="E270" s="44" t="s">
        <v>64</v>
      </c>
      <c r="F270" s="44" t="s">
        <v>1316</v>
      </c>
      <c r="G270" s="44" t="s">
        <v>1381</v>
      </c>
      <c r="H270" s="45">
        <v>800000</v>
      </c>
      <c r="I270" s="46"/>
    </row>
    <row r="271" spans="1:9" x14ac:dyDescent="0.2">
      <c r="A271" s="44" t="s">
        <v>276</v>
      </c>
      <c r="B271" s="44" t="s">
        <v>277</v>
      </c>
      <c r="C271" s="44" t="s">
        <v>261</v>
      </c>
      <c r="D271" s="44" t="s">
        <v>259</v>
      </c>
      <c r="E271" s="44" t="s">
        <v>64</v>
      </c>
      <c r="F271" s="44" t="s">
        <v>1316</v>
      </c>
      <c r="G271" s="44" t="s">
        <v>1379</v>
      </c>
      <c r="H271" s="45">
        <v>1550000</v>
      </c>
      <c r="I271" s="46"/>
    </row>
    <row r="272" spans="1:9" x14ac:dyDescent="0.2">
      <c r="A272" s="44" t="s">
        <v>276</v>
      </c>
      <c r="B272" s="44" t="s">
        <v>277</v>
      </c>
      <c r="C272" s="44" t="s">
        <v>261</v>
      </c>
      <c r="D272" s="44" t="s">
        <v>259</v>
      </c>
      <c r="E272" s="44" t="s">
        <v>64</v>
      </c>
      <c r="F272" s="44" t="s">
        <v>1316</v>
      </c>
      <c r="G272" s="44" t="s">
        <v>279</v>
      </c>
      <c r="H272" s="45">
        <v>1900000</v>
      </c>
      <c r="I272" s="46"/>
    </row>
    <row r="273" spans="1:9" x14ac:dyDescent="0.2">
      <c r="A273" s="44" t="s">
        <v>276</v>
      </c>
      <c r="B273" s="44" t="s">
        <v>277</v>
      </c>
      <c r="C273" s="44" t="s">
        <v>261</v>
      </c>
      <c r="D273" s="44" t="s">
        <v>259</v>
      </c>
      <c r="E273" s="44" t="s">
        <v>64</v>
      </c>
      <c r="F273" s="44" t="s">
        <v>1316</v>
      </c>
      <c r="G273" s="44" t="s">
        <v>1373</v>
      </c>
      <c r="H273" s="45">
        <v>1550000</v>
      </c>
      <c r="I273" s="46"/>
    </row>
    <row r="274" spans="1:9" x14ac:dyDescent="0.2">
      <c r="A274" s="44" t="s">
        <v>276</v>
      </c>
      <c r="B274" s="44" t="s">
        <v>277</v>
      </c>
      <c r="C274" s="44" t="s">
        <v>261</v>
      </c>
      <c r="D274" s="44" t="s">
        <v>259</v>
      </c>
      <c r="E274" s="44" t="s">
        <v>64</v>
      </c>
      <c r="F274" s="44" t="s">
        <v>1316</v>
      </c>
      <c r="G274" s="44" t="s">
        <v>1382</v>
      </c>
      <c r="H274" s="45">
        <v>1850000</v>
      </c>
      <c r="I274" s="46"/>
    </row>
    <row r="275" spans="1:9" x14ac:dyDescent="0.2">
      <c r="A275" s="44" t="s">
        <v>276</v>
      </c>
      <c r="B275" s="44" t="s">
        <v>277</v>
      </c>
      <c r="C275" s="44" t="s">
        <v>261</v>
      </c>
      <c r="D275" s="44" t="s">
        <v>259</v>
      </c>
      <c r="E275" s="44" t="s">
        <v>64</v>
      </c>
      <c r="F275" s="44" t="s">
        <v>1316</v>
      </c>
      <c r="G275" s="44" t="s">
        <v>1374</v>
      </c>
      <c r="H275" s="45">
        <v>1650000</v>
      </c>
      <c r="I275" s="46"/>
    </row>
    <row r="276" spans="1:9" x14ac:dyDescent="0.2">
      <c r="A276" s="44" t="s">
        <v>276</v>
      </c>
      <c r="B276" s="44" t="s">
        <v>277</v>
      </c>
      <c r="C276" s="44" t="s">
        <v>261</v>
      </c>
      <c r="D276" s="44" t="s">
        <v>259</v>
      </c>
      <c r="E276" s="44" t="s">
        <v>64</v>
      </c>
      <c r="F276" s="44" t="s">
        <v>1316</v>
      </c>
      <c r="G276" s="44" t="s">
        <v>1372</v>
      </c>
      <c r="H276" s="45">
        <v>1550000</v>
      </c>
      <c r="I276" s="46"/>
    </row>
    <row r="277" spans="1:9" x14ac:dyDescent="0.2">
      <c r="A277" s="44" t="s">
        <v>276</v>
      </c>
      <c r="B277" s="44" t="s">
        <v>277</v>
      </c>
      <c r="C277" s="44" t="s">
        <v>261</v>
      </c>
      <c r="D277" s="44" t="s">
        <v>259</v>
      </c>
      <c r="E277" s="44" t="s">
        <v>64</v>
      </c>
      <c r="F277" s="44" t="s">
        <v>1316</v>
      </c>
      <c r="G277" s="44" t="s">
        <v>1377</v>
      </c>
      <c r="H277" s="45">
        <v>1650000</v>
      </c>
      <c r="I277" s="46"/>
    </row>
    <row r="278" spans="1:9" x14ac:dyDescent="0.2">
      <c r="A278" s="44" t="s">
        <v>276</v>
      </c>
      <c r="B278" s="44" t="s">
        <v>277</v>
      </c>
      <c r="C278" s="44" t="s">
        <v>261</v>
      </c>
      <c r="D278" s="44" t="s">
        <v>259</v>
      </c>
      <c r="E278" s="44" t="s">
        <v>64</v>
      </c>
      <c r="F278" s="44" t="s">
        <v>1316</v>
      </c>
      <c r="G278" s="44" t="s">
        <v>1376</v>
      </c>
      <c r="H278" s="45">
        <v>800000</v>
      </c>
      <c r="I278" s="46"/>
    </row>
    <row r="279" spans="1:9" x14ac:dyDescent="0.2">
      <c r="A279" s="44" t="s">
        <v>276</v>
      </c>
      <c r="B279" s="44" t="s">
        <v>277</v>
      </c>
      <c r="C279" s="44" t="s">
        <v>261</v>
      </c>
      <c r="D279" s="44" t="s">
        <v>259</v>
      </c>
      <c r="E279" s="44" t="s">
        <v>64</v>
      </c>
      <c r="F279" s="44" t="s">
        <v>1316</v>
      </c>
      <c r="G279" s="44" t="s">
        <v>1375</v>
      </c>
      <c r="H279" s="45">
        <v>1950000</v>
      </c>
      <c r="I279" s="46"/>
    </row>
    <row r="280" spans="1:9" x14ac:dyDescent="0.2">
      <c r="A280" s="44" t="s">
        <v>276</v>
      </c>
      <c r="B280" s="44" t="s">
        <v>277</v>
      </c>
      <c r="C280" s="44" t="s">
        <v>261</v>
      </c>
      <c r="D280" s="44" t="s">
        <v>259</v>
      </c>
      <c r="E280" s="44" t="s">
        <v>64</v>
      </c>
      <c r="F280" s="44" t="s">
        <v>1316</v>
      </c>
      <c r="G280" s="44" t="s">
        <v>1380</v>
      </c>
      <c r="H280" s="45">
        <v>1600000</v>
      </c>
      <c r="I280" s="46"/>
    </row>
    <row r="281" spans="1:9" x14ac:dyDescent="0.2">
      <c r="A281" s="44" t="s">
        <v>276</v>
      </c>
      <c r="B281" s="44" t="s">
        <v>277</v>
      </c>
      <c r="C281" s="44" t="s">
        <v>261</v>
      </c>
      <c r="D281" s="44" t="s">
        <v>259</v>
      </c>
      <c r="E281" s="44" t="s">
        <v>64</v>
      </c>
      <c r="F281" s="44" t="s">
        <v>1316</v>
      </c>
      <c r="G281" s="44" t="s">
        <v>1380</v>
      </c>
      <c r="H281" s="45">
        <v>1600000</v>
      </c>
      <c r="I281" s="46"/>
    </row>
    <row r="282" spans="1:9" x14ac:dyDescent="0.2">
      <c r="A282" s="44" t="s">
        <v>276</v>
      </c>
      <c r="B282" s="44" t="s">
        <v>277</v>
      </c>
      <c r="C282" s="44" t="s">
        <v>261</v>
      </c>
      <c r="D282" s="44" t="s">
        <v>259</v>
      </c>
      <c r="E282" s="44" t="s">
        <v>64</v>
      </c>
      <c r="F282" s="44" t="s">
        <v>1316</v>
      </c>
      <c r="G282" s="44" t="s">
        <v>1382</v>
      </c>
      <c r="H282" s="45">
        <v>636667</v>
      </c>
      <c r="I282" s="46"/>
    </row>
    <row r="283" spans="1:9" x14ac:dyDescent="0.2">
      <c r="A283" s="44" t="s">
        <v>283</v>
      </c>
      <c r="B283" s="44" t="s">
        <v>152</v>
      </c>
      <c r="C283" s="44" t="s">
        <v>274</v>
      </c>
      <c r="D283" s="44" t="s">
        <v>259</v>
      </c>
      <c r="E283" s="44" t="s">
        <v>290</v>
      </c>
      <c r="F283" s="44" t="s">
        <v>291</v>
      </c>
      <c r="G283" s="44" t="s">
        <v>2272</v>
      </c>
      <c r="H283" s="45">
        <v>10666668</v>
      </c>
      <c r="I283" s="46"/>
    </row>
    <row r="284" spans="1:9" x14ac:dyDescent="0.2">
      <c r="A284" s="44" t="s">
        <v>283</v>
      </c>
      <c r="B284" s="44" t="s">
        <v>152</v>
      </c>
      <c r="C284" s="44" t="s">
        <v>274</v>
      </c>
      <c r="D284" s="44" t="s">
        <v>259</v>
      </c>
      <c r="E284" s="44" t="s">
        <v>290</v>
      </c>
      <c r="F284" s="44" t="s">
        <v>291</v>
      </c>
      <c r="G284" s="44" t="s">
        <v>2273</v>
      </c>
      <c r="H284" s="45">
        <v>10666667</v>
      </c>
      <c r="I284" s="46"/>
    </row>
    <row r="285" spans="1:9" x14ac:dyDescent="0.2">
      <c r="A285" s="44" t="s">
        <v>283</v>
      </c>
      <c r="B285" s="44" t="s">
        <v>152</v>
      </c>
      <c r="C285" s="44" t="s">
        <v>274</v>
      </c>
      <c r="D285" s="44" t="s">
        <v>259</v>
      </c>
      <c r="E285" s="44" t="s">
        <v>290</v>
      </c>
      <c r="F285" s="44" t="s">
        <v>291</v>
      </c>
      <c r="G285" s="44" t="s">
        <v>2274</v>
      </c>
      <c r="H285" s="45">
        <v>10666668</v>
      </c>
      <c r="I285" s="46"/>
    </row>
    <row r="286" spans="1:9" x14ac:dyDescent="0.2">
      <c r="A286" s="44" t="s">
        <v>283</v>
      </c>
      <c r="B286" s="44" t="s">
        <v>152</v>
      </c>
      <c r="C286" s="44" t="s">
        <v>274</v>
      </c>
      <c r="D286" s="44" t="s">
        <v>259</v>
      </c>
      <c r="E286" s="44" t="s">
        <v>290</v>
      </c>
      <c r="F286" s="44" t="s">
        <v>291</v>
      </c>
      <c r="G286" s="44" t="s">
        <v>2275</v>
      </c>
      <c r="H286" s="45">
        <v>18000000</v>
      </c>
      <c r="I286" s="46"/>
    </row>
    <row r="287" spans="1:9" x14ac:dyDescent="0.2">
      <c r="A287" s="44" t="s">
        <v>283</v>
      </c>
      <c r="B287" s="44" t="s">
        <v>429</v>
      </c>
      <c r="C287" s="44" t="s">
        <v>274</v>
      </c>
      <c r="D287" s="44" t="s">
        <v>259</v>
      </c>
      <c r="E287" s="44" t="s">
        <v>1418</v>
      </c>
      <c r="F287" s="44" t="s">
        <v>1482</v>
      </c>
      <c r="G287" s="44" t="s">
        <v>1383</v>
      </c>
      <c r="H287" s="45">
        <v>32460000</v>
      </c>
      <c r="I287" s="46"/>
    </row>
    <row r="288" spans="1:9" x14ac:dyDescent="0.2">
      <c r="A288" s="44" t="s">
        <v>283</v>
      </c>
      <c r="B288" s="44" t="s">
        <v>433</v>
      </c>
      <c r="C288" s="44" t="s">
        <v>261</v>
      </c>
      <c r="D288" s="44" t="s">
        <v>259</v>
      </c>
      <c r="E288" s="44" t="s">
        <v>329</v>
      </c>
      <c r="F288" s="44" t="s">
        <v>501</v>
      </c>
      <c r="G288" s="44" t="s">
        <v>2276</v>
      </c>
      <c r="H288" s="45">
        <v>13763333</v>
      </c>
      <c r="I288" s="46"/>
    </row>
    <row r="289" spans="1:9" x14ac:dyDescent="0.2">
      <c r="A289" s="44" t="s">
        <v>283</v>
      </c>
      <c r="B289" s="44" t="s">
        <v>433</v>
      </c>
      <c r="C289" s="44" t="s">
        <v>261</v>
      </c>
      <c r="D289" s="44" t="s">
        <v>259</v>
      </c>
      <c r="E289" s="44" t="s">
        <v>329</v>
      </c>
      <c r="F289" s="44" t="s">
        <v>501</v>
      </c>
      <c r="G289" s="44" t="s">
        <v>2277</v>
      </c>
      <c r="H289" s="45">
        <v>5936667</v>
      </c>
      <c r="I289" s="46"/>
    </row>
    <row r="290" spans="1:9" x14ac:dyDescent="0.2">
      <c r="A290" s="44" t="s">
        <v>283</v>
      </c>
      <c r="B290" s="44" t="s">
        <v>433</v>
      </c>
      <c r="C290" s="44" t="s">
        <v>261</v>
      </c>
      <c r="D290" s="44" t="s">
        <v>259</v>
      </c>
      <c r="E290" s="44" t="s">
        <v>329</v>
      </c>
      <c r="F290" s="44" t="s">
        <v>501</v>
      </c>
      <c r="G290" s="44" t="s">
        <v>2278</v>
      </c>
      <c r="H290" s="45">
        <v>8060000</v>
      </c>
      <c r="I290" s="46"/>
    </row>
    <row r="291" spans="1:9" x14ac:dyDescent="0.2">
      <c r="A291" s="44" t="s">
        <v>283</v>
      </c>
      <c r="B291" s="44" t="s">
        <v>433</v>
      </c>
      <c r="C291" s="44" t="s">
        <v>261</v>
      </c>
      <c r="D291" s="44" t="s">
        <v>259</v>
      </c>
      <c r="E291" s="44" t="s">
        <v>329</v>
      </c>
      <c r="F291" s="44" t="s">
        <v>501</v>
      </c>
      <c r="G291" s="44" t="s">
        <v>2279</v>
      </c>
      <c r="H291" s="45">
        <v>14400000</v>
      </c>
      <c r="I291" s="46"/>
    </row>
    <row r="292" spans="1:9" x14ac:dyDescent="0.2">
      <c r="A292" s="44" t="s">
        <v>283</v>
      </c>
      <c r="B292" s="44" t="s">
        <v>433</v>
      </c>
      <c r="C292" s="44" t="s">
        <v>261</v>
      </c>
      <c r="D292" s="44" t="s">
        <v>259</v>
      </c>
      <c r="E292" s="44" t="s">
        <v>329</v>
      </c>
      <c r="F292" s="44" t="s">
        <v>501</v>
      </c>
      <c r="G292" s="44" t="s">
        <v>2280</v>
      </c>
      <c r="H292" s="45">
        <v>9100000</v>
      </c>
      <c r="I292" s="46"/>
    </row>
    <row r="293" spans="1:9" x14ac:dyDescent="0.2">
      <c r="A293" s="44" t="s">
        <v>283</v>
      </c>
      <c r="B293" s="44" t="s">
        <v>433</v>
      </c>
      <c r="C293" s="44" t="s">
        <v>261</v>
      </c>
      <c r="D293" s="44" t="s">
        <v>259</v>
      </c>
      <c r="E293" s="44" t="s">
        <v>329</v>
      </c>
      <c r="F293" s="44" t="s">
        <v>501</v>
      </c>
      <c r="G293" s="44" t="s">
        <v>686</v>
      </c>
      <c r="H293" s="45">
        <v>10540000</v>
      </c>
      <c r="I293" s="46"/>
    </row>
    <row r="294" spans="1:9" x14ac:dyDescent="0.2">
      <c r="A294" s="44" t="s">
        <v>283</v>
      </c>
      <c r="B294" s="44" t="s">
        <v>937</v>
      </c>
      <c r="C294" s="44" t="s">
        <v>274</v>
      </c>
      <c r="D294" s="44" t="s">
        <v>685</v>
      </c>
      <c r="E294" s="44" t="s">
        <v>1419</v>
      </c>
      <c r="F294" s="44" t="s">
        <v>1483</v>
      </c>
      <c r="G294" s="44" t="s">
        <v>2281</v>
      </c>
      <c r="H294" s="45">
        <v>69500000</v>
      </c>
      <c r="I294" s="46"/>
    </row>
    <row r="295" spans="1:9" x14ac:dyDescent="0.2">
      <c r="A295" s="44" t="s">
        <v>283</v>
      </c>
      <c r="B295" s="44" t="s">
        <v>123</v>
      </c>
      <c r="C295" s="44" t="s">
        <v>260</v>
      </c>
      <c r="D295" s="44" t="s">
        <v>259</v>
      </c>
      <c r="E295" s="44" t="s">
        <v>1637</v>
      </c>
      <c r="F295" s="44" t="s">
        <v>1983</v>
      </c>
      <c r="G295" s="44" t="s">
        <v>2282</v>
      </c>
      <c r="H295" s="45">
        <v>2400000</v>
      </c>
      <c r="I295" s="46"/>
    </row>
    <row r="296" spans="1:9" x14ac:dyDescent="0.2">
      <c r="A296" s="44" t="s">
        <v>283</v>
      </c>
      <c r="B296" s="44" t="s">
        <v>123</v>
      </c>
      <c r="C296" s="44" t="s">
        <v>261</v>
      </c>
      <c r="D296" s="44" t="s">
        <v>259</v>
      </c>
      <c r="E296" s="44" t="s">
        <v>1636</v>
      </c>
      <c r="F296" s="44" t="s">
        <v>2283</v>
      </c>
      <c r="G296" s="44" t="s">
        <v>2284</v>
      </c>
      <c r="H296" s="45">
        <v>19080000</v>
      </c>
      <c r="I296" s="46"/>
    </row>
    <row r="297" spans="1:9" x14ac:dyDescent="0.2">
      <c r="A297" s="44" t="s">
        <v>283</v>
      </c>
      <c r="B297" s="44" t="s">
        <v>123</v>
      </c>
      <c r="C297" s="44" t="s">
        <v>261</v>
      </c>
      <c r="D297" s="44" t="s">
        <v>259</v>
      </c>
      <c r="E297" s="44" t="s">
        <v>56</v>
      </c>
      <c r="F297" s="44" t="s">
        <v>1384</v>
      </c>
      <c r="G297" s="44" t="s">
        <v>1385</v>
      </c>
      <c r="H297" s="45">
        <v>18000000</v>
      </c>
      <c r="I297" s="46"/>
    </row>
    <row r="298" spans="1:9" x14ac:dyDescent="0.2">
      <c r="A298" s="44" t="s">
        <v>283</v>
      </c>
      <c r="B298" s="44" t="s">
        <v>123</v>
      </c>
      <c r="C298" s="44" t="s">
        <v>261</v>
      </c>
      <c r="D298" s="44" t="s">
        <v>259</v>
      </c>
      <c r="E298" s="44" t="s">
        <v>1636</v>
      </c>
      <c r="F298" s="44" t="s">
        <v>2283</v>
      </c>
      <c r="G298" s="44" t="s">
        <v>2285</v>
      </c>
      <c r="H298" s="45">
        <v>20280000</v>
      </c>
      <c r="I298" s="46"/>
    </row>
    <row r="299" spans="1:9" x14ac:dyDescent="0.2">
      <c r="A299" s="44" t="s">
        <v>283</v>
      </c>
      <c r="B299" s="44" t="s">
        <v>123</v>
      </c>
      <c r="C299" s="44" t="s">
        <v>261</v>
      </c>
      <c r="D299" s="44" t="s">
        <v>259</v>
      </c>
      <c r="E299" s="44" t="s">
        <v>56</v>
      </c>
      <c r="F299" s="44" t="s">
        <v>1384</v>
      </c>
      <c r="G299" s="44" t="s">
        <v>1386</v>
      </c>
      <c r="H299" s="45">
        <v>2050000</v>
      </c>
      <c r="I299" s="46"/>
    </row>
    <row r="300" spans="1:9" x14ac:dyDescent="0.2">
      <c r="A300" s="44" t="s">
        <v>283</v>
      </c>
      <c r="B300" s="44" t="s">
        <v>123</v>
      </c>
      <c r="C300" s="44" t="s">
        <v>261</v>
      </c>
      <c r="D300" s="44" t="s">
        <v>259</v>
      </c>
      <c r="E300" s="44" t="s">
        <v>56</v>
      </c>
      <c r="F300" s="44" t="s">
        <v>1384</v>
      </c>
      <c r="G300" s="44" t="s">
        <v>1387</v>
      </c>
      <c r="H300" s="45">
        <v>13800000</v>
      </c>
      <c r="I300" s="46"/>
    </row>
    <row r="301" spans="1:9" x14ac:dyDescent="0.2">
      <c r="A301" s="44" t="s">
        <v>283</v>
      </c>
      <c r="B301" s="44" t="s">
        <v>123</v>
      </c>
      <c r="C301" s="44" t="s">
        <v>261</v>
      </c>
      <c r="D301" s="44" t="s">
        <v>259</v>
      </c>
      <c r="E301" s="44" t="s">
        <v>56</v>
      </c>
      <c r="F301" s="44" t="s">
        <v>1384</v>
      </c>
      <c r="G301" s="44" t="s">
        <v>1388</v>
      </c>
      <c r="H301" s="45">
        <v>12000000</v>
      </c>
      <c r="I301" s="46"/>
    </row>
    <row r="302" spans="1:9" x14ac:dyDescent="0.2">
      <c r="A302" s="44" t="s">
        <v>283</v>
      </c>
      <c r="B302" s="44" t="s">
        <v>123</v>
      </c>
      <c r="C302" s="44" t="s">
        <v>261</v>
      </c>
      <c r="D302" s="44" t="s">
        <v>259</v>
      </c>
      <c r="E302" s="44" t="s">
        <v>56</v>
      </c>
      <c r="F302" s="44" t="s">
        <v>1384</v>
      </c>
      <c r="G302" s="44" t="s">
        <v>2284</v>
      </c>
      <c r="H302" s="45">
        <v>4500000</v>
      </c>
      <c r="I302" s="46"/>
    </row>
    <row r="303" spans="1:9" x14ac:dyDescent="0.2">
      <c r="A303" s="44" t="s">
        <v>283</v>
      </c>
      <c r="B303" s="44" t="s">
        <v>411</v>
      </c>
      <c r="C303" s="44" t="s">
        <v>261</v>
      </c>
      <c r="D303" s="44" t="s">
        <v>259</v>
      </c>
      <c r="E303" s="44" t="s">
        <v>299</v>
      </c>
      <c r="F303" s="44" t="s">
        <v>474</v>
      </c>
      <c r="G303" s="44" t="s">
        <v>687</v>
      </c>
      <c r="H303" s="45">
        <v>2880000</v>
      </c>
      <c r="I303" s="46"/>
    </row>
    <row r="304" spans="1:9" x14ac:dyDescent="0.2">
      <c r="A304" s="44" t="s">
        <v>283</v>
      </c>
      <c r="B304" s="44" t="s">
        <v>411</v>
      </c>
      <c r="C304" s="44" t="s">
        <v>261</v>
      </c>
      <c r="D304" s="44" t="s">
        <v>259</v>
      </c>
      <c r="E304" s="44" t="s">
        <v>299</v>
      </c>
      <c r="F304" s="44" t="s">
        <v>474</v>
      </c>
      <c r="G304" s="44" t="s">
        <v>686</v>
      </c>
      <c r="H304" s="45">
        <v>2880000</v>
      </c>
      <c r="I304" s="46"/>
    </row>
    <row r="305" spans="1:9" x14ac:dyDescent="0.2">
      <c r="A305" s="44" t="s">
        <v>283</v>
      </c>
      <c r="B305" s="44" t="s">
        <v>411</v>
      </c>
      <c r="C305" s="44" t="s">
        <v>261</v>
      </c>
      <c r="D305" s="44" t="s">
        <v>259</v>
      </c>
      <c r="E305" s="44" t="s">
        <v>299</v>
      </c>
      <c r="F305" s="44" t="s">
        <v>474</v>
      </c>
      <c r="G305" s="44" t="s">
        <v>688</v>
      </c>
      <c r="H305" s="45">
        <v>1200000</v>
      </c>
      <c r="I305" s="46"/>
    </row>
    <row r="306" spans="1:9" x14ac:dyDescent="0.2">
      <c r="A306" s="44" t="s">
        <v>283</v>
      </c>
      <c r="B306" s="44" t="s">
        <v>411</v>
      </c>
      <c r="C306" s="44" t="s">
        <v>261</v>
      </c>
      <c r="D306" s="44" t="s">
        <v>259</v>
      </c>
      <c r="E306" s="44" t="s">
        <v>299</v>
      </c>
      <c r="F306" s="44" t="s">
        <v>474</v>
      </c>
      <c r="G306" s="44" t="s">
        <v>689</v>
      </c>
      <c r="H306" s="45">
        <v>2000000</v>
      </c>
      <c r="I306" s="46"/>
    </row>
    <row r="307" spans="1:9" x14ac:dyDescent="0.2">
      <c r="A307" s="44" t="s">
        <v>283</v>
      </c>
      <c r="B307" s="44" t="s">
        <v>411</v>
      </c>
      <c r="C307" s="44" t="s">
        <v>261</v>
      </c>
      <c r="D307" s="44" t="s">
        <v>259</v>
      </c>
      <c r="E307" s="44" t="s">
        <v>299</v>
      </c>
      <c r="F307" s="44" t="s">
        <v>474</v>
      </c>
      <c r="G307" s="44" t="s">
        <v>688</v>
      </c>
      <c r="H307" s="45">
        <v>2250000</v>
      </c>
      <c r="I307" s="46"/>
    </row>
    <row r="308" spans="1:9" x14ac:dyDescent="0.2">
      <c r="A308" s="44" t="s">
        <v>283</v>
      </c>
      <c r="B308" s="44" t="s">
        <v>411</v>
      </c>
      <c r="C308" s="44" t="s">
        <v>261</v>
      </c>
      <c r="D308" s="44" t="s">
        <v>259</v>
      </c>
      <c r="E308" s="44" t="s">
        <v>299</v>
      </c>
      <c r="F308" s="44" t="s">
        <v>474</v>
      </c>
      <c r="G308" s="44" t="s">
        <v>687</v>
      </c>
      <c r="H308" s="45">
        <v>4800000</v>
      </c>
      <c r="I308" s="46"/>
    </row>
    <row r="309" spans="1:9" x14ac:dyDescent="0.2">
      <c r="A309" s="44" t="s">
        <v>283</v>
      </c>
      <c r="B309" s="44" t="s">
        <v>411</v>
      </c>
      <c r="C309" s="44" t="s">
        <v>261</v>
      </c>
      <c r="D309" s="44" t="s">
        <v>259</v>
      </c>
      <c r="E309" s="44" t="s">
        <v>299</v>
      </c>
      <c r="F309" s="44" t="s">
        <v>474</v>
      </c>
      <c r="G309" s="44" t="s">
        <v>686</v>
      </c>
      <c r="H309" s="45">
        <v>2640000</v>
      </c>
      <c r="I309" s="46"/>
    </row>
    <row r="310" spans="1:9" x14ac:dyDescent="0.2">
      <c r="A310" s="44" t="s">
        <v>283</v>
      </c>
      <c r="B310" s="44" t="s">
        <v>411</v>
      </c>
      <c r="C310" s="44" t="s">
        <v>261</v>
      </c>
      <c r="D310" s="44" t="s">
        <v>259</v>
      </c>
      <c r="E310" s="44" t="s">
        <v>299</v>
      </c>
      <c r="F310" s="44" t="s">
        <v>474</v>
      </c>
      <c r="G310" s="44" t="s">
        <v>690</v>
      </c>
      <c r="H310" s="45">
        <v>1760000</v>
      </c>
      <c r="I310" s="46"/>
    </row>
    <row r="311" spans="1:9" x14ac:dyDescent="0.2">
      <c r="A311" s="44" t="s">
        <v>283</v>
      </c>
      <c r="B311" s="44" t="s">
        <v>411</v>
      </c>
      <c r="C311" s="44" t="s">
        <v>261</v>
      </c>
      <c r="D311" s="44" t="s">
        <v>259</v>
      </c>
      <c r="E311" s="44" t="s">
        <v>299</v>
      </c>
      <c r="F311" s="44" t="s">
        <v>474</v>
      </c>
      <c r="G311" s="44" t="s">
        <v>690</v>
      </c>
      <c r="H311" s="45">
        <v>4800000</v>
      </c>
      <c r="I311" s="46"/>
    </row>
    <row r="312" spans="1:9" x14ac:dyDescent="0.2">
      <c r="A312" s="44" t="s">
        <v>283</v>
      </c>
      <c r="B312" s="44" t="s">
        <v>411</v>
      </c>
      <c r="C312" s="44" t="s">
        <v>261</v>
      </c>
      <c r="D312" s="44" t="s">
        <v>259</v>
      </c>
      <c r="E312" s="44" t="s">
        <v>299</v>
      </c>
      <c r="F312" s="44" t="s">
        <v>474</v>
      </c>
      <c r="G312" s="44" t="s">
        <v>687</v>
      </c>
      <c r="H312" s="45">
        <v>4800000</v>
      </c>
      <c r="I312" s="46"/>
    </row>
    <row r="313" spans="1:9" x14ac:dyDescent="0.2">
      <c r="A313" s="44" t="s">
        <v>283</v>
      </c>
      <c r="B313" s="44" t="s">
        <v>411</v>
      </c>
      <c r="C313" s="44" t="s">
        <v>261</v>
      </c>
      <c r="D313" s="44" t="s">
        <v>259</v>
      </c>
      <c r="E313" s="44" t="s">
        <v>299</v>
      </c>
      <c r="F313" s="44" t="s">
        <v>474</v>
      </c>
      <c r="G313" s="44" t="s">
        <v>691</v>
      </c>
      <c r="H313" s="45">
        <v>3000000</v>
      </c>
      <c r="I313" s="46"/>
    </row>
    <row r="314" spans="1:9" x14ac:dyDescent="0.2">
      <c r="A314" s="44" t="s">
        <v>283</v>
      </c>
      <c r="B314" s="44" t="s">
        <v>411</v>
      </c>
      <c r="C314" s="44" t="s">
        <v>261</v>
      </c>
      <c r="D314" s="44" t="s">
        <v>259</v>
      </c>
      <c r="E314" s="44" t="s">
        <v>299</v>
      </c>
      <c r="F314" s="44" t="s">
        <v>474</v>
      </c>
      <c r="G314" s="44" t="s">
        <v>1389</v>
      </c>
      <c r="H314" s="45">
        <v>1300000</v>
      </c>
      <c r="I314" s="46"/>
    </row>
    <row r="315" spans="1:9" x14ac:dyDescent="0.2">
      <c r="A315" s="44" t="s">
        <v>283</v>
      </c>
      <c r="B315" s="44" t="s">
        <v>411</v>
      </c>
      <c r="C315" s="44" t="s">
        <v>261</v>
      </c>
      <c r="D315" s="44" t="s">
        <v>259</v>
      </c>
      <c r="E315" s="44" t="s">
        <v>299</v>
      </c>
      <c r="F315" s="44" t="s">
        <v>474</v>
      </c>
      <c r="G315" s="44" t="s">
        <v>1390</v>
      </c>
      <c r="H315" s="45">
        <v>3750000</v>
      </c>
      <c r="I315" s="46"/>
    </row>
    <row r="316" spans="1:9" x14ac:dyDescent="0.2">
      <c r="A316" s="44" t="s">
        <v>283</v>
      </c>
      <c r="B316" s="44" t="s">
        <v>411</v>
      </c>
      <c r="C316" s="44" t="s">
        <v>261</v>
      </c>
      <c r="D316" s="44" t="s">
        <v>259</v>
      </c>
      <c r="E316" s="44" t="s">
        <v>299</v>
      </c>
      <c r="F316" s="44" t="s">
        <v>474</v>
      </c>
      <c r="G316" s="44" t="s">
        <v>1391</v>
      </c>
      <c r="H316" s="45">
        <v>3750000</v>
      </c>
      <c r="I316" s="46"/>
    </row>
    <row r="317" spans="1:9" x14ac:dyDescent="0.2">
      <c r="A317" s="44" t="s">
        <v>283</v>
      </c>
      <c r="B317" s="44" t="s">
        <v>411</v>
      </c>
      <c r="C317" s="44" t="s">
        <v>261</v>
      </c>
      <c r="D317" s="44" t="s">
        <v>259</v>
      </c>
      <c r="E317" s="44" t="s">
        <v>299</v>
      </c>
      <c r="F317" s="44" t="s">
        <v>474</v>
      </c>
      <c r="G317" s="44" t="s">
        <v>1392</v>
      </c>
      <c r="H317" s="45">
        <v>1433333</v>
      </c>
      <c r="I317" s="46"/>
    </row>
    <row r="318" spans="1:9" x14ac:dyDescent="0.2">
      <c r="A318" s="44" t="s">
        <v>283</v>
      </c>
      <c r="B318" s="44" t="s">
        <v>411</v>
      </c>
      <c r="C318" s="44" t="s">
        <v>261</v>
      </c>
      <c r="D318" s="44" t="s">
        <v>259</v>
      </c>
      <c r="E318" s="44" t="s">
        <v>299</v>
      </c>
      <c r="F318" s="44" t="s">
        <v>474</v>
      </c>
      <c r="G318" s="44" t="s">
        <v>2286</v>
      </c>
      <c r="H318" s="45">
        <v>1266666</v>
      </c>
      <c r="I318" s="46"/>
    </row>
    <row r="319" spans="1:9" x14ac:dyDescent="0.2">
      <c r="A319" s="44" t="s">
        <v>283</v>
      </c>
      <c r="B319" s="44" t="s">
        <v>411</v>
      </c>
      <c r="C319" s="44" t="s">
        <v>261</v>
      </c>
      <c r="D319" s="44" t="s">
        <v>259</v>
      </c>
      <c r="E319" s="44" t="s">
        <v>299</v>
      </c>
      <c r="F319" s="44" t="s">
        <v>474</v>
      </c>
      <c r="G319" s="44" t="s">
        <v>1390</v>
      </c>
      <c r="H319" s="45">
        <v>1250000</v>
      </c>
      <c r="I319" s="46"/>
    </row>
    <row r="320" spans="1:9" x14ac:dyDescent="0.2">
      <c r="A320" s="44" t="s">
        <v>283</v>
      </c>
      <c r="B320" s="44" t="s">
        <v>411</v>
      </c>
      <c r="C320" s="44" t="s">
        <v>261</v>
      </c>
      <c r="D320" s="44" t="s">
        <v>259</v>
      </c>
      <c r="E320" s="44" t="s">
        <v>299</v>
      </c>
      <c r="F320" s="44" t="s">
        <v>474</v>
      </c>
      <c r="G320" s="44" t="s">
        <v>2286</v>
      </c>
      <c r="H320" s="45">
        <v>1000000</v>
      </c>
      <c r="I320" s="46"/>
    </row>
    <row r="321" spans="1:9" x14ac:dyDescent="0.2">
      <c r="A321" s="44" t="s">
        <v>283</v>
      </c>
      <c r="B321" s="44" t="s">
        <v>411</v>
      </c>
      <c r="C321" s="44" t="s">
        <v>261</v>
      </c>
      <c r="D321" s="44" t="s">
        <v>259</v>
      </c>
      <c r="E321" s="44" t="s">
        <v>299</v>
      </c>
      <c r="F321" s="44" t="s">
        <v>474</v>
      </c>
      <c r="G321" s="44" t="s">
        <v>1391</v>
      </c>
      <c r="H321" s="45">
        <v>1250000</v>
      </c>
      <c r="I321" s="46"/>
    </row>
    <row r="322" spans="1:9" x14ac:dyDescent="0.2">
      <c r="A322" s="44" t="s">
        <v>283</v>
      </c>
      <c r="B322" s="44" t="s">
        <v>411</v>
      </c>
      <c r="C322" s="44" t="s">
        <v>261</v>
      </c>
      <c r="D322" s="44" t="s">
        <v>259</v>
      </c>
      <c r="E322" s="44" t="s">
        <v>299</v>
      </c>
      <c r="F322" s="44" t="s">
        <v>474</v>
      </c>
      <c r="G322" s="44" t="s">
        <v>2287</v>
      </c>
      <c r="H322" s="45">
        <v>1450000</v>
      </c>
      <c r="I322" s="46"/>
    </row>
    <row r="323" spans="1:9" x14ac:dyDescent="0.2">
      <c r="A323" s="44" t="s">
        <v>283</v>
      </c>
      <c r="B323" s="44" t="s">
        <v>412</v>
      </c>
      <c r="C323" s="44" t="s">
        <v>261</v>
      </c>
      <c r="D323" s="44" t="s">
        <v>259</v>
      </c>
      <c r="E323" s="44" t="s">
        <v>1519</v>
      </c>
      <c r="F323" s="44" t="s">
        <v>1865</v>
      </c>
      <c r="G323" s="44" t="s">
        <v>2288</v>
      </c>
      <c r="H323" s="45">
        <v>3763442</v>
      </c>
      <c r="I323" s="46"/>
    </row>
    <row r="324" spans="1:9" x14ac:dyDescent="0.2">
      <c r="A324" s="44" t="s">
        <v>283</v>
      </c>
      <c r="B324" s="44" t="s">
        <v>412</v>
      </c>
      <c r="C324" s="44" t="s">
        <v>261</v>
      </c>
      <c r="D324" s="44" t="s">
        <v>259</v>
      </c>
      <c r="E324" s="44" t="s">
        <v>1519</v>
      </c>
      <c r="F324" s="44" t="s">
        <v>1865</v>
      </c>
      <c r="G324" s="44" t="s">
        <v>2289</v>
      </c>
      <c r="H324" s="45">
        <v>3763442</v>
      </c>
      <c r="I324" s="46"/>
    </row>
    <row r="325" spans="1:9" x14ac:dyDescent="0.2">
      <c r="A325" s="44" t="s">
        <v>283</v>
      </c>
      <c r="B325" s="44" t="s">
        <v>412</v>
      </c>
      <c r="C325" s="44" t="s">
        <v>261</v>
      </c>
      <c r="D325" s="44" t="s">
        <v>259</v>
      </c>
      <c r="E325" s="44" t="s">
        <v>1519</v>
      </c>
      <c r="F325" s="44" t="s">
        <v>1865</v>
      </c>
      <c r="G325" s="44" t="s">
        <v>2290</v>
      </c>
      <c r="H325" s="45">
        <v>3763442</v>
      </c>
      <c r="I325" s="46"/>
    </row>
    <row r="326" spans="1:9" x14ac:dyDescent="0.2">
      <c r="A326" s="44" t="s">
        <v>283</v>
      </c>
      <c r="B326" s="44" t="s">
        <v>928</v>
      </c>
      <c r="C326" s="44" t="s">
        <v>258</v>
      </c>
      <c r="D326" s="44" t="s">
        <v>259</v>
      </c>
      <c r="E326" s="44" t="s">
        <v>1581</v>
      </c>
      <c r="F326" s="44" t="s">
        <v>1927</v>
      </c>
      <c r="G326" s="44" t="s">
        <v>2291</v>
      </c>
      <c r="H326" s="45">
        <v>21600000</v>
      </c>
      <c r="I326" s="46"/>
    </row>
    <row r="327" spans="1:9" x14ac:dyDescent="0.2">
      <c r="A327" s="44" t="s">
        <v>283</v>
      </c>
      <c r="B327" s="44" t="s">
        <v>1835</v>
      </c>
      <c r="C327" s="44" t="s">
        <v>258</v>
      </c>
      <c r="D327" s="44" t="s">
        <v>259</v>
      </c>
      <c r="E327" s="44" t="s">
        <v>1583</v>
      </c>
      <c r="F327" s="44" t="s">
        <v>2292</v>
      </c>
      <c r="G327" s="44" t="s">
        <v>2293</v>
      </c>
      <c r="H327" s="45">
        <v>23760000</v>
      </c>
      <c r="I327" s="46"/>
    </row>
    <row r="328" spans="1:9" x14ac:dyDescent="0.2">
      <c r="A328" s="44" t="s">
        <v>2294</v>
      </c>
      <c r="B328" s="44" t="s">
        <v>2295</v>
      </c>
      <c r="C328" s="44" t="s">
        <v>261</v>
      </c>
      <c r="D328" s="44" t="s">
        <v>259</v>
      </c>
      <c r="E328" s="44">
        <v>11101161003</v>
      </c>
      <c r="F328" s="44" t="s">
        <v>1465</v>
      </c>
      <c r="G328" s="44" t="s">
        <v>2296</v>
      </c>
      <c r="H328" s="45">
        <v>54720000</v>
      </c>
      <c r="I328" s="46"/>
    </row>
    <row r="329" spans="1:9" x14ac:dyDescent="0.2">
      <c r="A329" s="44" t="s">
        <v>2294</v>
      </c>
      <c r="B329" s="44" t="s">
        <v>2295</v>
      </c>
      <c r="C329" s="44" t="s">
        <v>274</v>
      </c>
      <c r="D329" s="44" t="s">
        <v>259</v>
      </c>
      <c r="E329" s="44" t="s">
        <v>1420</v>
      </c>
      <c r="F329" s="44" t="s">
        <v>1484</v>
      </c>
      <c r="G329" s="44" t="s">
        <v>2297</v>
      </c>
      <c r="H329" s="45">
        <v>43000000</v>
      </c>
      <c r="I329" s="46"/>
    </row>
    <row r="330" spans="1:9" x14ac:dyDescent="0.2">
      <c r="A330" s="44" t="s">
        <v>2294</v>
      </c>
      <c r="B330" s="44" t="s">
        <v>450</v>
      </c>
      <c r="C330" s="44" t="s">
        <v>274</v>
      </c>
      <c r="D330" s="44" t="s">
        <v>259</v>
      </c>
      <c r="E330" s="44" t="s">
        <v>359</v>
      </c>
      <c r="F330" s="44" t="s">
        <v>525</v>
      </c>
      <c r="G330" s="44" t="s">
        <v>2298</v>
      </c>
      <c r="H330" s="45">
        <v>2281666</v>
      </c>
      <c r="I330" s="46"/>
    </row>
    <row r="331" spans="1:9" x14ac:dyDescent="0.2">
      <c r="A331" s="44" t="s">
        <v>2294</v>
      </c>
      <c r="B331" s="44" t="s">
        <v>450</v>
      </c>
      <c r="C331" s="44" t="s">
        <v>274</v>
      </c>
      <c r="D331" s="44" t="s">
        <v>259</v>
      </c>
      <c r="E331" s="44" t="s">
        <v>359</v>
      </c>
      <c r="F331" s="44" t="s">
        <v>525</v>
      </c>
      <c r="G331" s="44" t="s">
        <v>2299</v>
      </c>
      <c r="H331" s="45">
        <v>4995000</v>
      </c>
      <c r="I331" s="46"/>
    </row>
    <row r="332" spans="1:9" x14ac:dyDescent="0.2">
      <c r="A332" s="44" t="s">
        <v>2294</v>
      </c>
      <c r="B332" s="44" t="s">
        <v>450</v>
      </c>
      <c r="C332" s="44" t="s">
        <v>274</v>
      </c>
      <c r="D332" s="44" t="s">
        <v>259</v>
      </c>
      <c r="E332" s="44" t="s">
        <v>359</v>
      </c>
      <c r="F332" s="44" t="s">
        <v>525</v>
      </c>
      <c r="G332" s="44" t="s">
        <v>2300</v>
      </c>
      <c r="H332" s="45">
        <v>14060000</v>
      </c>
      <c r="I332" s="46"/>
    </row>
    <row r="333" spans="1:9" x14ac:dyDescent="0.2">
      <c r="A333" s="44" t="s">
        <v>2294</v>
      </c>
      <c r="B333" s="44" t="s">
        <v>450</v>
      </c>
      <c r="C333" s="44" t="s">
        <v>274</v>
      </c>
      <c r="D333" s="44" t="s">
        <v>259</v>
      </c>
      <c r="E333" s="44" t="s">
        <v>359</v>
      </c>
      <c r="F333" s="44" t="s">
        <v>525</v>
      </c>
      <c r="G333" s="44" t="s">
        <v>2301</v>
      </c>
      <c r="H333" s="45">
        <v>12518333</v>
      </c>
      <c r="I333" s="46"/>
    </row>
    <row r="334" spans="1:9" x14ac:dyDescent="0.2">
      <c r="A334" s="44" t="s">
        <v>2294</v>
      </c>
      <c r="B334" s="44" t="s">
        <v>450</v>
      </c>
      <c r="C334" s="44" t="s">
        <v>274</v>
      </c>
      <c r="D334" s="44" t="s">
        <v>259</v>
      </c>
      <c r="E334" s="44" t="s">
        <v>359</v>
      </c>
      <c r="F334" s="44" t="s">
        <v>525</v>
      </c>
      <c r="G334" s="44" t="s">
        <v>2302</v>
      </c>
      <c r="H334" s="45">
        <v>5303333</v>
      </c>
      <c r="I334" s="46"/>
    </row>
    <row r="335" spans="1:9" x14ac:dyDescent="0.2">
      <c r="A335" s="44" t="s">
        <v>2294</v>
      </c>
      <c r="B335" s="44" t="s">
        <v>450</v>
      </c>
      <c r="C335" s="44" t="s">
        <v>274</v>
      </c>
      <c r="D335" s="44" t="s">
        <v>259</v>
      </c>
      <c r="E335" s="44" t="s">
        <v>359</v>
      </c>
      <c r="F335" s="44" t="s">
        <v>525</v>
      </c>
      <c r="G335" s="44" t="s">
        <v>2303</v>
      </c>
      <c r="H335" s="45">
        <v>5180000</v>
      </c>
      <c r="I335" s="46"/>
    </row>
    <row r="336" spans="1:9" x14ac:dyDescent="0.2">
      <c r="A336" s="44" t="s">
        <v>2294</v>
      </c>
      <c r="B336" s="44" t="s">
        <v>2304</v>
      </c>
      <c r="C336" s="44" t="s">
        <v>261</v>
      </c>
      <c r="D336" s="44" t="s">
        <v>259</v>
      </c>
      <c r="E336" s="44">
        <v>11201171006</v>
      </c>
      <c r="F336" s="44" t="s">
        <v>1478</v>
      </c>
      <c r="G336" s="44" t="s">
        <v>2305</v>
      </c>
      <c r="H336" s="45">
        <v>16711150</v>
      </c>
      <c r="I336" s="46"/>
    </row>
    <row r="337" spans="1:9" x14ac:dyDescent="0.2">
      <c r="A337" s="44" t="s">
        <v>2294</v>
      </c>
      <c r="B337" s="44" t="s">
        <v>2304</v>
      </c>
      <c r="C337" s="44" t="s">
        <v>261</v>
      </c>
      <c r="D337" s="44" t="s">
        <v>685</v>
      </c>
      <c r="E337" s="44" t="s">
        <v>1421</v>
      </c>
      <c r="F337" s="44" t="s">
        <v>1485</v>
      </c>
      <c r="G337" s="44" t="s">
        <v>2306</v>
      </c>
      <c r="H337" s="45">
        <v>28000000</v>
      </c>
      <c r="I337" s="46"/>
    </row>
    <row r="338" spans="1:9" x14ac:dyDescent="0.2">
      <c r="A338" s="44" t="s">
        <v>2294</v>
      </c>
      <c r="B338" s="44" t="s">
        <v>2304</v>
      </c>
      <c r="C338" s="44" t="s">
        <v>261</v>
      </c>
      <c r="D338" s="44" t="s">
        <v>259</v>
      </c>
      <c r="E338" s="44">
        <v>11201171006</v>
      </c>
      <c r="F338" s="44" t="s">
        <v>1478</v>
      </c>
      <c r="G338" s="44" t="s">
        <v>2307</v>
      </c>
      <c r="H338" s="45">
        <v>22411850</v>
      </c>
      <c r="I338" s="46"/>
    </row>
    <row r="339" spans="1:9" x14ac:dyDescent="0.2">
      <c r="A339" s="44" t="s">
        <v>692</v>
      </c>
      <c r="B339" s="44" t="s">
        <v>1839</v>
      </c>
      <c r="C339" s="44" t="s">
        <v>260</v>
      </c>
      <c r="D339" s="44" t="s">
        <v>685</v>
      </c>
      <c r="E339" s="44" t="s">
        <v>1610</v>
      </c>
      <c r="F339" s="44" t="s">
        <v>2308</v>
      </c>
      <c r="G339" s="44" t="s">
        <v>2309</v>
      </c>
      <c r="H339" s="45">
        <v>33250000</v>
      </c>
      <c r="I339" s="46"/>
    </row>
    <row r="340" spans="1:9" x14ac:dyDescent="0.2">
      <c r="A340" s="44" t="s">
        <v>692</v>
      </c>
      <c r="B340" s="44" t="s">
        <v>216</v>
      </c>
      <c r="C340" s="44" t="s">
        <v>261</v>
      </c>
      <c r="D340" s="44" t="s">
        <v>685</v>
      </c>
      <c r="E340" s="44" t="s">
        <v>189</v>
      </c>
      <c r="F340" s="44" t="s">
        <v>233</v>
      </c>
      <c r="G340" s="44" t="s">
        <v>693</v>
      </c>
      <c r="H340" s="45">
        <v>98511000</v>
      </c>
      <c r="I340" s="46"/>
    </row>
    <row r="341" spans="1:9" x14ac:dyDescent="0.2">
      <c r="A341" s="44" t="s">
        <v>692</v>
      </c>
      <c r="B341" s="44" t="s">
        <v>2310</v>
      </c>
      <c r="C341" s="44" t="s">
        <v>261</v>
      </c>
      <c r="D341" s="44" t="s">
        <v>259</v>
      </c>
      <c r="E341" s="44" t="s">
        <v>361</v>
      </c>
      <c r="F341" s="44" t="s">
        <v>526</v>
      </c>
      <c r="G341" s="44" t="s">
        <v>2311</v>
      </c>
      <c r="H341" s="45">
        <v>23400000</v>
      </c>
      <c r="I341" s="46"/>
    </row>
    <row r="342" spans="1:9" x14ac:dyDescent="0.2">
      <c r="A342" s="44" t="s">
        <v>692</v>
      </c>
      <c r="B342" s="44" t="s">
        <v>2310</v>
      </c>
      <c r="C342" s="44" t="s">
        <v>261</v>
      </c>
      <c r="D342" s="44" t="s">
        <v>259</v>
      </c>
      <c r="E342" s="44" t="s">
        <v>361</v>
      </c>
      <c r="F342" s="44" t="s">
        <v>526</v>
      </c>
      <c r="G342" s="44" t="s">
        <v>2312</v>
      </c>
      <c r="H342" s="45">
        <v>26400000</v>
      </c>
      <c r="I342" s="46"/>
    </row>
    <row r="343" spans="1:9" x14ac:dyDescent="0.2">
      <c r="A343" s="44" t="s">
        <v>692</v>
      </c>
      <c r="B343" s="44" t="s">
        <v>2310</v>
      </c>
      <c r="C343" s="44" t="s">
        <v>261</v>
      </c>
      <c r="D343" s="44" t="s">
        <v>259</v>
      </c>
      <c r="E343" s="44" t="s">
        <v>361</v>
      </c>
      <c r="F343" s="44" t="s">
        <v>526</v>
      </c>
      <c r="G343" s="44" t="s">
        <v>2313</v>
      </c>
      <c r="H343" s="45">
        <v>10400000</v>
      </c>
      <c r="I343" s="46"/>
    </row>
    <row r="344" spans="1:9" x14ac:dyDescent="0.2">
      <c r="A344" s="44" t="s">
        <v>692</v>
      </c>
      <c r="B344" s="44" t="s">
        <v>2310</v>
      </c>
      <c r="C344" s="44" t="s">
        <v>261</v>
      </c>
      <c r="D344" s="44" t="s">
        <v>259</v>
      </c>
      <c r="E344" s="44" t="s">
        <v>361</v>
      </c>
      <c r="F344" s="44" t="s">
        <v>526</v>
      </c>
      <c r="G344" s="44" t="s">
        <v>2314</v>
      </c>
      <c r="H344" s="45">
        <v>19200000</v>
      </c>
      <c r="I344" s="46"/>
    </row>
    <row r="345" spans="1:9" x14ac:dyDescent="0.2">
      <c r="A345" s="44" t="s">
        <v>692</v>
      </c>
      <c r="B345" s="44" t="s">
        <v>2310</v>
      </c>
      <c r="C345" s="44" t="s">
        <v>261</v>
      </c>
      <c r="D345" s="44" t="s">
        <v>259</v>
      </c>
      <c r="E345" s="44" t="s">
        <v>361</v>
      </c>
      <c r="F345" s="44" t="s">
        <v>526</v>
      </c>
      <c r="G345" s="44" t="s">
        <v>2315</v>
      </c>
      <c r="H345" s="45">
        <v>4200000</v>
      </c>
      <c r="I345" s="46"/>
    </row>
    <row r="346" spans="1:9" x14ac:dyDescent="0.2">
      <c r="A346" s="44" t="s">
        <v>692</v>
      </c>
      <c r="B346" s="44" t="s">
        <v>2310</v>
      </c>
      <c r="C346" s="44" t="s">
        <v>261</v>
      </c>
      <c r="D346" s="44" t="s">
        <v>259</v>
      </c>
      <c r="E346" s="44" t="s">
        <v>361</v>
      </c>
      <c r="F346" s="44" t="s">
        <v>526</v>
      </c>
      <c r="G346" s="44" t="s">
        <v>693</v>
      </c>
      <c r="H346" s="45">
        <v>13300000</v>
      </c>
      <c r="I346" s="46"/>
    </row>
    <row r="347" spans="1:9" x14ac:dyDescent="0.2">
      <c r="A347" s="44" t="s">
        <v>692</v>
      </c>
      <c r="B347" s="44" t="s">
        <v>2310</v>
      </c>
      <c r="C347" s="44" t="s">
        <v>261</v>
      </c>
      <c r="D347" s="44" t="s">
        <v>259</v>
      </c>
      <c r="E347" s="44" t="s">
        <v>361</v>
      </c>
      <c r="F347" s="44" t="s">
        <v>526</v>
      </c>
      <c r="G347" s="44" t="s">
        <v>2315</v>
      </c>
      <c r="H347" s="45">
        <v>3000000</v>
      </c>
      <c r="I347" s="46"/>
    </row>
    <row r="348" spans="1:9" x14ac:dyDescent="0.2">
      <c r="A348" s="44" t="s">
        <v>692</v>
      </c>
      <c r="B348" s="44" t="s">
        <v>2310</v>
      </c>
      <c r="C348" s="44" t="s">
        <v>261</v>
      </c>
      <c r="D348" s="44" t="s">
        <v>259</v>
      </c>
      <c r="E348" s="44" t="s">
        <v>361</v>
      </c>
      <c r="F348" s="44" t="s">
        <v>526</v>
      </c>
      <c r="G348" s="44" t="s">
        <v>2316</v>
      </c>
      <c r="H348" s="45">
        <v>1800000</v>
      </c>
      <c r="I348" s="46"/>
    </row>
    <row r="349" spans="1:9" x14ac:dyDescent="0.2">
      <c r="A349" s="44" t="s">
        <v>692</v>
      </c>
      <c r="B349" s="44" t="s">
        <v>2310</v>
      </c>
      <c r="C349" s="44" t="s">
        <v>261</v>
      </c>
      <c r="D349" s="44" t="s">
        <v>259</v>
      </c>
      <c r="E349" s="44" t="s">
        <v>361</v>
      </c>
      <c r="F349" s="44" t="s">
        <v>526</v>
      </c>
      <c r="G349" s="44" t="s">
        <v>2317</v>
      </c>
      <c r="H349" s="45">
        <v>7200000</v>
      </c>
      <c r="I349" s="46"/>
    </row>
    <row r="350" spans="1:9" x14ac:dyDescent="0.2">
      <c r="A350" s="44" t="s">
        <v>284</v>
      </c>
      <c r="B350" s="44" t="s">
        <v>805</v>
      </c>
      <c r="C350" s="44" t="s">
        <v>261</v>
      </c>
      <c r="D350" s="44" t="s">
        <v>259</v>
      </c>
      <c r="E350" s="44">
        <v>13105171004</v>
      </c>
      <c r="F350" s="44" t="s">
        <v>1469</v>
      </c>
      <c r="G350" s="44" t="s">
        <v>2318</v>
      </c>
      <c r="H350" s="45">
        <v>68599990</v>
      </c>
      <c r="I350" s="46"/>
    </row>
    <row r="351" spans="1:9" x14ac:dyDescent="0.2">
      <c r="A351" s="44" t="s">
        <v>284</v>
      </c>
      <c r="B351" s="44" t="s">
        <v>1174</v>
      </c>
      <c r="C351" s="44" t="s">
        <v>261</v>
      </c>
      <c r="D351" s="44" t="s">
        <v>271</v>
      </c>
      <c r="E351" s="44" t="s">
        <v>1422</v>
      </c>
      <c r="F351" s="44" t="s">
        <v>1486</v>
      </c>
      <c r="G351" s="44" t="s">
        <v>2319</v>
      </c>
      <c r="H351" s="45">
        <v>1100000</v>
      </c>
      <c r="I351" s="46"/>
    </row>
    <row r="352" spans="1:9" x14ac:dyDescent="0.2">
      <c r="A352" s="44" t="s">
        <v>284</v>
      </c>
      <c r="B352" s="44" t="s">
        <v>1174</v>
      </c>
      <c r="C352" s="44" t="s">
        <v>261</v>
      </c>
      <c r="D352" s="44" t="s">
        <v>271</v>
      </c>
      <c r="E352" s="44" t="s">
        <v>1422</v>
      </c>
      <c r="F352" s="44" t="s">
        <v>1486</v>
      </c>
      <c r="G352" s="44" t="s">
        <v>2320</v>
      </c>
      <c r="H352" s="45">
        <v>2400000</v>
      </c>
      <c r="I352" s="46"/>
    </row>
    <row r="353" spans="1:9" x14ac:dyDescent="0.2">
      <c r="A353" s="44" t="s">
        <v>284</v>
      </c>
      <c r="B353" s="44" t="s">
        <v>1174</v>
      </c>
      <c r="C353" s="44" t="s">
        <v>261</v>
      </c>
      <c r="D353" s="44" t="s">
        <v>271</v>
      </c>
      <c r="E353" s="44" t="s">
        <v>1422</v>
      </c>
      <c r="F353" s="44" t="s">
        <v>1486</v>
      </c>
      <c r="G353" s="44" t="s">
        <v>2321</v>
      </c>
      <c r="H353" s="45">
        <v>3950000</v>
      </c>
      <c r="I353" s="46"/>
    </row>
    <row r="354" spans="1:9" x14ac:dyDescent="0.2">
      <c r="A354" s="44" t="s">
        <v>284</v>
      </c>
      <c r="B354" s="44" t="s">
        <v>1174</v>
      </c>
      <c r="C354" s="44" t="s">
        <v>261</v>
      </c>
      <c r="D354" s="44" t="s">
        <v>271</v>
      </c>
      <c r="E354" s="44" t="s">
        <v>1422</v>
      </c>
      <c r="F354" s="44" t="s">
        <v>1486</v>
      </c>
      <c r="G354" s="44" t="s">
        <v>2322</v>
      </c>
      <c r="H354" s="45">
        <v>2800000</v>
      </c>
      <c r="I354" s="46"/>
    </row>
    <row r="355" spans="1:9" x14ac:dyDescent="0.2">
      <c r="A355" s="44" t="s">
        <v>284</v>
      </c>
      <c r="B355" s="44" t="s">
        <v>1174</v>
      </c>
      <c r="C355" s="44" t="s">
        <v>261</v>
      </c>
      <c r="D355" s="44" t="s">
        <v>271</v>
      </c>
      <c r="E355" s="44" t="s">
        <v>1422</v>
      </c>
      <c r="F355" s="44" t="s">
        <v>1486</v>
      </c>
      <c r="G355" s="44" t="s">
        <v>2323</v>
      </c>
      <c r="H355" s="45">
        <v>2800000</v>
      </c>
      <c r="I355" s="46"/>
    </row>
    <row r="356" spans="1:9" x14ac:dyDescent="0.2">
      <c r="A356" s="44" t="s">
        <v>284</v>
      </c>
      <c r="B356" s="44" t="s">
        <v>1174</v>
      </c>
      <c r="C356" s="44" t="s">
        <v>261</v>
      </c>
      <c r="D356" s="44" t="s">
        <v>271</v>
      </c>
      <c r="E356" s="44" t="s">
        <v>1422</v>
      </c>
      <c r="F356" s="44" t="s">
        <v>1486</v>
      </c>
      <c r="G356" s="44" t="s">
        <v>2324</v>
      </c>
      <c r="H356" s="45">
        <v>1100000</v>
      </c>
      <c r="I356" s="46"/>
    </row>
    <row r="357" spans="1:9" x14ac:dyDescent="0.2">
      <c r="A357" s="44" t="s">
        <v>284</v>
      </c>
      <c r="B357" s="44" t="s">
        <v>1174</v>
      </c>
      <c r="C357" s="44" t="s">
        <v>261</v>
      </c>
      <c r="D357" s="44" t="s">
        <v>271</v>
      </c>
      <c r="E357" s="44" t="s">
        <v>1422</v>
      </c>
      <c r="F357" s="44" t="s">
        <v>1486</v>
      </c>
      <c r="G357" s="44" t="s">
        <v>2325</v>
      </c>
      <c r="H357" s="45">
        <v>2800000</v>
      </c>
      <c r="I357" s="46"/>
    </row>
    <row r="358" spans="1:9" x14ac:dyDescent="0.2">
      <c r="A358" s="44" t="s">
        <v>284</v>
      </c>
      <c r="B358" s="44" t="s">
        <v>1174</v>
      </c>
      <c r="C358" s="44" t="s">
        <v>261</v>
      </c>
      <c r="D358" s="44" t="s">
        <v>271</v>
      </c>
      <c r="E358" s="44" t="s">
        <v>1422</v>
      </c>
      <c r="F358" s="44" t="s">
        <v>1486</v>
      </c>
      <c r="G358" s="44" t="s">
        <v>285</v>
      </c>
      <c r="H358" s="45">
        <v>21725000</v>
      </c>
      <c r="I358" s="46"/>
    </row>
    <row r="359" spans="1:9" x14ac:dyDescent="0.2">
      <c r="A359" s="44" t="s">
        <v>284</v>
      </c>
      <c r="B359" s="44" t="s">
        <v>1174</v>
      </c>
      <c r="C359" s="44" t="s">
        <v>261</v>
      </c>
      <c r="D359" s="44" t="s">
        <v>271</v>
      </c>
      <c r="E359" s="44" t="s">
        <v>1422</v>
      </c>
      <c r="F359" s="44" t="s">
        <v>1486</v>
      </c>
      <c r="G359" s="44" t="s">
        <v>2323</v>
      </c>
      <c r="H359" s="45">
        <v>4200000</v>
      </c>
      <c r="I359" s="46"/>
    </row>
    <row r="360" spans="1:9" x14ac:dyDescent="0.2">
      <c r="A360" s="44" t="s">
        <v>284</v>
      </c>
      <c r="B360" s="44" t="s">
        <v>1174</v>
      </c>
      <c r="C360" s="44" t="s">
        <v>261</v>
      </c>
      <c r="D360" s="44" t="s">
        <v>271</v>
      </c>
      <c r="E360" s="44" t="s">
        <v>1422</v>
      </c>
      <c r="F360" s="44" t="s">
        <v>1486</v>
      </c>
      <c r="G360" s="44" t="s">
        <v>2324</v>
      </c>
      <c r="H360" s="45">
        <v>1650000</v>
      </c>
      <c r="I360" s="46"/>
    </row>
    <row r="361" spans="1:9" x14ac:dyDescent="0.2">
      <c r="A361" s="44" t="s">
        <v>284</v>
      </c>
      <c r="B361" s="44" t="s">
        <v>1174</v>
      </c>
      <c r="C361" s="44" t="s">
        <v>261</v>
      </c>
      <c r="D361" s="44" t="s">
        <v>271</v>
      </c>
      <c r="E361" s="44" t="s">
        <v>1422</v>
      </c>
      <c r="F361" s="44" t="s">
        <v>1486</v>
      </c>
      <c r="G361" s="44" t="s">
        <v>2326</v>
      </c>
      <c r="H361" s="45">
        <v>13200000</v>
      </c>
      <c r="I361" s="46"/>
    </row>
    <row r="362" spans="1:9" x14ac:dyDescent="0.2">
      <c r="A362" s="44" t="s">
        <v>284</v>
      </c>
      <c r="B362" s="44" t="s">
        <v>1174</v>
      </c>
      <c r="C362" s="44" t="s">
        <v>261</v>
      </c>
      <c r="D362" s="44" t="s">
        <v>271</v>
      </c>
      <c r="E362" s="44" t="s">
        <v>1422</v>
      </c>
      <c r="F362" s="44" t="s">
        <v>1486</v>
      </c>
      <c r="G362" s="44" t="s">
        <v>2319</v>
      </c>
      <c r="H362" s="45">
        <v>1650000</v>
      </c>
      <c r="I362" s="46"/>
    </row>
    <row r="363" spans="1:9" x14ac:dyDescent="0.2">
      <c r="A363" s="44" t="s">
        <v>284</v>
      </c>
      <c r="B363" s="44" t="s">
        <v>1174</v>
      </c>
      <c r="C363" s="44" t="s">
        <v>261</v>
      </c>
      <c r="D363" s="44" t="s">
        <v>271</v>
      </c>
      <c r="E363" s="44" t="s">
        <v>1422</v>
      </c>
      <c r="F363" s="44" t="s">
        <v>1486</v>
      </c>
      <c r="G363" s="44" t="s">
        <v>2322</v>
      </c>
      <c r="H363" s="45">
        <v>1200000</v>
      </c>
      <c r="I363" s="46"/>
    </row>
    <row r="364" spans="1:9" x14ac:dyDescent="0.2">
      <c r="A364" s="44" t="s">
        <v>284</v>
      </c>
      <c r="B364" s="44" t="s">
        <v>1174</v>
      </c>
      <c r="C364" s="44" t="s">
        <v>261</v>
      </c>
      <c r="D364" s="44" t="s">
        <v>271</v>
      </c>
      <c r="E364" s="44" t="s">
        <v>1422</v>
      </c>
      <c r="F364" s="44" t="s">
        <v>1486</v>
      </c>
      <c r="G364" s="44" t="s">
        <v>2321</v>
      </c>
      <c r="H364" s="45">
        <v>3000000</v>
      </c>
      <c r="I364" s="46"/>
    </row>
    <row r="365" spans="1:9" x14ac:dyDescent="0.2">
      <c r="A365" s="44" t="s">
        <v>284</v>
      </c>
      <c r="B365" s="44" t="s">
        <v>1174</v>
      </c>
      <c r="C365" s="44" t="s">
        <v>261</v>
      </c>
      <c r="D365" s="44" t="s">
        <v>271</v>
      </c>
      <c r="E365" s="44" t="s">
        <v>1422</v>
      </c>
      <c r="F365" s="44" t="s">
        <v>1486</v>
      </c>
      <c r="G365" s="44" t="s">
        <v>2325</v>
      </c>
      <c r="H365" s="45">
        <v>1400000</v>
      </c>
      <c r="I365" s="46"/>
    </row>
    <row r="366" spans="1:9" x14ac:dyDescent="0.2">
      <c r="A366" s="44" t="s">
        <v>284</v>
      </c>
      <c r="B366" s="44" t="s">
        <v>1174</v>
      </c>
      <c r="C366" s="44" t="s">
        <v>261</v>
      </c>
      <c r="D366" s="44" t="s">
        <v>271</v>
      </c>
      <c r="E366" s="44" t="s">
        <v>1422</v>
      </c>
      <c r="F366" s="44" t="s">
        <v>1486</v>
      </c>
      <c r="G366" s="44" t="s">
        <v>2327</v>
      </c>
      <c r="H366" s="45">
        <v>14000000</v>
      </c>
      <c r="I366" s="46"/>
    </row>
    <row r="367" spans="1:9" x14ac:dyDescent="0.2">
      <c r="A367" s="44" t="s">
        <v>284</v>
      </c>
      <c r="B367" s="44" t="s">
        <v>1174</v>
      </c>
      <c r="C367" s="44" t="s">
        <v>261</v>
      </c>
      <c r="D367" s="44" t="s">
        <v>271</v>
      </c>
      <c r="E367" s="44" t="s">
        <v>1422</v>
      </c>
      <c r="F367" s="44" t="s">
        <v>1486</v>
      </c>
      <c r="G367" s="44" t="s">
        <v>2319</v>
      </c>
      <c r="H367" s="45">
        <v>2400000</v>
      </c>
      <c r="I367" s="46"/>
    </row>
    <row r="368" spans="1:9" x14ac:dyDescent="0.2">
      <c r="A368" s="44" t="s">
        <v>284</v>
      </c>
      <c r="B368" s="44" t="s">
        <v>1174</v>
      </c>
      <c r="C368" s="44" t="s">
        <v>261</v>
      </c>
      <c r="D368" s="44" t="s">
        <v>271</v>
      </c>
      <c r="E368" s="44" t="s">
        <v>1422</v>
      </c>
      <c r="F368" s="44" t="s">
        <v>1486</v>
      </c>
      <c r="G368" s="44" t="s">
        <v>2324</v>
      </c>
      <c r="H368" s="45">
        <v>5200000</v>
      </c>
      <c r="I368" s="46"/>
    </row>
    <row r="369" spans="1:9" x14ac:dyDescent="0.2">
      <c r="A369" s="44" t="s">
        <v>284</v>
      </c>
      <c r="B369" s="44" t="s">
        <v>1174</v>
      </c>
      <c r="C369" s="44" t="s">
        <v>261</v>
      </c>
      <c r="D369" s="44" t="s">
        <v>271</v>
      </c>
      <c r="E369" s="44" t="s">
        <v>1422</v>
      </c>
      <c r="F369" s="44" t="s">
        <v>1486</v>
      </c>
      <c r="G369" s="44" t="s">
        <v>2322</v>
      </c>
      <c r="H369" s="45">
        <v>5000000</v>
      </c>
      <c r="I369" s="46"/>
    </row>
    <row r="370" spans="1:9" x14ac:dyDescent="0.2">
      <c r="A370" s="44" t="s">
        <v>284</v>
      </c>
      <c r="B370" s="44" t="s">
        <v>1174</v>
      </c>
      <c r="C370" s="44" t="s">
        <v>261</v>
      </c>
      <c r="D370" s="44" t="s">
        <v>271</v>
      </c>
      <c r="E370" s="44" t="s">
        <v>1422</v>
      </c>
      <c r="F370" s="44" t="s">
        <v>1486</v>
      </c>
      <c r="G370" s="44" t="s">
        <v>2321</v>
      </c>
      <c r="H370" s="45">
        <v>5000000</v>
      </c>
      <c r="I370" s="46"/>
    </row>
    <row r="371" spans="1:9" x14ac:dyDescent="0.2">
      <c r="A371" s="44" t="s">
        <v>284</v>
      </c>
      <c r="B371" s="44" t="s">
        <v>1174</v>
      </c>
      <c r="C371" s="44" t="s">
        <v>261</v>
      </c>
      <c r="D371" s="44" t="s">
        <v>271</v>
      </c>
      <c r="E371" s="44" t="s">
        <v>1422</v>
      </c>
      <c r="F371" s="44" t="s">
        <v>1486</v>
      </c>
      <c r="G371" s="44" t="s">
        <v>2323</v>
      </c>
      <c r="H371" s="45">
        <v>5600000</v>
      </c>
      <c r="I371" s="46"/>
    </row>
    <row r="372" spans="1:9" x14ac:dyDescent="0.2">
      <c r="A372" s="44" t="s">
        <v>284</v>
      </c>
      <c r="B372" s="44" t="s">
        <v>1174</v>
      </c>
      <c r="C372" s="44" t="s">
        <v>261</v>
      </c>
      <c r="D372" s="44" t="s">
        <v>271</v>
      </c>
      <c r="E372" s="44" t="s">
        <v>1422</v>
      </c>
      <c r="F372" s="44" t="s">
        <v>1486</v>
      </c>
      <c r="G372" s="44" t="s">
        <v>2328</v>
      </c>
      <c r="H372" s="45">
        <v>5600000</v>
      </c>
      <c r="I372" s="46"/>
    </row>
    <row r="373" spans="1:9" x14ac:dyDescent="0.2">
      <c r="A373" s="44" t="s">
        <v>284</v>
      </c>
      <c r="B373" s="44" t="s">
        <v>1174</v>
      </c>
      <c r="C373" s="44" t="s">
        <v>261</v>
      </c>
      <c r="D373" s="44" t="s">
        <v>271</v>
      </c>
      <c r="E373" s="44" t="s">
        <v>1422</v>
      </c>
      <c r="F373" s="44" t="s">
        <v>1486</v>
      </c>
      <c r="G373" s="44" t="s">
        <v>2329</v>
      </c>
      <c r="H373" s="45">
        <v>1596000</v>
      </c>
      <c r="I373" s="46"/>
    </row>
    <row r="374" spans="1:9" x14ac:dyDescent="0.2">
      <c r="A374" s="44" t="s">
        <v>284</v>
      </c>
      <c r="B374" s="44" t="s">
        <v>1174</v>
      </c>
      <c r="C374" s="44" t="s">
        <v>261</v>
      </c>
      <c r="D374" s="44" t="s">
        <v>271</v>
      </c>
      <c r="E374" s="44" t="s">
        <v>1422</v>
      </c>
      <c r="F374" s="44" t="s">
        <v>1486</v>
      </c>
      <c r="G374" s="44" t="s">
        <v>2330</v>
      </c>
      <c r="H374" s="45">
        <v>10000000</v>
      </c>
      <c r="I374" s="46"/>
    </row>
    <row r="375" spans="1:9" x14ac:dyDescent="0.2">
      <c r="A375" s="44" t="s">
        <v>284</v>
      </c>
      <c r="B375" s="44" t="s">
        <v>1828</v>
      </c>
      <c r="C375" s="44" t="s">
        <v>261</v>
      </c>
      <c r="D375" s="44" t="s">
        <v>259</v>
      </c>
      <c r="E375" s="44" t="s">
        <v>1528</v>
      </c>
      <c r="F375" s="44" t="s">
        <v>1874</v>
      </c>
      <c r="G375" s="44" t="s">
        <v>2331</v>
      </c>
      <c r="H375" s="45">
        <v>14400000</v>
      </c>
      <c r="I375" s="46"/>
    </row>
    <row r="376" spans="1:9" x14ac:dyDescent="0.2">
      <c r="A376" s="44" t="s">
        <v>284</v>
      </c>
      <c r="B376" s="44" t="s">
        <v>1828</v>
      </c>
      <c r="C376" s="44" t="s">
        <v>261</v>
      </c>
      <c r="D376" s="44" t="s">
        <v>259</v>
      </c>
      <c r="E376" s="44" t="s">
        <v>1528</v>
      </c>
      <c r="F376" s="44" t="s">
        <v>1874</v>
      </c>
      <c r="G376" s="44" t="s">
        <v>2332</v>
      </c>
      <c r="H376" s="45">
        <v>8400000</v>
      </c>
      <c r="I376" s="46"/>
    </row>
    <row r="377" spans="1:9" x14ac:dyDescent="0.2">
      <c r="A377" s="44" t="s">
        <v>284</v>
      </c>
      <c r="B377" s="44" t="s">
        <v>1828</v>
      </c>
      <c r="C377" s="44" t="s">
        <v>261</v>
      </c>
      <c r="D377" s="44" t="s">
        <v>259</v>
      </c>
      <c r="E377" s="44" t="s">
        <v>1528</v>
      </c>
      <c r="F377" s="44" t="s">
        <v>1874</v>
      </c>
      <c r="G377" s="44" t="s">
        <v>2333</v>
      </c>
      <c r="H377" s="45">
        <v>7200000</v>
      </c>
      <c r="I377" s="46"/>
    </row>
    <row r="378" spans="1:9" x14ac:dyDescent="0.2">
      <c r="A378" s="44" t="s">
        <v>284</v>
      </c>
      <c r="B378" s="44" t="s">
        <v>1828</v>
      </c>
      <c r="C378" s="44" t="s">
        <v>261</v>
      </c>
      <c r="D378" s="44" t="s">
        <v>259</v>
      </c>
      <c r="E378" s="44" t="s">
        <v>1528</v>
      </c>
      <c r="F378" s="44" t="s">
        <v>1874</v>
      </c>
      <c r="G378" s="44" t="s">
        <v>2334</v>
      </c>
      <c r="H378" s="45">
        <v>6000000</v>
      </c>
      <c r="I378" s="46"/>
    </row>
    <row r="379" spans="1:9" x14ac:dyDescent="0.2">
      <c r="A379" s="44" t="s">
        <v>284</v>
      </c>
      <c r="B379" s="44" t="s">
        <v>1402</v>
      </c>
      <c r="C379" s="44" t="s">
        <v>261</v>
      </c>
      <c r="D379" s="44" t="s">
        <v>259</v>
      </c>
      <c r="E379" s="44">
        <v>13601171004</v>
      </c>
      <c r="F379" s="44" t="s">
        <v>1471</v>
      </c>
      <c r="G379" s="44" t="s">
        <v>2335</v>
      </c>
      <c r="H379" s="45">
        <v>19200000</v>
      </c>
      <c r="I379" s="46"/>
    </row>
    <row r="380" spans="1:9" x14ac:dyDescent="0.2">
      <c r="A380" s="44" t="s">
        <v>284</v>
      </c>
      <c r="B380" s="44" t="s">
        <v>1402</v>
      </c>
      <c r="C380" s="44" t="s">
        <v>261</v>
      </c>
      <c r="D380" s="44" t="s">
        <v>259</v>
      </c>
      <c r="E380" s="44">
        <v>13601171004</v>
      </c>
      <c r="F380" s="44" t="s">
        <v>1471</v>
      </c>
      <c r="G380" s="44" t="s">
        <v>2336</v>
      </c>
      <c r="H380" s="45">
        <v>19200000</v>
      </c>
      <c r="I380" s="46"/>
    </row>
    <row r="381" spans="1:9" x14ac:dyDescent="0.2">
      <c r="A381" s="44" t="s">
        <v>284</v>
      </c>
      <c r="B381" s="44" t="s">
        <v>1402</v>
      </c>
      <c r="C381" s="44" t="s">
        <v>261</v>
      </c>
      <c r="D381" s="44" t="s">
        <v>259</v>
      </c>
      <c r="E381" s="44">
        <v>13601171004</v>
      </c>
      <c r="F381" s="44" t="s">
        <v>1471</v>
      </c>
      <c r="G381" s="44" t="s">
        <v>2337</v>
      </c>
      <c r="H381" s="45">
        <v>19200000</v>
      </c>
      <c r="I381" s="46"/>
    </row>
    <row r="382" spans="1:9" x14ac:dyDescent="0.2">
      <c r="A382" s="44" t="s">
        <v>284</v>
      </c>
      <c r="B382" s="44" t="s">
        <v>1402</v>
      </c>
      <c r="C382" s="44" t="s">
        <v>261</v>
      </c>
      <c r="D382" s="44" t="s">
        <v>259</v>
      </c>
      <c r="E382" s="44">
        <v>13601171004</v>
      </c>
      <c r="F382" s="44" t="s">
        <v>1471</v>
      </c>
      <c r="G382" s="44" t="s">
        <v>2338</v>
      </c>
      <c r="H382" s="45">
        <v>19200000</v>
      </c>
      <c r="I382" s="46"/>
    </row>
    <row r="383" spans="1:9" x14ac:dyDescent="0.2">
      <c r="A383" s="44" t="s">
        <v>284</v>
      </c>
      <c r="B383" s="44" t="s">
        <v>2339</v>
      </c>
      <c r="C383" s="44" t="s">
        <v>261</v>
      </c>
      <c r="D383" s="44" t="s">
        <v>259</v>
      </c>
      <c r="E383" s="44" t="s">
        <v>582</v>
      </c>
      <c r="F383" s="44" t="s">
        <v>646</v>
      </c>
      <c r="G383" s="44" t="s">
        <v>2340</v>
      </c>
      <c r="H383" s="45">
        <v>7500000</v>
      </c>
      <c r="I383" s="46"/>
    </row>
    <row r="384" spans="1:9" x14ac:dyDescent="0.2">
      <c r="A384" s="44" t="s">
        <v>284</v>
      </c>
      <c r="B384" s="44" t="s">
        <v>2339</v>
      </c>
      <c r="C384" s="44" t="s">
        <v>261</v>
      </c>
      <c r="D384" s="44" t="s">
        <v>259</v>
      </c>
      <c r="E384" s="44" t="s">
        <v>582</v>
      </c>
      <c r="F384" s="44" t="s">
        <v>646</v>
      </c>
      <c r="G384" s="44" t="s">
        <v>2341</v>
      </c>
      <c r="H384" s="45">
        <v>7700000</v>
      </c>
      <c r="I384" s="46"/>
    </row>
    <row r="385" spans="1:9" x14ac:dyDescent="0.2">
      <c r="A385" s="44" t="s">
        <v>284</v>
      </c>
      <c r="B385" s="44" t="s">
        <v>2339</v>
      </c>
      <c r="C385" s="44" t="s">
        <v>261</v>
      </c>
      <c r="D385" s="44" t="s">
        <v>259</v>
      </c>
      <c r="E385" s="44" t="s">
        <v>582</v>
      </c>
      <c r="F385" s="44" t="s">
        <v>646</v>
      </c>
      <c r="G385" s="44" t="s">
        <v>2342</v>
      </c>
      <c r="H385" s="45">
        <v>9900000</v>
      </c>
      <c r="I385" s="46"/>
    </row>
    <row r="386" spans="1:9" x14ac:dyDescent="0.2">
      <c r="A386" s="44" t="s">
        <v>284</v>
      </c>
      <c r="B386" s="44" t="s">
        <v>2339</v>
      </c>
      <c r="C386" s="44" t="s">
        <v>261</v>
      </c>
      <c r="D386" s="44" t="s">
        <v>259</v>
      </c>
      <c r="E386" s="44" t="s">
        <v>582</v>
      </c>
      <c r="F386" s="44" t="s">
        <v>646</v>
      </c>
      <c r="G386" s="44" t="s">
        <v>2343</v>
      </c>
      <c r="H386" s="45">
        <v>7500000</v>
      </c>
      <c r="I386" s="46"/>
    </row>
    <row r="387" spans="1:9" x14ac:dyDescent="0.2">
      <c r="A387" s="44" t="s">
        <v>284</v>
      </c>
      <c r="B387" s="44" t="s">
        <v>2339</v>
      </c>
      <c r="C387" s="44" t="s">
        <v>261</v>
      </c>
      <c r="D387" s="44" t="s">
        <v>259</v>
      </c>
      <c r="E387" s="44" t="s">
        <v>582</v>
      </c>
      <c r="F387" s="44" t="s">
        <v>646</v>
      </c>
      <c r="G387" s="44" t="s">
        <v>2344</v>
      </c>
      <c r="H387" s="45">
        <v>9450000</v>
      </c>
      <c r="I387" s="46"/>
    </row>
    <row r="388" spans="1:9" x14ac:dyDescent="0.2">
      <c r="A388" s="44" t="s">
        <v>284</v>
      </c>
      <c r="B388" s="44" t="s">
        <v>2339</v>
      </c>
      <c r="C388" s="44" t="s">
        <v>261</v>
      </c>
      <c r="D388" s="44" t="s">
        <v>259</v>
      </c>
      <c r="E388" s="44" t="s">
        <v>582</v>
      </c>
      <c r="F388" s="44" t="s">
        <v>646</v>
      </c>
      <c r="G388" s="44" t="s">
        <v>2345</v>
      </c>
      <c r="H388" s="45">
        <v>2250000</v>
      </c>
      <c r="I388" s="46"/>
    </row>
    <row r="389" spans="1:9" x14ac:dyDescent="0.2">
      <c r="A389" s="44" t="s">
        <v>284</v>
      </c>
      <c r="B389" s="44" t="s">
        <v>2339</v>
      </c>
      <c r="C389" s="44" t="s">
        <v>261</v>
      </c>
      <c r="D389" s="44" t="s">
        <v>259</v>
      </c>
      <c r="E389" s="44" t="s">
        <v>582</v>
      </c>
      <c r="F389" s="44" t="s">
        <v>646</v>
      </c>
      <c r="G389" s="44" t="s">
        <v>2346</v>
      </c>
      <c r="H389" s="45">
        <v>7200000</v>
      </c>
      <c r="I389" s="46"/>
    </row>
    <row r="390" spans="1:9" x14ac:dyDescent="0.2">
      <c r="A390" s="44" t="s">
        <v>284</v>
      </c>
      <c r="B390" s="44" t="s">
        <v>2339</v>
      </c>
      <c r="C390" s="44" t="s">
        <v>261</v>
      </c>
      <c r="D390" s="44" t="s">
        <v>259</v>
      </c>
      <c r="E390" s="44" t="s">
        <v>582</v>
      </c>
      <c r="F390" s="44" t="s">
        <v>646</v>
      </c>
      <c r="G390" s="44" t="s">
        <v>2345</v>
      </c>
      <c r="H390" s="45">
        <v>3000000</v>
      </c>
      <c r="I390" s="46"/>
    </row>
    <row r="391" spans="1:9" x14ac:dyDescent="0.2">
      <c r="A391" s="44" t="s">
        <v>284</v>
      </c>
      <c r="B391" s="44" t="s">
        <v>2339</v>
      </c>
      <c r="C391" s="44" t="s">
        <v>261</v>
      </c>
      <c r="D391" s="44" t="s">
        <v>259</v>
      </c>
      <c r="E391" s="44" t="s">
        <v>582</v>
      </c>
      <c r="F391" s="44" t="s">
        <v>646</v>
      </c>
      <c r="G391" s="44" t="s">
        <v>2347</v>
      </c>
      <c r="H391" s="45">
        <v>12800000</v>
      </c>
      <c r="I391" s="46"/>
    </row>
    <row r="392" spans="1:9" x14ac:dyDescent="0.2">
      <c r="A392" s="44" t="s">
        <v>284</v>
      </c>
      <c r="B392" s="44" t="s">
        <v>2339</v>
      </c>
      <c r="C392" s="44" t="s">
        <v>261</v>
      </c>
      <c r="D392" s="44" t="s">
        <v>259</v>
      </c>
      <c r="E392" s="44" t="s">
        <v>582</v>
      </c>
      <c r="F392" s="44" t="s">
        <v>646</v>
      </c>
      <c r="G392" s="44" t="s">
        <v>2348</v>
      </c>
      <c r="H392" s="45">
        <v>24000000</v>
      </c>
      <c r="I392" s="46"/>
    </row>
    <row r="393" spans="1:9" x14ac:dyDescent="0.2">
      <c r="A393" s="44" t="s">
        <v>284</v>
      </c>
      <c r="B393" s="44" t="s">
        <v>2349</v>
      </c>
      <c r="C393" s="44" t="s">
        <v>260</v>
      </c>
      <c r="D393" s="44" t="s">
        <v>259</v>
      </c>
      <c r="E393" s="44">
        <v>13912171002</v>
      </c>
      <c r="F393" s="44" t="s">
        <v>1480</v>
      </c>
      <c r="G393" s="44" t="s">
        <v>2350</v>
      </c>
      <c r="H393" s="45">
        <v>84000000</v>
      </c>
      <c r="I393" s="46"/>
    </row>
    <row r="394" spans="1:9" x14ac:dyDescent="0.2">
      <c r="A394" s="44" t="s">
        <v>284</v>
      </c>
      <c r="B394" s="44" t="s">
        <v>2351</v>
      </c>
      <c r="C394" s="44" t="s">
        <v>258</v>
      </c>
      <c r="D394" s="44" t="s">
        <v>685</v>
      </c>
      <c r="E394" s="44" t="s">
        <v>1425</v>
      </c>
      <c r="F394" s="44" t="s">
        <v>1490</v>
      </c>
      <c r="G394" s="44" t="s">
        <v>2352</v>
      </c>
      <c r="H394" s="45">
        <v>215000000</v>
      </c>
      <c r="I394" s="46"/>
    </row>
    <row r="395" spans="1:9" x14ac:dyDescent="0.2">
      <c r="A395" s="44" t="s">
        <v>286</v>
      </c>
      <c r="B395" s="44" t="s">
        <v>437</v>
      </c>
      <c r="C395" s="44" t="s">
        <v>261</v>
      </c>
      <c r="D395" s="44" t="s">
        <v>685</v>
      </c>
      <c r="E395" s="44" t="s">
        <v>334</v>
      </c>
      <c r="F395" s="44" t="s">
        <v>503</v>
      </c>
      <c r="G395" s="44" t="s">
        <v>2353</v>
      </c>
      <c r="H395" s="45">
        <v>48240000</v>
      </c>
      <c r="I395" s="46"/>
    </row>
    <row r="396" spans="1:9" x14ac:dyDescent="0.2">
      <c r="A396" s="44" t="s">
        <v>286</v>
      </c>
      <c r="B396" s="44" t="s">
        <v>413</v>
      </c>
      <c r="C396" s="44" t="s">
        <v>261</v>
      </c>
      <c r="D396" s="44" t="s">
        <v>259</v>
      </c>
      <c r="E396" s="44" t="s">
        <v>302</v>
      </c>
      <c r="F396" s="44" t="s">
        <v>477</v>
      </c>
      <c r="G396" s="44" t="s">
        <v>2354</v>
      </c>
      <c r="H396" s="45">
        <v>21600000</v>
      </c>
      <c r="I396" s="46"/>
    </row>
    <row r="397" spans="1:9" x14ac:dyDescent="0.2">
      <c r="A397" s="44" t="s">
        <v>286</v>
      </c>
      <c r="B397" s="44" t="s">
        <v>413</v>
      </c>
      <c r="C397" s="44" t="s">
        <v>261</v>
      </c>
      <c r="D397" s="44" t="s">
        <v>259</v>
      </c>
      <c r="E397" s="44" t="s">
        <v>302</v>
      </c>
      <c r="F397" s="44" t="s">
        <v>477</v>
      </c>
      <c r="G397" s="44" t="s">
        <v>2355</v>
      </c>
      <c r="H397" s="45">
        <v>4320000</v>
      </c>
      <c r="I397" s="46"/>
    </row>
    <row r="398" spans="1:9" x14ac:dyDescent="0.2">
      <c r="A398" s="44" t="s">
        <v>286</v>
      </c>
      <c r="B398" s="44" t="s">
        <v>413</v>
      </c>
      <c r="C398" s="44" t="s">
        <v>261</v>
      </c>
      <c r="D398" s="44" t="s">
        <v>259</v>
      </c>
      <c r="E398" s="44" t="s">
        <v>302</v>
      </c>
      <c r="F398" s="44" t="s">
        <v>477</v>
      </c>
      <c r="G398" s="44" t="s">
        <v>2355</v>
      </c>
      <c r="H398" s="45">
        <v>6900000</v>
      </c>
      <c r="I398" s="46"/>
    </row>
    <row r="399" spans="1:9" x14ac:dyDescent="0.2">
      <c r="A399" s="44" t="s">
        <v>286</v>
      </c>
      <c r="B399" s="44" t="s">
        <v>413</v>
      </c>
      <c r="C399" s="44" t="s">
        <v>261</v>
      </c>
      <c r="D399" s="44" t="s">
        <v>259</v>
      </c>
      <c r="E399" s="44" t="s">
        <v>302</v>
      </c>
      <c r="F399" s="44" t="s">
        <v>477</v>
      </c>
      <c r="G399" s="44" t="s">
        <v>2356</v>
      </c>
      <c r="H399" s="45">
        <v>8400000</v>
      </c>
      <c r="I399" s="46"/>
    </row>
    <row r="400" spans="1:9" x14ac:dyDescent="0.2">
      <c r="A400" s="44" t="s">
        <v>286</v>
      </c>
      <c r="B400" s="44" t="s">
        <v>413</v>
      </c>
      <c r="C400" s="44" t="s">
        <v>261</v>
      </c>
      <c r="D400" s="44" t="s">
        <v>259</v>
      </c>
      <c r="E400" s="44" t="s">
        <v>302</v>
      </c>
      <c r="F400" s="44" t="s">
        <v>477</v>
      </c>
      <c r="G400" s="44" t="s">
        <v>2354</v>
      </c>
      <c r="H400" s="45">
        <v>1800000</v>
      </c>
      <c r="I400" s="46"/>
    </row>
    <row r="401" spans="1:9" x14ac:dyDescent="0.2">
      <c r="A401" s="44" t="s">
        <v>286</v>
      </c>
      <c r="B401" s="44" t="s">
        <v>413</v>
      </c>
      <c r="C401" s="44" t="s">
        <v>261</v>
      </c>
      <c r="D401" s="44" t="s">
        <v>259</v>
      </c>
      <c r="E401" s="44" t="s">
        <v>302</v>
      </c>
      <c r="F401" s="44" t="s">
        <v>477</v>
      </c>
      <c r="G401" s="44" t="s">
        <v>2356</v>
      </c>
      <c r="H401" s="45">
        <v>180000</v>
      </c>
      <c r="I401" s="46"/>
    </row>
    <row r="402" spans="1:9" x14ac:dyDescent="0.2">
      <c r="A402" s="44" t="s">
        <v>286</v>
      </c>
      <c r="B402" s="44" t="s">
        <v>790</v>
      </c>
      <c r="C402" s="44" t="s">
        <v>261</v>
      </c>
      <c r="D402" s="44" t="s">
        <v>259</v>
      </c>
      <c r="E402" s="44" t="s">
        <v>1618</v>
      </c>
      <c r="F402" s="44" t="s">
        <v>1228</v>
      </c>
      <c r="G402" s="44" t="s">
        <v>2357</v>
      </c>
      <c r="H402" s="45">
        <v>22464000</v>
      </c>
      <c r="I402" s="46"/>
    </row>
    <row r="403" spans="1:9" x14ac:dyDescent="0.2">
      <c r="A403" s="44" t="s">
        <v>286</v>
      </c>
      <c r="B403" s="44" t="s">
        <v>790</v>
      </c>
      <c r="C403" s="44" t="s">
        <v>261</v>
      </c>
      <c r="D403" s="44" t="s">
        <v>259</v>
      </c>
      <c r="E403" s="44" t="s">
        <v>1618</v>
      </c>
      <c r="F403" s="44" t="s">
        <v>1228</v>
      </c>
      <c r="G403" s="44" t="s">
        <v>2358</v>
      </c>
      <c r="H403" s="45">
        <v>21216000</v>
      </c>
      <c r="I403" s="46"/>
    </row>
    <row r="404" spans="1:9" x14ac:dyDescent="0.2">
      <c r="A404" s="44" t="s">
        <v>1394</v>
      </c>
      <c r="B404" s="44" t="s">
        <v>601</v>
      </c>
      <c r="C404" s="44" t="s">
        <v>260</v>
      </c>
      <c r="D404" s="44" t="s">
        <v>685</v>
      </c>
      <c r="E404" s="44" t="s">
        <v>561</v>
      </c>
      <c r="F404" s="44" t="s">
        <v>623</v>
      </c>
      <c r="G404" s="44" t="s">
        <v>2359</v>
      </c>
      <c r="H404" s="45">
        <v>74104500</v>
      </c>
      <c r="I404" s="46"/>
    </row>
    <row r="405" spans="1:9" x14ac:dyDescent="0.2">
      <c r="A405" s="44" t="s">
        <v>694</v>
      </c>
      <c r="B405" s="44" t="s">
        <v>1398</v>
      </c>
      <c r="C405" s="44" t="s">
        <v>261</v>
      </c>
      <c r="D405" s="44" t="s">
        <v>259</v>
      </c>
      <c r="E405" s="44">
        <v>8406141001</v>
      </c>
      <c r="F405" s="44" t="s">
        <v>2360</v>
      </c>
      <c r="G405" s="44" t="s">
        <v>2361</v>
      </c>
      <c r="H405" s="45">
        <v>8400000</v>
      </c>
      <c r="I405" s="46"/>
    </row>
    <row r="406" spans="1:9" x14ac:dyDescent="0.2">
      <c r="A406" s="44" t="s">
        <v>694</v>
      </c>
      <c r="B406" s="44" t="s">
        <v>1398</v>
      </c>
      <c r="C406" s="44" t="s">
        <v>261</v>
      </c>
      <c r="D406" s="44" t="s">
        <v>259</v>
      </c>
      <c r="E406" s="44">
        <v>8406141001</v>
      </c>
      <c r="F406" s="44" t="s">
        <v>2360</v>
      </c>
      <c r="G406" s="44" t="s">
        <v>2362</v>
      </c>
      <c r="H406" s="45">
        <v>7800000</v>
      </c>
      <c r="I406" s="46"/>
    </row>
    <row r="407" spans="1:9" x14ac:dyDescent="0.2">
      <c r="A407" s="44" t="s">
        <v>694</v>
      </c>
      <c r="B407" s="44" t="s">
        <v>1398</v>
      </c>
      <c r="C407" s="44" t="s">
        <v>261</v>
      </c>
      <c r="D407" s="44" t="s">
        <v>259</v>
      </c>
      <c r="E407" s="44">
        <v>8406141001</v>
      </c>
      <c r="F407" s="44" t="s">
        <v>2360</v>
      </c>
      <c r="G407" s="44" t="s">
        <v>2363</v>
      </c>
      <c r="H407" s="45">
        <v>14400000</v>
      </c>
      <c r="I407" s="46"/>
    </row>
    <row r="408" spans="1:9" x14ac:dyDescent="0.2">
      <c r="A408" s="44" t="s">
        <v>694</v>
      </c>
      <c r="B408" s="44" t="s">
        <v>1398</v>
      </c>
      <c r="C408" s="44" t="s">
        <v>261</v>
      </c>
      <c r="D408" s="44" t="s">
        <v>259</v>
      </c>
      <c r="E408" s="44">
        <v>8406141001</v>
      </c>
      <c r="F408" s="44" t="s">
        <v>2360</v>
      </c>
      <c r="G408" s="44" t="s">
        <v>2362</v>
      </c>
      <c r="H408" s="45">
        <v>2600000</v>
      </c>
      <c r="I408" s="46"/>
    </row>
    <row r="409" spans="1:9" x14ac:dyDescent="0.2">
      <c r="A409" s="44" t="s">
        <v>694</v>
      </c>
      <c r="B409" s="44" t="s">
        <v>1398</v>
      </c>
      <c r="C409" s="44" t="s">
        <v>261</v>
      </c>
      <c r="D409" s="44" t="s">
        <v>259</v>
      </c>
      <c r="E409" s="44">
        <v>8406141001</v>
      </c>
      <c r="F409" s="44" t="s">
        <v>2360</v>
      </c>
      <c r="G409" s="44" t="s">
        <v>2363</v>
      </c>
      <c r="H409" s="45">
        <v>4800000</v>
      </c>
      <c r="I409" s="46"/>
    </row>
    <row r="410" spans="1:9" x14ac:dyDescent="0.2">
      <c r="A410" s="44" t="s">
        <v>694</v>
      </c>
      <c r="B410" s="44" t="s">
        <v>1398</v>
      </c>
      <c r="C410" s="44" t="s">
        <v>261</v>
      </c>
      <c r="D410" s="44" t="s">
        <v>259</v>
      </c>
      <c r="E410" s="44">
        <v>8406141001</v>
      </c>
      <c r="F410" s="44" t="s">
        <v>2360</v>
      </c>
      <c r="G410" s="44" t="s">
        <v>2361</v>
      </c>
      <c r="H410" s="45">
        <v>2800000</v>
      </c>
      <c r="I410" s="46"/>
    </row>
    <row r="411" spans="1:9" x14ac:dyDescent="0.2">
      <c r="A411" s="44" t="s">
        <v>694</v>
      </c>
      <c r="B411" s="44" t="s">
        <v>1146</v>
      </c>
      <c r="C411" s="44" t="s">
        <v>274</v>
      </c>
      <c r="D411" s="44" t="s">
        <v>270</v>
      </c>
      <c r="E411" s="44">
        <v>8415160601</v>
      </c>
      <c r="F411" s="44" t="s">
        <v>1460</v>
      </c>
      <c r="G411" s="44" t="s">
        <v>2364</v>
      </c>
      <c r="H411" s="45">
        <v>14400000</v>
      </c>
      <c r="I411" s="46"/>
    </row>
    <row r="412" spans="1:9" x14ac:dyDescent="0.2">
      <c r="A412" s="44" t="s">
        <v>694</v>
      </c>
      <c r="B412" s="44" t="s">
        <v>2365</v>
      </c>
      <c r="C412" s="44" t="s">
        <v>261</v>
      </c>
      <c r="D412" s="44" t="s">
        <v>685</v>
      </c>
      <c r="E412" s="44">
        <v>8420140402</v>
      </c>
      <c r="F412" s="44" t="s">
        <v>1477</v>
      </c>
      <c r="G412" s="44" t="s">
        <v>2366</v>
      </c>
      <c r="H412" s="45">
        <v>18861500</v>
      </c>
      <c r="I412"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73" t="s">
        <v>41</v>
      </c>
      <c r="B10" s="73"/>
      <c r="C10" s="73"/>
      <c r="D10" s="73"/>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70" t="s">
        <v>42</v>
      </c>
      <c r="C14" s="71"/>
      <c r="D14" s="71"/>
      <c r="E14" s="72"/>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70" t="s">
        <v>30</v>
      </c>
      <c r="C17" s="71"/>
      <c r="D17" s="71"/>
      <c r="E17" s="72"/>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4°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Priscilla Morales Mayen</cp:lastModifiedBy>
  <cp:lastPrinted>2018-04-16T18:57:25Z</cp:lastPrinted>
  <dcterms:created xsi:type="dcterms:W3CDTF">2008-06-24T19:42:15Z</dcterms:created>
  <dcterms:modified xsi:type="dcterms:W3CDTF">2020-01-16T15:11:27Z</dcterms:modified>
</cp:coreProperties>
</file>