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C:\Users\karinandrea.nazal\Desktop\Envìo Glosas 2º Trimestre\DM\Glosas Trimestre II DM\"/>
    </mc:Choice>
  </mc:AlternateContent>
  <xr:revisionPtr revIDLastSave="0" documentId="13_ncr:1_{86A9FBBA-AF8A-4DB7-AEC7-D0222420F800}" xr6:coauthVersionLast="45" xr6:coauthVersionMax="45" xr10:uidLastSave="{00000000-0000-0000-0000-000000000000}"/>
  <bookViews>
    <workbookView xWindow="-120" yWindow="-120" windowWidth="29040" windowHeight="15840" tabRatio="377" activeTab="1" xr2:uid="{00000000-000D-0000-FFFF-FFFF00000000}"/>
  </bookViews>
  <sheets>
    <sheet name="2° trimestre " sheetId="5" r:id="rId1"/>
    <sheet name="Listado Profesionales AACC " sheetId="6" r:id="rId2"/>
    <sheet name="Listado Profesionales AACC" sheetId="4" state="hidden" r:id="rId3"/>
  </sheets>
  <externalReferences>
    <externalReference r:id="rId4"/>
  </externalReferences>
  <definedNames>
    <definedName name="_xlnm._FilterDatabase" localSheetId="0" hidden="1">'2° trimestre '!$A$43:$Y$459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0" i="5" l="1"/>
  <c r="K460" i="5"/>
  <c r="L460" i="5"/>
  <c r="V127" i="5" l="1"/>
  <c r="G127" i="5" s="1"/>
  <c r="P461" i="5"/>
  <c r="O180" i="5"/>
  <c r="M203" i="5"/>
  <c r="N203" i="5"/>
  <c r="O203" i="5"/>
  <c r="M204" i="5"/>
  <c r="N204" i="5"/>
  <c r="O204" i="5"/>
  <c r="M205" i="5"/>
  <c r="N205" i="5"/>
  <c r="O205" i="5"/>
  <c r="M206" i="5"/>
  <c r="N206" i="5"/>
  <c r="O206" i="5"/>
  <c r="M207" i="5"/>
  <c r="N207" i="5"/>
  <c r="O207" i="5"/>
  <c r="M208" i="5"/>
  <c r="N208" i="5"/>
  <c r="O208" i="5"/>
  <c r="M209" i="5"/>
  <c r="N209" i="5"/>
  <c r="O209" i="5"/>
  <c r="M210" i="5"/>
  <c r="N210" i="5"/>
  <c r="O210" i="5"/>
  <c r="M211" i="5"/>
  <c r="N211" i="5"/>
  <c r="O211" i="5"/>
  <c r="M212" i="5"/>
  <c r="N212" i="5"/>
  <c r="O212" i="5"/>
  <c r="M213" i="5"/>
  <c r="N213" i="5"/>
  <c r="O213" i="5"/>
  <c r="M214" i="5"/>
  <c r="N214" i="5"/>
  <c r="O214" i="5"/>
  <c r="M215" i="5"/>
  <c r="N215" i="5"/>
  <c r="O215" i="5"/>
  <c r="M216" i="5"/>
  <c r="N216" i="5"/>
  <c r="O216" i="5"/>
  <c r="M217" i="5"/>
  <c r="N217" i="5"/>
  <c r="O217" i="5"/>
  <c r="M218" i="5"/>
  <c r="N218" i="5"/>
  <c r="O218" i="5"/>
  <c r="M219" i="5"/>
  <c r="N219" i="5"/>
  <c r="O219" i="5"/>
  <c r="M220" i="5"/>
  <c r="N220" i="5"/>
  <c r="O220" i="5"/>
  <c r="M221" i="5"/>
  <c r="N221" i="5"/>
  <c r="O221" i="5"/>
  <c r="M222" i="5"/>
  <c r="N222" i="5"/>
  <c r="O222" i="5"/>
  <c r="M223" i="5"/>
  <c r="N223" i="5"/>
  <c r="O223" i="5"/>
  <c r="M224" i="5"/>
  <c r="N224" i="5"/>
  <c r="O224" i="5"/>
  <c r="M225" i="5"/>
  <c r="N225" i="5"/>
  <c r="O225" i="5"/>
  <c r="M226" i="5"/>
  <c r="N226" i="5"/>
  <c r="O226" i="5"/>
  <c r="M227" i="5"/>
  <c r="N227" i="5"/>
  <c r="O227" i="5"/>
  <c r="M228" i="5"/>
  <c r="N228" i="5"/>
  <c r="O228" i="5"/>
  <c r="M229" i="5"/>
  <c r="N229" i="5"/>
  <c r="O229" i="5"/>
  <c r="M230" i="5"/>
  <c r="N230" i="5"/>
  <c r="O230" i="5"/>
  <c r="M231" i="5"/>
  <c r="N231" i="5"/>
  <c r="O231" i="5"/>
  <c r="M232" i="5"/>
  <c r="N232" i="5"/>
  <c r="O232" i="5"/>
  <c r="M233" i="5"/>
  <c r="N233" i="5"/>
  <c r="O233" i="5"/>
  <c r="M234" i="5"/>
  <c r="N234" i="5"/>
  <c r="O234" i="5"/>
  <c r="M235" i="5"/>
  <c r="N235" i="5"/>
  <c r="O235" i="5"/>
  <c r="M236" i="5"/>
  <c r="N236" i="5"/>
  <c r="O236" i="5"/>
  <c r="M237" i="5"/>
  <c r="N237" i="5"/>
  <c r="O237" i="5"/>
  <c r="M238" i="5"/>
  <c r="N238" i="5"/>
  <c r="O238" i="5"/>
  <c r="M239" i="5"/>
  <c r="N239" i="5"/>
  <c r="O239" i="5"/>
  <c r="M240" i="5"/>
  <c r="N240" i="5"/>
  <c r="O240" i="5"/>
  <c r="M241" i="5"/>
  <c r="N241" i="5"/>
  <c r="O241" i="5"/>
  <c r="M242" i="5"/>
  <c r="N242" i="5"/>
  <c r="O242" i="5"/>
  <c r="M243" i="5"/>
  <c r="N243" i="5"/>
  <c r="O243" i="5"/>
  <c r="M244" i="5"/>
  <c r="N244" i="5"/>
  <c r="O244" i="5"/>
  <c r="M245" i="5"/>
  <c r="N245" i="5"/>
  <c r="O245" i="5"/>
  <c r="M246" i="5"/>
  <c r="N246" i="5"/>
  <c r="O246" i="5"/>
  <c r="M247" i="5"/>
  <c r="N247" i="5"/>
  <c r="O247" i="5"/>
  <c r="M248" i="5"/>
  <c r="N248" i="5"/>
  <c r="O248" i="5"/>
  <c r="M249" i="5"/>
  <c r="N249" i="5"/>
  <c r="O249" i="5"/>
  <c r="M250" i="5"/>
  <c r="N250" i="5"/>
  <c r="O250" i="5"/>
  <c r="M251" i="5"/>
  <c r="N251" i="5"/>
  <c r="O251" i="5"/>
  <c r="M252" i="5"/>
  <c r="N252" i="5"/>
  <c r="O252" i="5"/>
  <c r="M253" i="5"/>
  <c r="N253" i="5"/>
  <c r="O253" i="5"/>
  <c r="M254" i="5"/>
  <c r="N254" i="5"/>
  <c r="O254" i="5"/>
  <c r="M255" i="5"/>
  <c r="N255" i="5"/>
  <c r="O255" i="5"/>
  <c r="M256" i="5"/>
  <c r="N256" i="5"/>
  <c r="O256" i="5"/>
  <c r="M257" i="5"/>
  <c r="N257" i="5"/>
  <c r="O257" i="5"/>
  <c r="M258" i="5"/>
  <c r="N258" i="5"/>
  <c r="O258" i="5"/>
  <c r="M259" i="5"/>
  <c r="N259" i="5"/>
  <c r="O259" i="5"/>
  <c r="M260" i="5"/>
  <c r="N260" i="5"/>
  <c r="O260" i="5"/>
  <c r="M261" i="5"/>
  <c r="N261" i="5"/>
  <c r="O261" i="5"/>
  <c r="M262" i="5"/>
  <c r="N262" i="5"/>
  <c r="O262" i="5"/>
  <c r="M263" i="5"/>
  <c r="N263" i="5"/>
  <c r="O263" i="5"/>
  <c r="M264" i="5"/>
  <c r="N264" i="5"/>
  <c r="O264" i="5"/>
  <c r="M265" i="5"/>
  <c r="N265" i="5"/>
  <c r="O265" i="5"/>
  <c r="M266" i="5"/>
  <c r="N266" i="5"/>
  <c r="O266" i="5"/>
  <c r="M267" i="5"/>
  <c r="N267" i="5"/>
  <c r="O267" i="5"/>
  <c r="M268" i="5"/>
  <c r="N268" i="5"/>
  <c r="O268" i="5"/>
  <c r="M269" i="5"/>
  <c r="N269" i="5"/>
  <c r="O269" i="5"/>
  <c r="M270" i="5"/>
  <c r="N270" i="5"/>
  <c r="O270" i="5"/>
  <c r="M271" i="5"/>
  <c r="N271" i="5"/>
  <c r="O271" i="5"/>
  <c r="M272" i="5"/>
  <c r="N272" i="5"/>
  <c r="O272" i="5"/>
  <c r="M273" i="5"/>
  <c r="N273" i="5"/>
  <c r="O273" i="5"/>
  <c r="M274" i="5"/>
  <c r="N274" i="5"/>
  <c r="O274" i="5"/>
  <c r="M275" i="5"/>
  <c r="N275" i="5"/>
  <c r="O275" i="5"/>
  <c r="M276" i="5"/>
  <c r="N276" i="5"/>
  <c r="O276" i="5"/>
  <c r="M277" i="5"/>
  <c r="N277" i="5"/>
  <c r="O277" i="5"/>
  <c r="M278" i="5"/>
  <c r="N278" i="5"/>
  <c r="O278" i="5"/>
  <c r="M279" i="5"/>
  <c r="N279" i="5"/>
  <c r="O279" i="5"/>
  <c r="M280" i="5"/>
  <c r="N280" i="5"/>
  <c r="O280" i="5"/>
  <c r="M281" i="5"/>
  <c r="N281" i="5"/>
  <c r="O281" i="5"/>
  <c r="M282" i="5"/>
  <c r="N282" i="5"/>
  <c r="O282" i="5"/>
  <c r="M283" i="5"/>
  <c r="N283" i="5"/>
  <c r="O283" i="5"/>
  <c r="M284" i="5"/>
  <c r="N284" i="5"/>
  <c r="O284" i="5"/>
  <c r="M285" i="5"/>
  <c r="N285" i="5"/>
  <c r="O285" i="5"/>
  <c r="M286" i="5"/>
  <c r="N286" i="5"/>
  <c r="O286" i="5"/>
  <c r="M287" i="5"/>
  <c r="N287" i="5"/>
  <c r="O287" i="5"/>
  <c r="M288" i="5"/>
  <c r="N288" i="5"/>
  <c r="O288" i="5"/>
  <c r="M289" i="5"/>
  <c r="N289" i="5"/>
  <c r="O289" i="5"/>
  <c r="M290" i="5"/>
  <c r="N290" i="5"/>
  <c r="O290" i="5"/>
  <c r="M291" i="5"/>
  <c r="N291" i="5"/>
  <c r="O291" i="5"/>
  <c r="M292" i="5"/>
  <c r="N292" i="5"/>
  <c r="O292" i="5"/>
  <c r="M293" i="5"/>
  <c r="N293" i="5"/>
  <c r="O293" i="5"/>
  <c r="M294" i="5"/>
  <c r="N294" i="5"/>
  <c r="O294" i="5"/>
  <c r="M295" i="5"/>
  <c r="N295" i="5"/>
  <c r="O295" i="5"/>
  <c r="M296" i="5"/>
  <c r="N296" i="5"/>
  <c r="O296" i="5"/>
  <c r="M297" i="5"/>
  <c r="N297" i="5"/>
  <c r="O297" i="5"/>
  <c r="M298" i="5"/>
  <c r="N298" i="5"/>
  <c r="O298" i="5"/>
  <c r="M299" i="5"/>
  <c r="N299" i="5"/>
  <c r="O299" i="5"/>
  <c r="M300" i="5"/>
  <c r="N300" i="5"/>
  <c r="O300" i="5"/>
  <c r="M301" i="5"/>
  <c r="N301" i="5"/>
  <c r="O301" i="5"/>
  <c r="M302" i="5"/>
  <c r="N302" i="5"/>
  <c r="O302" i="5"/>
  <c r="M303" i="5"/>
  <c r="N303" i="5"/>
  <c r="O303" i="5"/>
  <c r="M304" i="5"/>
  <c r="N304" i="5"/>
  <c r="O304" i="5"/>
  <c r="M305" i="5"/>
  <c r="N305" i="5"/>
  <c r="O305" i="5"/>
  <c r="M306" i="5"/>
  <c r="N306" i="5"/>
  <c r="O306" i="5"/>
  <c r="M307" i="5"/>
  <c r="N307" i="5"/>
  <c r="O307" i="5"/>
  <c r="M308" i="5"/>
  <c r="N308" i="5"/>
  <c r="O308" i="5"/>
  <c r="M309" i="5"/>
  <c r="N309" i="5"/>
  <c r="O309" i="5"/>
  <c r="M310" i="5"/>
  <c r="N310" i="5"/>
  <c r="O310" i="5"/>
  <c r="M311" i="5"/>
  <c r="N311" i="5"/>
  <c r="O311" i="5"/>
  <c r="M312" i="5"/>
  <c r="N312" i="5"/>
  <c r="O312" i="5"/>
  <c r="M313" i="5"/>
  <c r="N313" i="5"/>
  <c r="O313" i="5"/>
  <c r="M314" i="5"/>
  <c r="N314" i="5"/>
  <c r="O314" i="5"/>
  <c r="M315" i="5"/>
  <c r="N315" i="5"/>
  <c r="O315" i="5"/>
  <c r="M316" i="5"/>
  <c r="N316" i="5"/>
  <c r="O316" i="5"/>
  <c r="M317" i="5"/>
  <c r="N317" i="5"/>
  <c r="O317" i="5"/>
  <c r="M318" i="5"/>
  <c r="N318" i="5"/>
  <c r="O318" i="5"/>
  <c r="M319" i="5"/>
  <c r="N319" i="5"/>
  <c r="O319" i="5"/>
  <c r="M320" i="5"/>
  <c r="N320" i="5"/>
  <c r="O320" i="5"/>
  <c r="M321" i="5"/>
  <c r="N321" i="5"/>
  <c r="O321" i="5"/>
  <c r="M322" i="5"/>
  <c r="N322" i="5"/>
  <c r="O322" i="5"/>
  <c r="M323" i="5"/>
  <c r="N323" i="5"/>
  <c r="O323" i="5"/>
  <c r="M324" i="5"/>
  <c r="N324" i="5"/>
  <c r="O324" i="5"/>
  <c r="M325" i="5"/>
  <c r="N325" i="5"/>
  <c r="O325" i="5"/>
  <c r="M326" i="5"/>
  <c r="N326" i="5"/>
  <c r="O326" i="5"/>
  <c r="M327" i="5"/>
  <c r="N327" i="5"/>
  <c r="O327" i="5"/>
  <c r="M328" i="5"/>
  <c r="N328" i="5"/>
  <c r="O328" i="5"/>
  <c r="M329" i="5"/>
  <c r="N329" i="5"/>
  <c r="O329" i="5"/>
  <c r="M330" i="5"/>
  <c r="N330" i="5"/>
  <c r="O330" i="5"/>
  <c r="M331" i="5"/>
  <c r="N331" i="5"/>
  <c r="O331" i="5"/>
  <c r="M332" i="5"/>
  <c r="N332" i="5"/>
  <c r="O332" i="5"/>
  <c r="M333" i="5"/>
  <c r="N333" i="5"/>
  <c r="O333" i="5"/>
  <c r="M334" i="5"/>
  <c r="N334" i="5"/>
  <c r="O334" i="5"/>
  <c r="M335" i="5"/>
  <c r="N335" i="5"/>
  <c r="O335" i="5"/>
  <c r="M336" i="5"/>
  <c r="N336" i="5"/>
  <c r="O336" i="5"/>
  <c r="M337" i="5"/>
  <c r="N337" i="5"/>
  <c r="O337" i="5"/>
  <c r="M338" i="5"/>
  <c r="N338" i="5"/>
  <c r="O338" i="5"/>
  <c r="M339" i="5"/>
  <c r="N339" i="5"/>
  <c r="O339" i="5"/>
  <c r="M340" i="5"/>
  <c r="N340" i="5"/>
  <c r="O340" i="5"/>
  <c r="M341" i="5"/>
  <c r="N341" i="5"/>
  <c r="O341" i="5"/>
  <c r="M342" i="5"/>
  <c r="N342" i="5"/>
  <c r="O342" i="5"/>
  <c r="M343" i="5"/>
  <c r="N343" i="5"/>
  <c r="O343" i="5"/>
  <c r="M344" i="5"/>
  <c r="N344" i="5"/>
  <c r="O344" i="5"/>
  <c r="M345" i="5"/>
  <c r="N345" i="5"/>
  <c r="O345" i="5"/>
  <c r="M346" i="5"/>
  <c r="N346" i="5"/>
  <c r="O346" i="5"/>
  <c r="M347" i="5"/>
  <c r="N347" i="5"/>
  <c r="O347" i="5"/>
  <c r="M348" i="5"/>
  <c r="N348" i="5"/>
  <c r="O348" i="5"/>
  <c r="M349" i="5"/>
  <c r="N349" i="5"/>
  <c r="O349" i="5"/>
  <c r="M350" i="5"/>
  <c r="N350" i="5"/>
  <c r="O350" i="5"/>
  <c r="M351" i="5"/>
  <c r="N351" i="5"/>
  <c r="O351" i="5"/>
  <c r="M352" i="5"/>
  <c r="N352" i="5"/>
  <c r="O352" i="5"/>
  <c r="M353" i="5"/>
  <c r="N353" i="5"/>
  <c r="O353" i="5"/>
  <c r="M354" i="5"/>
  <c r="N354" i="5"/>
  <c r="O354" i="5"/>
  <c r="M355" i="5"/>
  <c r="N355" i="5"/>
  <c r="O355" i="5"/>
  <c r="M356" i="5"/>
  <c r="N356" i="5"/>
  <c r="O356" i="5"/>
  <c r="M357" i="5"/>
  <c r="N357" i="5"/>
  <c r="O357" i="5"/>
  <c r="M358" i="5"/>
  <c r="N358" i="5"/>
  <c r="O358" i="5"/>
  <c r="M359" i="5"/>
  <c r="N359" i="5"/>
  <c r="O359" i="5"/>
  <c r="M360" i="5"/>
  <c r="N360" i="5"/>
  <c r="O360" i="5"/>
  <c r="M361" i="5"/>
  <c r="N361" i="5"/>
  <c r="O361" i="5"/>
  <c r="M362" i="5"/>
  <c r="N362" i="5"/>
  <c r="O362" i="5"/>
  <c r="M363" i="5"/>
  <c r="N363" i="5"/>
  <c r="O363" i="5"/>
  <c r="M364" i="5"/>
  <c r="N364" i="5"/>
  <c r="O364" i="5"/>
  <c r="M365" i="5"/>
  <c r="N365" i="5"/>
  <c r="O365" i="5"/>
  <c r="M366" i="5"/>
  <c r="N366" i="5"/>
  <c r="O366" i="5"/>
  <c r="M367" i="5"/>
  <c r="N367" i="5"/>
  <c r="O367" i="5"/>
  <c r="M368" i="5"/>
  <c r="N368" i="5"/>
  <c r="O368" i="5"/>
  <c r="M369" i="5"/>
  <c r="N369" i="5"/>
  <c r="O369" i="5"/>
  <c r="M370" i="5"/>
  <c r="N370" i="5"/>
  <c r="O370" i="5"/>
  <c r="M371" i="5"/>
  <c r="N371" i="5"/>
  <c r="O371" i="5"/>
  <c r="M372" i="5"/>
  <c r="N372" i="5"/>
  <c r="O372" i="5"/>
  <c r="M373" i="5"/>
  <c r="N373" i="5"/>
  <c r="O373" i="5"/>
  <c r="M374" i="5"/>
  <c r="N374" i="5"/>
  <c r="O374" i="5"/>
  <c r="M375" i="5"/>
  <c r="N375" i="5"/>
  <c r="O375" i="5"/>
  <c r="M376" i="5"/>
  <c r="N376" i="5"/>
  <c r="O376" i="5"/>
  <c r="M377" i="5"/>
  <c r="N377" i="5"/>
  <c r="O377" i="5"/>
  <c r="M378" i="5"/>
  <c r="N378" i="5"/>
  <c r="O378" i="5"/>
  <c r="M379" i="5"/>
  <c r="N379" i="5"/>
  <c r="O379" i="5"/>
  <c r="M380" i="5"/>
  <c r="N380" i="5"/>
  <c r="O380" i="5"/>
  <c r="M381" i="5"/>
  <c r="N381" i="5"/>
  <c r="O381" i="5"/>
  <c r="M382" i="5"/>
  <c r="N382" i="5"/>
  <c r="O382" i="5"/>
  <c r="M383" i="5"/>
  <c r="N383" i="5"/>
  <c r="O383" i="5"/>
  <c r="M384" i="5"/>
  <c r="N384" i="5"/>
  <c r="O384" i="5"/>
  <c r="M385" i="5"/>
  <c r="N385" i="5"/>
  <c r="O385" i="5"/>
  <c r="M386" i="5"/>
  <c r="N386" i="5"/>
  <c r="O386" i="5"/>
  <c r="M387" i="5"/>
  <c r="N387" i="5"/>
  <c r="O387" i="5"/>
  <c r="M388" i="5"/>
  <c r="N388" i="5"/>
  <c r="O388" i="5"/>
  <c r="M389" i="5"/>
  <c r="N389" i="5"/>
  <c r="O389" i="5"/>
  <c r="M390" i="5"/>
  <c r="N390" i="5"/>
  <c r="O390" i="5"/>
  <c r="M391" i="5"/>
  <c r="N391" i="5"/>
  <c r="O391" i="5"/>
  <c r="M392" i="5"/>
  <c r="N392" i="5"/>
  <c r="O392" i="5"/>
  <c r="M393" i="5"/>
  <c r="N393" i="5"/>
  <c r="O393" i="5"/>
  <c r="M394" i="5"/>
  <c r="N394" i="5"/>
  <c r="O394" i="5"/>
  <c r="M395" i="5"/>
  <c r="N395" i="5"/>
  <c r="O395" i="5"/>
  <c r="M396" i="5"/>
  <c r="N396" i="5"/>
  <c r="O396" i="5"/>
  <c r="M397" i="5"/>
  <c r="N397" i="5"/>
  <c r="O397" i="5"/>
  <c r="M398" i="5"/>
  <c r="N398" i="5"/>
  <c r="O398" i="5"/>
  <c r="M399" i="5"/>
  <c r="N399" i="5"/>
  <c r="O399" i="5"/>
  <c r="M400" i="5"/>
  <c r="N400" i="5"/>
  <c r="O400" i="5"/>
  <c r="M401" i="5"/>
  <c r="N401" i="5"/>
  <c r="O401" i="5"/>
  <c r="M402" i="5"/>
  <c r="N402" i="5"/>
  <c r="O402" i="5"/>
  <c r="M403" i="5"/>
  <c r="N403" i="5"/>
  <c r="O403" i="5"/>
  <c r="M404" i="5"/>
  <c r="N404" i="5"/>
  <c r="O404" i="5"/>
  <c r="M405" i="5"/>
  <c r="N405" i="5"/>
  <c r="O405" i="5"/>
  <c r="M406" i="5"/>
  <c r="N406" i="5"/>
  <c r="O406" i="5"/>
  <c r="M407" i="5"/>
  <c r="N407" i="5"/>
  <c r="O407" i="5"/>
  <c r="M408" i="5"/>
  <c r="N408" i="5"/>
  <c r="O408" i="5"/>
  <c r="M409" i="5"/>
  <c r="N409" i="5"/>
  <c r="O409" i="5"/>
  <c r="M410" i="5"/>
  <c r="N410" i="5"/>
  <c r="O410" i="5"/>
  <c r="M411" i="5"/>
  <c r="N411" i="5"/>
  <c r="O411" i="5"/>
  <c r="M412" i="5"/>
  <c r="N412" i="5"/>
  <c r="O412" i="5"/>
  <c r="M413" i="5"/>
  <c r="N413" i="5"/>
  <c r="O413" i="5"/>
  <c r="M414" i="5"/>
  <c r="N414" i="5"/>
  <c r="O414" i="5"/>
  <c r="M415" i="5"/>
  <c r="N415" i="5"/>
  <c r="O415" i="5"/>
  <c r="M416" i="5"/>
  <c r="N416" i="5"/>
  <c r="O416" i="5"/>
  <c r="M417" i="5"/>
  <c r="N417" i="5"/>
  <c r="O417" i="5"/>
  <c r="M418" i="5"/>
  <c r="N418" i="5"/>
  <c r="O418" i="5"/>
  <c r="M419" i="5"/>
  <c r="N419" i="5"/>
  <c r="O419" i="5"/>
  <c r="M420" i="5"/>
  <c r="N420" i="5"/>
  <c r="O420" i="5"/>
  <c r="M421" i="5"/>
  <c r="N421" i="5"/>
  <c r="O421" i="5"/>
  <c r="M422" i="5"/>
  <c r="N422" i="5"/>
  <c r="O422" i="5"/>
  <c r="M423" i="5"/>
  <c r="N423" i="5"/>
  <c r="O423" i="5"/>
  <c r="M424" i="5"/>
  <c r="N424" i="5"/>
  <c r="O424" i="5"/>
  <c r="M425" i="5"/>
  <c r="N425" i="5"/>
  <c r="O425" i="5"/>
  <c r="M426" i="5"/>
  <c r="N426" i="5"/>
  <c r="O426" i="5"/>
  <c r="M427" i="5"/>
  <c r="N427" i="5"/>
  <c r="O427" i="5"/>
  <c r="M428" i="5"/>
  <c r="N428" i="5"/>
  <c r="O428" i="5"/>
  <c r="M429" i="5"/>
  <c r="N429" i="5"/>
  <c r="O429" i="5"/>
  <c r="M430" i="5"/>
  <c r="N430" i="5"/>
  <c r="O430" i="5"/>
  <c r="M431" i="5"/>
  <c r="N431" i="5"/>
  <c r="O431" i="5"/>
  <c r="M432" i="5"/>
  <c r="N432" i="5"/>
  <c r="O432" i="5"/>
  <c r="M433" i="5"/>
  <c r="N433" i="5"/>
  <c r="O433" i="5"/>
  <c r="M434" i="5"/>
  <c r="N434" i="5"/>
  <c r="O434" i="5"/>
  <c r="M435" i="5"/>
  <c r="N435" i="5"/>
  <c r="O435" i="5"/>
  <c r="M436" i="5"/>
  <c r="N436" i="5"/>
  <c r="O436" i="5"/>
  <c r="M437" i="5"/>
  <c r="N437" i="5"/>
  <c r="O437" i="5"/>
  <c r="M438" i="5"/>
  <c r="N438" i="5"/>
  <c r="O438" i="5"/>
  <c r="M439" i="5"/>
  <c r="N439" i="5"/>
  <c r="O439" i="5"/>
  <c r="M440" i="5"/>
  <c r="N440" i="5"/>
  <c r="O440" i="5"/>
  <c r="M441" i="5"/>
  <c r="N441" i="5"/>
  <c r="O441" i="5"/>
  <c r="M442" i="5"/>
  <c r="N442" i="5"/>
  <c r="O442" i="5"/>
  <c r="M443" i="5"/>
  <c r="N443" i="5"/>
  <c r="O443" i="5"/>
  <c r="M444" i="5"/>
  <c r="N444" i="5"/>
  <c r="O444" i="5"/>
  <c r="M445" i="5"/>
  <c r="N445" i="5"/>
  <c r="O445" i="5"/>
  <c r="M446" i="5"/>
  <c r="N446" i="5"/>
  <c r="O446" i="5"/>
  <c r="M447" i="5"/>
  <c r="N447" i="5"/>
  <c r="O447" i="5"/>
  <c r="M448" i="5"/>
  <c r="N448" i="5"/>
  <c r="O448" i="5"/>
  <c r="M449" i="5"/>
  <c r="N449" i="5"/>
  <c r="O449" i="5"/>
  <c r="M450" i="5"/>
  <c r="N450" i="5"/>
  <c r="O450" i="5"/>
  <c r="M451" i="5"/>
  <c r="N451" i="5"/>
  <c r="O451" i="5"/>
  <c r="M452" i="5"/>
  <c r="N452" i="5"/>
  <c r="O452" i="5"/>
  <c r="M453" i="5"/>
  <c r="N453" i="5"/>
  <c r="O453" i="5"/>
  <c r="M454" i="5"/>
  <c r="N454" i="5"/>
  <c r="O454" i="5"/>
  <c r="M455" i="5"/>
  <c r="N455" i="5"/>
  <c r="O455" i="5"/>
  <c r="M456" i="5"/>
  <c r="N456" i="5"/>
  <c r="O456" i="5"/>
  <c r="M457" i="5"/>
  <c r="N457" i="5"/>
  <c r="O457" i="5"/>
  <c r="M458" i="5"/>
  <c r="N458" i="5"/>
  <c r="O458" i="5"/>
  <c r="M459" i="5"/>
  <c r="N459" i="5"/>
  <c r="O459" i="5"/>
  <c r="O202" i="5"/>
  <c r="N202" i="5"/>
  <c r="M202" i="5"/>
  <c r="V458" i="5" l="1"/>
  <c r="G458" i="5" s="1"/>
  <c r="V457" i="5"/>
  <c r="G457" i="5" s="1"/>
  <c r="V454" i="5"/>
  <c r="G454" i="5" s="1"/>
  <c r="V453" i="5"/>
  <c r="G453" i="5" s="1"/>
  <c r="V450" i="5"/>
  <c r="G450" i="5" s="1"/>
  <c r="V449" i="5"/>
  <c r="G449" i="5" s="1"/>
  <c r="V446" i="5"/>
  <c r="G446" i="5" s="1"/>
  <c r="V445" i="5"/>
  <c r="G445" i="5" s="1"/>
  <c r="V442" i="5"/>
  <c r="G442" i="5" s="1"/>
  <c r="V441" i="5"/>
  <c r="G441" i="5" s="1"/>
  <c r="V438" i="5"/>
  <c r="G438" i="5" s="1"/>
  <c r="V437" i="5"/>
  <c r="G437" i="5" s="1"/>
  <c r="V434" i="5"/>
  <c r="G434" i="5" s="1"/>
  <c r="V433" i="5"/>
  <c r="G433" i="5" s="1"/>
  <c r="V430" i="5"/>
  <c r="G430" i="5" s="1"/>
  <c r="V429" i="5"/>
  <c r="G429" i="5" s="1"/>
  <c r="V426" i="5"/>
  <c r="G426" i="5" s="1"/>
  <c r="V425" i="5"/>
  <c r="G425" i="5" s="1"/>
  <c r="V422" i="5"/>
  <c r="G422" i="5" s="1"/>
  <c r="V421" i="5"/>
  <c r="G421" i="5" s="1"/>
  <c r="V418" i="5"/>
  <c r="G418" i="5" s="1"/>
  <c r="V417" i="5"/>
  <c r="G417" i="5" s="1"/>
  <c r="V414" i="5"/>
  <c r="G414" i="5" s="1"/>
  <c r="V413" i="5"/>
  <c r="G413" i="5" s="1"/>
  <c r="V410" i="5"/>
  <c r="G410" i="5" s="1"/>
  <c r="V409" i="5"/>
  <c r="G409" i="5" s="1"/>
  <c r="V406" i="5"/>
  <c r="G406" i="5" s="1"/>
  <c r="V405" i="5"/>
  <c r="G405" i="5" s="1"/>
  <c r="V402" i="5"/>
  <c r="G402" i="5" s="1"/>
  <c r="V459" i="5"/>
  <c r="G459" i="5" s="1"/>
  <c r="V456" i="5"/>
  <c r="G456" i="5" s="1"/>
  <c r="V455" i="5"/>
  <c r="G455" i="5" s="1"/>
  <c r="V452" i="5"/>
  <c r="G452" i="5" s="1"/>
  <c r="V451" i="5"/>
  <c r="G451" i="5" s="1"/>
  <c r="V448" i="5"/>
  <c r="G448" i="5" s="1"/>
  <c r="V447" i="5"/>
  <c r="G447" i="5" s="1"/>
  <c r="V444" i="5"/>
  <c r="G444" i="5" s="1"/>
  <c r="V443" i="5"/>
  <c r="G443" i="5" s="1"/>
  <c r="V440" i="5"/>
  <c r="G440" i="5" s="1"/>
  <c r="V439" i="5"/>
  <c r="G439" i="5" s="1"/>
  <c r="V436" i="5"/>
  <c r="G436" i="5" s="1"/>
  <c r="V435" i="5"/>
  <c r="G435" i="5" s="1"/>
  <c r="V432" i="5"/>
  <c r="G432" i="5" s="1"/>
  <c r="V431" i="5"/>
  <c r="G431" i="5" s="1"/>
  <c r="V428" i="5"/>
  <c r="G428" i="5" s="1"/>
  <c r="V427" i="5"/>
  <c r="G427" i="5" s="1"/>
  <c r="V424" i="5"/>
  <c r="G424" i="5" s="1"/>
  <c r="V423" i="5"/>
  <c r="G423" i="5" s="1"/>
  <c r="V420" i="5"/>
  <c r="G420" i="5" s="1"/>
  <c r="V419" i="5"/>
  <c r="G419" i="5" s="1"/>
  <c r="V416" i="5"/>
  <c r="G416" i="5" s="1"/>
  <c r="V415" i="5"/>
  <c r="G415" i="5" s="1"/>
  <c r="V412" i="5"/>
  <c r="G412" i="5" s="1"/>
  <c r="V411" i="5"/>
  <c r="G411" i="5" s="1"/>
  <c r="V408" i="5"/>
  <c r="G408" i="5" s="1"/>
  <c r="V407" i="5"/>
  <c r="G407" i="5" s="1"/>
  <c r="V404" i="5"/>
  <c r="G404" i="5" s="1"/>
  <c r="V403" i="5"/>
  <c r="G403" i="5" s="1"/>
  <c r="N126" i="5"/>
  <c r="O173" i="5" l="1"/>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460" i="5" l="1"/>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460" i="5" l="1"/>
  <c r="M138" i="5"/>
  <c r="V138" i="5" s="1"/>
  <c r="G138" i="5" s="1"/>
  <c r="M133" i="5"/>
  <c r="V133" i="5" s="1"/>
  <c r="G133" i="5" s="1"/>
  <c r="M91" i="5"/>
  <c r="V91" i="5" s="1"/>
  <c r="G91" i="5" s="1"/>
  <c r="M163" i="5"/>
  <c r="V163" i="5" s="1"/>
  <c r="G163" i="5" s="1"/>
  <c r="M157" i="5"/>
  <c r="V157" i="5" s="1"/>
  <c r="G157" i="5" s="1"/>
  <c r="M148" i="5"/>
  <c r="V148" i="5" s="1"/>
  <c r="G148" i="5" s="1"/>
  <c r="M134" i="5"/>
  <c r="V134" i="5" s="1"/>
  <c r="G134" i="5" s="1"/>
  <c r="M128" i="5"/>
  <c r="V128" i="5" s="1"/>
  <c r="G128" i="5" s="1"/>
  <c r="M120" i="5"/>
  <c r="V120" i="5" s="1"/>
  <c r="G120" i="5" s="1"/>
  <c r="M116" i="5"/>
  <c r="V116" i="5" s="1"/>
  <c r="G116" i="5" s="1"/>
  <c r="M114" i="5"/>
  <c r="V114" i="5" s="1"/>
  <c r="G114" i="5" s="1"/>
  <c r="M104" i="5"/>
  <c r="V104" i="5" s="1"/>
  <c r="G104" i="5" s="1"/>
  <c r="M101" i="5"/>
  <c r="V101" i="5" s="1"/>
  <c r="G101" i="5" s="1"/>
  <c r="M98" i="5"/>
  <c r="V98" i="5" s="1"/>
  <c r="G98" i="5" s="1"/>
  <c r="M90" i="5"/>
  <c r="V90" i="5" s="1"/>
  <c r="G90" i="5" s="1"/>
  <c r="M87" i="5"/>
  <c r="M170" i="5"/>
  <c r="V170" i="5" s="1"/>
  <c r="G170" i="5" s="1"/>
  <c r="M161" i="5"/>
  <c r="V161" i="5" s="1"/>
  <c r="G161" i="5" s="1"/>
  <c r="M145" i="5"/>
  <c r="V145" i="5" s="1"/>
  <c r="G145" i="5" s="1"/>
  <c r="M132" i="5"/>
  <c r="V132" i="5" s="1"/>
  <c r="G132" i="5" s="1"/>
  <c r="M159" i="5"/>
  <c r="V159" i="5" s="1"/>
  <c r="G159" i="5" s="1"/>
  <c r="M168" i="5"/>
  <c r="V168" i="5" s="1"/>
  <c r="G168" i="5" s="1"/>
  <c r="M162" i="5"/>
  <c r="V162" i="5" s="1"/>
  <c r="G162" i="5" s="1"/>
  <c r="M144" i="5"/>
  <c r="V144" i="5" s="1"/>
  <c r="G144" i="5" s="1"/>
  <c r="M131" i="5"/>
  <c r="V131" i="5" s="1"/>
  <c r="G131" i="5" s="1"/>
  <c r="M130" i="5"/>
  <c r="V130" i="5" s="1"/>
  <c r="G130" i="5" s="1"/>
  <c r="M123" i="5"/>
  <c r="V123" i="5" s="1"/>
  <c r="G123" i="5" s="1"/>
  <c r="M119" i="5"/>
  <c r="V119" i="5" s="1"/>
  <c r="G119" i="5" s="1"/>
  <c r="M108" i="5"/>
  <c r="V108" i="5" s="1"/>
  <c r="G108" i="5" s="1"/>
  <c r="M106" i="5"/>
  <c r="V106" i="5" s="1"/>
  <c r="G106" i="5" s="1"/>
  <c r="M103" i="5"/>
  <c r="V103" i="5" s="1"/>
  <c r="G103" i="5" s="1"/>
  <c r="M99" i="5"/>
  <c r="V99" i="5" s="1"/>
  <c r="G99" i="5" s="1"/>
  <c r="M95" i="5"/>
  <c r="V95" i="5" s="1"/>
  <c r="G95" i="5" s="1"/>
  <c r="M94" i="5"/>
  <c r="V94" i="5" s="1"/>
  <c r="G94" i="5" s="1"/>
  <c r="M92" i="5"/>
  <c r="V92" i="5" s="1"/>
  <c r="G92" i="5" s="1"/>
  <c r="M171" i="5"/>
  <c r="V171" i="5" s="1"/>
  <c r="G171" i="5" s="1"/>
  <c r="M167" i="5"/>
  <c r="V167" i="5" s="1"/>
  <c r="G167" i="5" s="1"/>
  <c r="M165" i="5"/>
  <c r="V165" i="5" s="1"/>
  <c r="G165" i="5" s="1"/>
  <c r="M164" i="5"/>
  <c r="V164" i="5" s="1"/>
  <c r="G164" i="5" s="1"/>
  <c r="M158" i="5"/>
  <c r="V158" i="5" s="1"/>
  <c r="G158" i="5" s="1"/>
  <c r="M151" i="5"/>
  <c r="V151" i="5" s="1"/>
  <c r="G151" i="5" s="1"/>
  <c r="M140" i="5"/>
  <c r="V140" i="5" s="1"/>
  <c r="G140" i="5" s="1"/>
  <c r="M129" i="5"/>
  <c r="V129" i="5" s="1"/>
  <c r="G129" i="5" s="1"/>
  <c r="M117" i="5"/>
  <c r="V117" i="5" s="1"/>
  <c r="G117" i="5" s="1"/>
  <c r="M112" i="5"/>
  <c r="V112" i="5" s="1"/>
  <c r="G112" i="5" s="1"/>
  <c r="M111" i="5"/>
  <c r="V111" i="5" s="1"/>
  <c r="G111" i="5" s="1"/>
  <c r="M102" i="5"/>
  <c r="V102" i="5" s="1"/>
  <c r="G102" i="5" s="1"/>
  <c r="M96" i="5"/>
  <c r="V96" i="5" s="1"/>
  <c r="G96" i="5" s="1"/>
  <c r="M89" i="5"/>
  <c r="V89" i="5" s="1"/>
  <c r="G89" i="5" s="1"/>
  <c r="M169" i="5"/>
  <c r="V169" i="5" s="1"/>
  <c r="G169" i="5" s="1"/>
  <c r="M154" i="5"/>
  <c r="V154" i="5" s="1"/>
  <c r="G154" i="5" s="1"/>
  <c r="M150" i="5"/>
  <c r="V150" i="5" s="1"/>
  <c r="G150" i="5" s="1"/>
  <c r="M173" i="5"/>
  <c r="V173" i="5" s="1"/>
  <c r="G173" i="5" s="1"/>
  <c r="M160" i="5"/>
  <c r="V160" i="5" s="1"/>
  <c r="G160" i="5" s="1"/>
  <c r="M156" i="5"/>
  <c r="V156" i="5" s="1"/>
  <c r="G156" i="5" s="1"/>
  <c r="M153" i="5"/>
  <c r="V153" i="5" s="1"/>
  <c r="G153" i="5" s="1"/>
  <c r="M137" i="5"/>
  <c r="V137" i="5" s="1"/>
  <c r="G137" i="5" s="1"/>
  <c r="M172" i="5"/>
  <c r="V172" i="5" s="1"/>
  <c r="G172" i="5" s="1"/>
  <c r="M166" i="5"/>
  <c r="V166" i="5" s="1"/>
  <c r="G166" i="5" s="1"/>
  <c r="M155" i="5"/>
  <c r="V155" i="5" s="1"/>
  <c r="G155" i="5" s="1"/>
  <c r="M152" i="5"/>
  <c r="V152" i="5" s="1"/>
  <c r="G152" i="5" s="1"/>
  <c r="M149" i="5"/>
  <c r="V149" i="5" s="1"/>
  <c r="G149" i="5" s="1"/>
  <c r="M147" i="5"/>
  <c r="V147" i="5" s="1"/>
  <c r="G147" i="5" s="1"/>
  <c r="M146" i="5"/>
  <c r="V146" i="5" s="1"/>
  <c r="G146" i="5" s="1"/>
  <c r="M143" i="5"/>
  <c r="V143" i="5" s="1"/>
  <c r="G143" i="5" s="1"/>
  <c r="M142" i="5"/>
  <c r="V142" i="5" s="1"/>
  <c r="G142" i="5" s="1"/>
  <c r="M141" i="5"/>
  <c r="V141" i="5" s="1"/>
  <c r="G141" i="5" s="1"/>
  <c r="M139" i="5"/>
  <c r="V139" i="5" s="1"/>
  <c r="G139" i="5" s="1"/>
  <c r="M136" i="5"/>
  <c r="V136" i="5" s="1"/>
  <c r="G136" i="5" s="1"/>
  <c r="M135" i="5"/>
  <c r="V135" i="5" s="1"/>
  <c r="G135" i="5" s="1"/>
  <c r="M126" i="5"/>
  <c r="V126" i="5" s="1"/>
  <c r="G126" i="5" s="1"/>
  <c r="M125" i="5"/>
  <c r="V125" i="5" s="1"/>
  <c r="G125" i="5" s="1"/>
  <c r="M124" i="5"/>
  <c r="V124" i="5" s="1"/>
  <c r="G124" i="5" s="1"/>
  <c r="M122" i="5"/>
  <c r="V122" i="5" s="1"/>
  <c r="G122" i="5" s="1"/>
  <c r="M121" i="5"/>
  <c r="V121" i="5" s="1"/>
  <c r="G121" i="5" s="1"/>
  <c r="M118" i="5"/>
  <c r="V118" i="5" s="1"/>
  <c r="G118" i="5" s="1"/>
  <c r="M115" i="5"/>
  <c r="V115" i="5" s="1"/>
  <c r="G115" i="5" s="1"/>
  <c r="M113" i="5"/>
  <c r="V113" i="5" s="1"/>
  <c r="G113" i="5" s="1"/>
  <c r="M110" i="5"/>
  <c r="V110" i="5" s="1"/>
  <c r="G110" i="5" s="1"/>
  <c r="M109" i="5"/>
  <c r="V109" i="5" s="1"/>
  <c r="G109" i="5" s="1"/>
  <c r="M107" i="5"/>
  <c r="V107" i="5" s="1"/>
  <c r="G107" i="5" s="1"/>
  <c r="M105" i="5"/>
  <c r="V105" i="5" s="1"/>
  <c r="G105" i="5" s="1"/>
  <c r="M100" i="5"/>
  <c r="V100" i="5" s="1"/>
  <c r="G100" i="5" s="1"/>
  <c r="M97" i="5"/>
  <c r="V97" i="5" s="1"/>
  <c r="G97" i="5" s="1"/>
  <c r="M93" i="5"/>
  <c r="V93" i="5" s="1"/>
  <c r="G93" i="5" s="1"/>
  <c r="M88" i="5"/>
  <c r="V88" i="5" s="1"/>
  <c r="G88" i="5" s="1"/>
  <c r="V87" i="5" l="1"/>
  <c r="G87" i="5" s="1"/>
  <c r="M460" i="5"/>
  <c r="V400" i="5"/>
  <c r="G400" i="5" s="1"/>
  <c r="V401" i="5" l="1"/>
  <c r="G401" i="5" s="1"/>
  <c r="V399" i="5"/>
  <c r="G399" i="5" s="1"/>
  <c r="V398" i="5"/>
  <c r="G398" i="5" s="1"/>
  <c r="V397" i="5"/>
  <c r="G397" i="5" s="1"/>
  <c r="V396" i="5"/>
  <c r="G396" i="5" s="1"/>
  <c r="V395" i="5"/>
  <c r="G395" i="5" s="1"/>
  <c r="V394" i="5"/>
  <c r="G394" i="5" s="1"/>
  <c r="V393" i="5"/>
  <c r="G393" i="5" s="1"/>
  <c r="V392" i="5"/>
  <c r="G392" i="5" s="1"/>
  <c r="V391" i="5"/>
  <c r="G391" i="5" s="1"/>
  <c r="V390" i="5"/>
  <c r="G390" i="5" s="1"/>
  <c r="V389" i="5"/>
  <c r="G389" i="5" s="1"/>
  <c r="V388" i="5"/>
  <c r="G388" i="5" s="1"/>
  <c r="V387" i="5"/>
  <c r="G387" i="5" s="1"/>
  <c r="V386" i="5"/>
  <c r="G386" i="5" s="1"/>
  <c r="V385" i="5"/>
  <c r="G385" i="5" s="1"/>
  <c r="V384" i="5"/>
  <c r="G384" i="5" s="1"/>
  <c r="V383" i="5"/>
  <c r="G383" i="5" s="1"/>
  <c r="V382" i="5"/>
  <c r="G382" i="5" s="1"/>
  <c r="V381" i="5"/>
  <c r="G381" i="5" s="1"/>
  <c r="V380" i="5"/>
  <c r="G380" i="5" s="1"/>
  <c r="V379" i="5"/>
  <c r="G379" i="5" s="1"/>
  <c r="V378" i="5"/>
  <c r="G378" i="5" s="1"/>
  <c r="V377" i="5"/>
  <c r="G377" i="5" s="1"/>
  <c r="V376" i="5"/>
  <c r="G376" i="5" s="1"/>
  <c r="V375" i="5"/>
  <c r="G375" i="5" s="1"/>
  <c r="V374" i="5"/>
  <c r="G374" i="5" s="1"/>
  <c r="V373" i="5"/>
  <c r="G373" i="5" s="1"/>
  <c r="V372" i="5"/>
  <c r="G372" i="5" s="1"/>
  <c r="V371" i="5"/>
  <c r="G371" i="5" s="1"/>
  <c r="V370" i="5"/>
  <c r="G370" i="5" s="1"/>
  <c r="V369" i="5"/>
  <c r="G369" i="5" s="1"/>
  <c r="V368" i="5"/>
  <c r="G368" i="5" s="1"/>
  <c r="V367" i="5"/>
  <c r="G367" i="5" s="1"/>
  <c r="V366" i="5"/>
  <c r="G366" i="5" s="1"/>
  <c r="V365" i="5"/>
  <c r="G365" i="5" s="1"/>
  <c r="V364" i="5"/>
  <c r="G364" i="5" s="1"/>
  <c r="V363" i="5"/>
  <c r="G363" i="5" s="1"/>
  <c r="V362" i="5"/>
  <c r="G362" i="5" s="1"/>
  <c r="V361" i="5"/>
  <c r="G361" i="5" s="1"/>
  <c r="V360" i="5"/>
  <c r="G360" i="5" s="1"/>
  <c r="V359" i="5"/>
  <c r="G359" i="5" s="1"/>
  <c r="V358" i="5"/>
  <c r="G358" i="5" s="1"/>
  <c r="V357" i="5"/>
  <c r="G357" i="5" s="1"/>
  <c r="V356" i="5"/>
  <c r="G356" i="5" s="1"/>
  <c r="V355" i="5"/>
  <c r="G355" i="5" s="1"/>
  <c r="V354" i="5"/>
  <c r="G354" i="5" s="1"/>
  <c r="V353" i="5"/>
  <c r="G353" i="5" s="1"/>
  <c r="V352" i="5"/>
  <c r="G352" i="5" s="1"/>
  <c r="V351" i="5"/>
  <c r="G351" i="5" s="1"/>
  <c r="V350" i="5"/>
  <c r="G350" i="5" s="1"/>
  <c r="V349" i="5"/>
  <c r="G349" i="5" s="1"/>
  <c r="V348" i="5"/>
  <c r="G348" i="5" s="1"/>
  <c r="V347" i="5"/>
  <c r="G347" i="5" s="1"/>
  <c r="V346" i="5"/>
  <c r="G346" i="5" s="1"/>
  <c r="V345" i="5"/>
  <c r="G345" i="5" s="1"/>
  <c r="V344" i="5"/>
  <c r="G344" i="5" s="1"/>
  <c r="V343" i="5"/>
  <c r="G343" i="5" s="1"/>
  <c r="V342" i="5"/>
  <c r="G342" i="5" s="1"/>
  <c r="V341" i="5"/>
  <c r="G341" i="5" s="1"/>
  <c r="V340" i="5"/>
  <c r="G340" i="5" s="1"/>
  <c r="V339" i="5"/>
  <c r="G339" i="5" s="1"/>
  <c r="V338" i="5"/>
  <c r="G338" i="5" s="1"/>
  <c r="V337" i="5"/>
  <c r="G337" i="5" s="1"/>
  <c r="V336" i="5"/>
  <c r="G336" i="5" s="1"/>
  <c r="V335" i="5"/>
  <c r="G335" i="5" s="1"/>
  <c r="V334" i="5"/>
  <c r="G334" i="5" s="1"/>
  <c r="V333" i="5"/>
  <c r="G333" i="5" s="1"/>
  <c r="V332" i="5"/>
  <c r="G332" i="5" s="1"/>
  <c r="V331" i="5"/>
  <c r="G331" i="5" s="1"/>
  <c r="V330" i="5"/>
  <c r="G330" i="5" s="1"/>
  <c r="V329" i="5"/>
  <c r="G329" i="5" s="1"/>
  <c r="V328" i="5"/>
  <c r="G328" i="5" s="1"/>
  <c r="V327" i="5"/>
  <c r="G327" i="5" s="1"/>
  <c r="V326" i="5"/>
  <c r="G326" i="5" s="1"/>
  <c r="V325" i="5"/>
  <c r="G325" i="5" s="1"/>
  <c r="V324" i="5"/>
  <c r="G324" i="5" s="1"/>
  <c r="V323" i="5"/>
  <c r="G323" i="5" s="1"/>
  <c r="V322" i="5"/>
  <c r="G322" i="5" s="1"/>
  <c r="V321" i="5"/>
  <c r="G321" i="5" s="1"/>
  <c r="V320" i="5"/>
  <c r="G320" i="5" s="1"/>
  <c r="V319" i="5"/>
  <c r="G319" i="5" s="1"/>
  <c r="V318" i="5"/>
  <c r="G318" i="5" s="1"/>
  <c r="V317" i="5"/>
  <c r="G317" i="5" s="1"/>
  <c r="V316" i="5"/>
  <c r="G316" i="5" s="1"/>
  <c r="V315" i="5"/>
  <c r="G315" i="5" s="1"/>
  <c r="V314" i="5"/>
  <c r="G314" i="5" s="1"/>
  <c r="V313" i="5"/>
  <c r="G313" i="5" s="1"/>
  <c r="V312" i="5"/>
  <c r="G312" i="5" s="1"/>
  <c r="V311" i="5"/>
  <c r="G311" i="5" s="1"/>
  <c r="V310" i="5"/>
  <c r="G310" i="5" s="1"/>
  <c r="V309" i="5"/>
  <c r="G309" i="5" s="1"/>
  <c r="V308" i="5"/>
  <c r="G308" i="5" s="1"/>
  <c r="V307" i="5"/>
  <c r="G307" i="5" s="1"/>
  <c r="V306" i="5"/>
  <c r="G306" i="5" s="1"/>
  <c r="V305" i="5"/>
  <c r="G305" i="5" s="1"/>
  <c r="V304" i="5"/>
  <c r="G304" i="5" s="1"/>
  <c r="V303" i="5"/>
  <c r="G303" i="5" s="1"/>
  <c r="V302" i="5"/>
  <c r="G302" i="5" s="1"/>
  <c r="V301" i="5"/>
  <c r="G301" i="5" s="1"/>
  <c r="V300" i="5"/>
  <c r="G300" i="5" s="1"/>
  <c r="V299" i="5"/>
  <c r="G299" i="5" s="1"/>
  <c r="V298" i="5"/>
  <c r="G298" i="5" s="1"/>
  <c r="V297" i="5"/>
  <c r="G297" i="5" s="1"/>
  <c r="V296" i="5"/>
  <c r="G296" i="5" s="1"/>
  <c r="V295" i="5"/>
  <c r="G295" i="5" s="1"/>
  <c r="V294" i="5"/>
  <c r="G294" i="5" s="1"/>
  <c r="V293" i="5"/>
  <c r="G293" i="5" s="1"/>
  <c r="V292" i="5"/>
  <c r="G292" i="5" s="1"/>
  <c r="V291" i="5"/>
  <c r="G291" i="5" s="1"/>
  <c r="V290" i="5"/>
  <c r="G290" i="5" s="1"/>
  <c r="V289" i="5"/>
  <c r="G289" i="5" s="1"/>
  <c r="V288" i="5"/>
  <c r="G288" i="5" s="1"/>
  <c r="V287" i="5"/>
  <c r="G287" i="5" s="1"/>
  <c r="V286" i="5"/>
  <c r="G286" i="5" s="1"/>
  <c r="V285" i="5"/>
  <c r="G285" i="5" s="1"/>
  <c r="V284" i="5"/>
  <c r="G284" i="5" s="1"/>
  <c r="V283" i="5"/>
  <c r="G283" i="5" s="1"/>
  <c r="V282" i="5"/>
  <c r="G282" i="5" s="1"/>
  <c r="V281" i="5"/>
  <c r="G281" i="5" s="1"/>
  <c r="V280" i="5"/>
  <c r="G280" i="5" s="1"/>
  <c r="V279" i="5"/>
  <c r="G279" i="5" s="1"/>
  <c r="V278" i="5"/>
  <c r="G278" i="5" s="1"/>
  <c r="V277" i="5"/>
  <c r="G277" i="5" s="1"/>
  <c r="V276" i="5"/>
  <c r="G276" i="5" s="1"/>
  <c r="V275" i="5"/>
  <c r="G275" i="5" s="1"/>
  <c r="V274" i="5"/>
  <c r="G274" i="5" s="1"/>
  <c r="V273" i="5"/>
  <c r="G273" i="5" s="1"/>
  <c r="V272" i="5"/>
  <c r="G272" i="5" s="1"/>
  <c r="V271" i="5"/>
  <c r="G271" i="5" s="1"/>
  <c r="V270" i="5"/>
  <c r="G270" i="5" s="1"/>
  <c r="V269" i="5"/>
  <c r="G269" i="5" s="1"/>
  <c r="V268" i="5"/>
  <c r="G268" i="5" s="1"/>
  <c r="V267" i="5"/>
  <c r="G267" i="5" s="1"/>
  <c r="V266" i="5"/>
  <c r="G266" i="5" s="1"/>
  <c r="V265" i="5"/>
  <c r="G265" i="5" s="1"/>
  <c r="V264" i="5"/>
  <c r="G264" i="5" s="1"/>
  <c r="V263" i="5"/>
  <c r="G263" i="5" s="1"/>
  <c r="V262" i="5"/>
  <c r="G262" i="5" s="1"/>
  <c r="V261" i="5"/>
  <c r="G261" i="5" s="1"/>
  <c r="V260" i="5"/>
  <c r="G260" i="5" s="1"/>
  <c r="V259" i="5"/>
  <c r="G259" i="5" s="1"/>
  <c r="V258" i="5"/>
  <c r="G258" i="5" s="1"/>
  <c r="V257" i="5"/>
  <c r="G257" i="5" s="1"/>
  <c r="V256" i="5"/>
  <c r="G256" i="5" s="1"/>
  <c r="V255" i="5"/>
  <c r="G255" i="5" s="1"/>
  <c r="V254" i="5"/>
  <c r="G254" i="5" s="1"/>
  <c r="V253" i="5"/>
  <c r="G253" i="5" s="1"/>
  <c r="V252" i="5"/>
  <c r="G252" i="5" s="1"/>
  <c r="V251" i="5"/>
  <c r="G251" i="5" s="1"/>
  <c r="V250" i="5"/>
  <c r="G250" i="5" s="1"/>
  <c r="V249" i="5"/>
  <c r="G249" i="5" s="1"/>
  <c r="V248" i="5"/>
  <c r="G248" i="5" s="1"/>
  <c r="V247" i="5"/>
  <c r="G247" i="5" s="1"/>
  <c r="V246" i="5"/>
  <c r="G246" i="5" s="1"/>
  <c r="V245" i="5"/>
  <c r="G245" i="5" s="1"/>
  <c r="V244" i="5"/>
  <c r="G244" i="5" s="1"/>
  <c r="V243" i="5"/>
  <c r="G243" i="5" s="1"/>
  <c r="V242" i="5"/>
  <c r="G242" i="5" s="1"/>
  <c r="V241" i="5"/>
  <c r="G241" i="5" s="1"/>
  <c r="V240" i="5"/>
  <c r="G240" i="5" s="1"/>
  <c r="V239" i="5"/>
  <c r="G239" i="5" s="1"/>
  <c r="V238" i="5"/>
  <c r="G238" i="5" s="1"/>
  <c r="V237" i="5"/>
  <c r="G237" i="5" s="1"/>
  <c r="V236" i="5"/>
  <c r="G236" i="5" s="1"/>
  <c r="V235" i="5"/>
  <c r="G235" i="5" s="1"/>
  <c r="V234" i="5"/>
  <c r="G234" i="5" s="1"/>
  <c r="V233" i="5"/>
  <c r="G233" i="5" s="1"/>
  <c r="V232" i="5"/>
  <c r="G232" i="5" s="1"/>
  <c r="V231" i="5"/>
  <c r="G231" i="5" s="1"/>
  <c r="V230" i="5"/>
  <c r="G230" i="5" s="1"/>
  <c r="V229" i="5"/>
  <c r="G229" i="5" s="1"/>
  <c r="V228" i="5"/>
  <c r="G228" i="5" s="1"/>
  <c r="V227" i="5"/>
  <c r="G227" i="5" s="1"/>
  <c r="V226" i="5"/>
  <c r="G226" i="5" s="1"/>
  <c r="V225" i="5"/>
  <c r="G225" i="5" s="1"/>
  <c r="V224" i="5"/>
  <c r="G224" i="5" s="1"/>
  <c r="V223" i="5"/>
  <c r="G223" i="5" s="1"/>
  <c r="V222" i="5"/>
  <c r="G222" i="5" s="1"/>
  <c r="V221" i="5"/>
  <c r="G221" i="5" s="1"/>
  <c r="V220" i="5"/>
  <c r="G220" i="5" s="1"/>
  <c r="V219" i="5"/>
  <c r="G219" i="5" s="1"/>
  <c r="V218" i="5"/>
  <c r="G218" i="5" s="1"/>
  <c r="V217" i="5"/>
  <c r="G217" i="5" s="1"/>
  <c r="V216" i="5"/>
  <c r="G216" i="5" s="1"/>
  <c r="V215" i="5"/>
  <c r="G215" i="5" s="1"/>
  <c r="V214" i="5"/>
  <c r="G214" i="5" s="1"/>
  <c r="V213" i="5"/>
  <c r="G213" i="5" s="1"/>
  <c r="V212" i="5"/>
  <c r="G212" i="5" s="1"/>
  <c r="V211" i="5"/>
  <c r="G211" i="5" s="1"/>
  <c r="V210" i="5"/>
  <c r="G210" i="5" s="1"/>
  <c r="V209" i="5"/>
  <c r="G209" i="5" s="1"/>
  <c r="V208" i="5"/>
  <c r="G208" i="5" s="1"/>
  <c r="V207" i="5"/>
  <c r="G207" i="5" s="1"/>
  <c r="V206" i="5"/>
  <c r="G206" i="5" s="1"/>
  <c r="V205" i="5"/>
  <c r="G205" i="5" s="1"/>
  <c r="V204" i="5"/>
  <c r="G204" i="5" s="1"/>
  <c r="V203" i="5"/>
  <c r="G203" i="5" s="1"/>
  <c r="V202" i="5"/>
  <c r="G202" i="5" s="1"/>
  <c r="V201" i="5"/>
  <c r="G201" i="5" s="1"/>
  <c r="V200" i="5"/>
  <c r="G200" i="5" s="1"/>
  <c r="V199" i="5"/>
  <c r="G199" i="5" s="1"/>
  <c r="V198" i="5"/>
  <c r="G198" i="5" s="1"/>
  <c r="V197" i="5"/>
  <c r="G197" i="5" s="1"/>
  <c r="V196" i="5"/>
  <c r="G196" i="5" s="1"/>
  <c r="V195" i="5"/>
  <c r="G195" i="5" s="1"/>
  <c r="V194" i="5"/>
  <c r="G194" i="5" s="1"/>
  <c r="V193" i="5"/>
  <c r="G193" i="5" s="1"/>
  <c r="V192" i="5"/>
  <c r="G192" i="5" s="1"/>
  <c r="V191" i="5"/>
  <c r="G191" i="5" s="1"/>
  <c r="V190" i="5"/>
  <c r="G190" i="5" s="1"/>
  <c r="V189" i="5"/>
  <c r="G189" i="5" s="1"/>
  <c r="V188" i="5"/>
  <c r="G188" i="5" s="1"/>
  <c r="V187" i="5"/>
  <c r="G187" i="5" s="1"/>
  <c r="V186" i="5"/>
  <c r="G186" i="5" s="1"/>
  <c r="V185" i="5"/>
  <c r="G185" i="5" s="1"/>
  <c r="V184" i="5"/>
  <c r="G184" i="5" s="1"/>
  <c r="V183" i="5"/>
  <c r="G183" i="5" s="1"/>
  <c r="V182" i="5"/>
  <c r="G182" i="5" s="1"/>
  <c r="V181" i="5"/>
  <c r="G181" i="5" s="1"/>
  <c r="V180" i="5"/>
  <c r="G180" i="5" s="1"/>
  <c r="V179" i="5"/>
  <c r="G179" i="5" s="1"/>
  <c r="V178" i="5"/>
  <c r="G178" i="5" s="1"/>
  <c r="V177" i="5"/>
  <c r="G177" i="5" s="1"/>
  <c r="V176" i="5"/>
  <c r="G176" i="5" s="1"/>
  <c r="V175" i="5"/>
  <c r="G175" i="5" s="1"/>
  <c r="V45" i="5"/>
  <c r="G45" i="5" s="1"/>
  <c r="V46" i="5"/>
  <c r="G46" i="5" s="1"/>
  <c r="V47" i="5"/>
  <c r="G47" i="5" s="1"/>
  <c r="V48" i="5"/>
  <c r="V49" i="5"/>
  <c r="G49" i="5" s="1"/>
  <c r="V50" i="5"/>
  <c r="G50" i="5" s="1"/>
  <c r="V51" i="5"/>
  <c r="G51" i="5" s="1"/>
  <c r="V52" i="5"/>
  <c r="V53" i="5"/>
  <c r="G53" i="5" s="1"/>
  <c r="V54" i="5"/>
  <c r="G54" i="5" s="1"/>
  <c r="V55" i="5"/>
  <c r="G55" i="5" s="1"/>
  <c r="V56" i="5"/>
  <c r="V57" i="5"/>
  <c r="G57" i="5" s="1"/>
  <c r="V58" i="5"/>
  <c r="G58" i="5" s="1"/>
  <c r="V59" i="5"/>
  <c r="G59" i="5" s="1"/>
  <c r="V60" i="5"/>
  <c r="V61" i="5"/>
  <c r="G61" i="5" s="1"/>
  <c r="V62" i="5"/>
  <c r="G62" i="5" s="1"/>
  <c r="V63" i="5"/>
  <c r="G63" i="5" s="1"/>
  <c r="V64" i="5"/>
  <c r="V65" i="5"/>
  <c r="G65" i="5" s="1"/>
  <c r="V66" i="5"/>
  <c r="G66" i="5" s="1"/>
  <c r="V67" i="5"/>
  <c r="G67" i="5" s="1"/>
  <c r="V68" i="5"/>
  <c r="V69" i="5"/>
  <c r="G69" i="5" s="1"/>
  <c r="V70" i="5"/>
  <c r="G70" i="5" s="1"/>
  <c r="V71" i="5"/>
  <c r="G71" i="5" s="1"/>
  <c r="V72" i="5"/>
  <c r="V73" i="5"/>
  <c r="G73" i="5" s="1"/>
  <c r="V74" i="5"/>
  <c r="G74" i="5" s="1"/>
  <c r="V75" i="5"/>
  <c r="G75" i="5" s="1"/>
  <c r="V76" i="5"/>
  <c r="V77" i="5"/>
  <c r="G77" i="5" s="1"/>
  <c r="V78" i="5"/>
  <c r="G78" i="5" s="1"/>
  <c r="V79" i="5"/>
  <c r="G79" i="5" s="1"/>
  <c r="V80" i="5"/>
  <c r="V81" i="5"/>
  <c r="G81" i="5" s="1"/>
  <c r="V82" i="5"/>
  <c r="G82" i="5" s="1"/>
  <c r="V83" i="5"/>
  <c r="G83" i="5" s="1"/>
  <c r="V84" i="5"/>
  <c r="V85" i="5"/>
  <c r="G85" i="5" s="1"/>
  <c r="V86" i="5"/>
  <c r="G86" i="5" s="1"/>
  <c r="V174" i="5"/>
  <c r="V44" i="5"/>
  <c r="G174" i="5" l="1"/>
  <c r="X201" i="5"/>
  <c r="G84" i="5"/>
  <c r="G80" i="5"/>
  <c r="G76" i="5"/>
  <c r="G72" i="5"/>
  <c r="G68" i="5"/>
  <c r="G64" i="5"/>
  <c r="G60" i="5"/>
  <c r="G56" i="5"/>
  <c r="G52" i="5"/>
  <c r="G48" i="5"/>
  <c r="G44" i="5"/>
  <c r="C39" i="5" l="1"/>
  <c r="C20" i="5" s="1"/>
  <c r="C22" i="5" l="1"/>
</calcChain>
</file>

<file path=xl/sharedStrings.xml><?xml version="1.0" encoding="utf-8"?>
<sst xmlns="http://schemas.openxmlformats.org/spreadsheetml/2006/main" count="4742" uniqueCount="1357">
  <si>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</si>
  <si>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</si>
  <si>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</si>
  <si>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</si>
  <si>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</si>
  <si>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</si>
  <si>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</si>
  <si>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</si>
  <si>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</si>
  <si>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</si>
  <si>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</si>
  <si>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</si>
  <si>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</si>
  <si>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</si>
  <si>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</si>
  <si>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</si>
  <si>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</si>
  <si>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</si>
  <si>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</si>
  <si>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</si>
  <si>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</si>
  <si>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</si>
  <si>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</si>
  <si>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</si>
  <si>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</si>
  <si>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</si>
  <si>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</si>
  <si>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</si>
  <si>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</si>
  <si>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</si>
  <si>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</si>
  <si>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</si>
  <si>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</si>
  <si>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</si>
  <si>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</si>
  <si>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</si>
  <si>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</si>
  <si>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</si>
  <si>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</si>
  <si>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</si>
  <si>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</si>
  <si>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</si>
  <si>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</si>
  <si>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Glosa 05 Municipalidades (Programa de Mejoramiento de Barrios)</t>
  </si>
  <si>
    <t>Año 2020</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</si>
  <si>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al Decreto 58 de 1997 del Ministerio del Interior y Seguridad Pública y a la Ley Nº18.138. Se podrá transferir a la Gobernación de Isla de Pascua, recursos para financiar iniciativas contenidas en el Plan de Gestión de Carga en la Isla de Pascua.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El financiamiento de estudios preinversionales o diseños que den origen a proyectos cuyo costo total no exceda las 5.000 UTM y de proyectos cuyo costo total no superen dicho monto, quedará exento del informe de evaluación del Ministerio de Desarrollo Social.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Excepcionalmente, se podrá adquirir terrenos para viviendas sociales previa solicitud y fundamentación expresa del Ministerio de Vivienda. Las transferencias a título gratuito de terrenos municipales que hagan las municipalidades tanto a los Comités de Viviendas como a los comités y cooperativas de agua potable rural, que operen al amparo de la ley N°20.998, no requerirán de la autorización a que se refiere el inciso segundo del artículo 16 del decreto con fuerza de ley Nº 789, del Ministerio de Tierras y Colonización. Asimismo, se podrá ejecutar dicha transferencia con los inmuebles que se hayan adquirido con recursos del presupuesto de la Subsecretaría de Desarrollo Regional y Administrativo. Para materializar lo anterior, en el caso de las transferencias de títulos de dominio de viviendas, se requerirá contar previamente con el certificado de proyecto aprobado por el Serviu.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El 50% de los recursos disponibles para proyectos nuevos se distribuirán mediante Resolución de la Subsecretaría de Desarrollo Regional y Administrativo entre las regiones del país en el mes de diciembre del año 2019, 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2020,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realizar obras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que hayan presentado proyectos de esta región u otras regiones. Durante el año 2020,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La Subsecretaría deberá informar a más tardar el 31 de enero de 2020 a las comisiones de Hacienda del Senado y de la Cámara de Diputados, el monto de arrastre presupuestario efectivo y el detalle de los saldos de los contratos vigentes al 31 de diciembre de 2019. Los precitados informes deberán contener la nómina de los profesionales contratados con acciones concurrentes, identificando el monto del contrato, tipología y nombre del proyecto. 
Durante el año 2020 se podrá comprometer, con cargo a futuros presupuestos, un mayor gasto de hasta $13.207.122 miles por sobre el monto autorizado en esta asignación.</t>
  </si>
  <si>
    <t xml:space="preserve">1.-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2.- Además, deberá informar en la misma oportunidad el origen de los recursos incrementales que tenga el programa. Asimismo, en igual plazo, dicha información debe ser publicada en formato electrónico en la página web de la Subsecretaría de Desarrollo Regional y Administrativo. </t>
  </si>
  <si>
    <t>Detalle de incremento/reducción</t>
  </si>
  <si>
    <t>Decreto</t>
  </si>
  <si>
    <t>Monto $</t>
  </si>
  <si>
    <t>Transferencia 2020</t>
  </si>
  <si>
    <t>Decreto N° 112 del 10-02-2020 TR 27-02-2020 Gore Aysén</t>
  </si>
  <si>
    <t>Decreto N° 113 del 10-02-2020 TR 27-02-2020 Libre Disposición</t>
  </si>
  <si>
    <t>3302181011-C</t>
  </si>
  <si>
    <t>3202181003-C</t>
  </si>
  <si>
    <t>3301181001-C</t>
  </si>
  <si>
    <t>4104181001-C</t>
  </si>
  <si>
    <t>4105180701-C</t>
  </si>
  <si>
    <t>4305181008-C</t>
  </si>
  <si>
    <t>5804181001-C</t>
  </si>
  <si>
    <t>6206171006-C</t>
  </si>
  <si>
    <t>7403181006-C</t>
  </si>
  <si>
    <t>7203181001-C</t>
  </si>
  <si>
    <t>8203181014-C</t>
  </si>
  <si>
    <t>8304191001-C</t>
  </si>
  <si>
    <t>8206191001-C</t>
  </si>
  <si>
    <t>8109181001-C</t>
  </si>
  <si>
    <t>8111180717-C</t>
  </si>
  <si>
    <t>9201170707-C</t>
  </si>
  <si>
    <t>9201170712-C</t>
  </si>
  <si>
    <t>9205181014-C</t>
  </si>
  <si>
    <t>9205190601-C</t>
  </si>
  <si>
    <t>9206191001-C</t>
  </si>
  <si>
    <t>9112160729-C</t>
  </si>
  <si>
    <t>9112190501-C</t>
  </si>
  <si>
    <t>9115150407-C</t>
  </si>
  <si>
    <t>10106181001-C</t>
  </si>
  <si>
    <t>10106150709-C</t>
  </si>
  <si>
    <t>13503170711-C</t>
  </si>
  <si>
    <t>13602191001-C</t>
  </si>
  <si>
    <t>13112170703-C</t>
  </si>
  <si>
    <t>13128181005-C</t>
  </si>
  <si>
    <t>13505191002-C</t>
  </si>
  <si>
    <t>14102181001-C</t>
  </si>
  <si>
    <t>14106171010-C</t>
  </si>
  <si>
    <t>14107181001-C</t>
  </si>
  <si>
    <t>16202181002-C</t>
  </si>
  <si>
    <t>8409171005-C</t>
  </si>
  <si>
    <t>8411170706-C</t>
  </si>
  <si>
    <t>8411180701-C</t>
  </si>
  <si>
    <t>8421171005-C</t>
  </si>
  <si>
    <t>Arrastre</t>
  </si>
  <si>
    <t>Atacama</t>
  </si>
  <si>
    <t>Coquimbo</t>
  </si>
  <si>
    <t>Valparaíso</t>
  </si>
  <si>
    <t>O'Higgins</t>
  </si>
  <si>
    <t>Maule</t>
  </si>
  <si>
    <t>Bío Bío</t>
  </si>
  <si>
    <t>Araucanía</t>
  </si>
  <si>
    <t>Los Lagos</t>
  </si>
  <si>
    <t>Metropolitana</t>
  </si>
  <si>
    <t>Los Ríos</t>
  </si>
  <si>
    <t>Ñuble</t>
  </si>
  <si>
    <t>ALTO DEL CARMEN</t>
  </si>
  <si>
    <t>DIEGO DE ALMAGRO</t>
  </si>
  <si>
    <t>VALLENAR</t>
  </si>
  <si>
    <t>LA HIGUERA</t>
  </si>
  <si>
    <t>PAIHUANO</t>
  </si>
  <si>
    <t>RÍO HURTADO</t>
  </si>
  <si>
    <t>VILLA ALEMANA</t>
  </si>
  <si>
    <t>PAREDONES</t>
  </si>
  <si>
    <t>LONGAVÍ</t>
  </si>
  <si>
    <t>PELLUHUE</t>
  </si>
  <si>
    <t>CAÑETE</t>
  </si>
  <si>
    <t>LAJA</t>
  </si>
  <si>
    <t>LOS ÁLAMOS</t>
  </si>
  <si>
    <t>SANTA JUANA</t>
  </si>
  <si>
    <t>TOMÉ</t>
  </si>
  <si>
    <t>ANGOL</t>
  </si>
  <si>
    <t>GORBEA</t>
  </si>
  <si>
    <t>LONQUIMAY</t>
  </si>
  <si>
    <t>LOS SAUCES</t>
  </si>
  <si>
    <t>PADRE LAS CASAS</t>
  </si>
  <si>
    <t>PUCÓN</t>
  </si>
  <si>
    <t>LOS MUERMOS</t>
  </si>
  <si>
    <t>CURACAVÍ</t>
  </si>
  <si>
    <t>EL MONTE</t>
  </si>
  <si>
    <t>LA PINTANA</t>
  </si>
  <si>
    <t>PIRQUE</t>
  </si>
  <si>
    <t>RENCA</t>
  </si>
  <si>
    <t>SAN PEDRO</t>
  </si>
  <si>
    <t>CORRAL</t>
  </si>
  <si>
    <t>MARIQUINA</t>
  </si>
  <si>
    <t>PAILLACO</t>
  </si>
  <si>
    <t>COBQUECURA</t>
  </si>
  <si>
    <t>ÑIQUÉN</t>
  </si>
  <si>
    <t>PINTO</t>
  </si>
  <si>
    <t>YUNGAY</t>
  </si>
  <si>
    <t>HABILITACIÓN DE ASISTENCIA TÉCNICA PARA GENERACIÓN DE PROYECTOS VARIOS ALTO DEL CARMEN</t>
  </si>
  <si>
    <t>ASISTENCIA TÉCNICA CREACIÓN DE PROYECTOS MUNICIPALIDAD DE DIEGO DE ALMAGRO 2018</t>
  </si>
  <si>
    <t>ASISTENCIA TÉCNICA PARA ELABORACIÓN DE PROYECTOS DE SANEAMIENTO SANITAROIO SECTOR EL JILGUERO, VALLENAR</t>
  </si>
  <si>
    <t>ASISTENCIA TECNICA PARA GENERACIÓN DE PROYECTOS VARIAS LOCALIDADES DE LA COMUNA DE LA HIGUERA –PERIODO 2018</t>
  </si>
  <si>
    <t>CONSTRUCCIÓN PLANTA DE TRATAMIENTO DE AGUAS SERVIDAS, POBLACIÓN BUENA ESPERANZA - LOCALIDAD DE HORCÓN</t>
  </si>
  <si>
    <t>CONTRATACIÓN DE PROFESIONALES ASISTENCIA TÉCNICA PARA CREACIÓN DE PROYECTOS, COMUNA DE RÍO HURTADO</t>
  </si>
  <si>
    <t>ASISTENCIA TÉCNICA PREPARACIÓN Y EVALUACIÓN DE PROYECTOS SOCIALES EN LA CIUDAD DE VILLA ALEMANA</t>
  </si>
  <si>
    <t>INGENIERO PARA LA FORMULACION Y EVALUACION DE PROYECTOS PARA LA COMUNA DE PAREDONES</t>
  </si>
  <si>
    <t>ASISTENCIA TECNICA VARIOS PROYECTOS PROGRAMA MEJORAMIENTO DE BARRIOS LONGAVÍ</t>
  </si>
  <si>
    <t>CONTRATACIÓN DE PROFESIONALES PARA GENERACIÓN DE PROYECTOS DE SANEAMIENTO SANITARIO Y ELECTRIFICACIÓN EN LA COMUNA DE PELLUHUE</t>
  </si>
  <si>
    <t>“DISEÑOS DE SISTEMAS DE ENERGIZACIÓN, ALUMBRADO PÚBLICO Y CALEFACCIÓN EN DIVERSOS SECTORES E INFRAESTRUCTURA PÚBLICA, COMUNA CAÑETE”</t>
  </si>
  <si>
    <t>ASISTENCIA TÉCNICA PARA DISEÑOS DE SISTEMAS DE AGUA POTABLE RURAL Y SANEAMIENTO, LAJA</t>
  </si>
  <si>
    <t>ASISTENCIA TÉCNICA SANEAMIENTO SANITARIO DIVERSOS CASOS CERRO ALTO, COMUNA DE LOS ÁLAMOS</t>
  </si>
  <si>
    <t>ASISTENCIA TÉCNICA PARA LA ELABORACION DE PROYECTOS DE AGUA PARA EL CONSUMO HUMANO AÑO 2019</t>
  </si>
  <si>
    <t>CONSTRUCCIÓN ALUMBRADO PÚBLICO SECTOR ALTOS DE LA PARRA, TOMÉ</t>
  </si>
  <si>
    <t>CONSTRUCCION SISTEMA INDIVIDUAL DE AGUA POTABLE, SECTOR BUTACO</t>
  </si>
  <si>
    <t>CONSTRUCCIÓN SISTEMA INDIVIDUAL DE AGUA POTABLE, SECTOR LA ARCADIA</t>
  </si>
  <si>
    <t>PLAN ABASTO ARAUCANIA, SECTOR LAS VEGAS, COMUNA DE GORBEA</t>
  </si>
  <si>
    <t>ASISTENCIA TECNICA PARA FORMULACIÓN DE PROYECTOS DE ABASTOS DE AGUA POTABLE DIVERSOS SECTORES RURALES DE LA COMUNA DE LONQUIMAY</t>
  </si>
  <si>
    <t>ASISTENCIA LEGAL PARA PROYECTOS DE AGUA POTABLE RURAL, COMUNA DE LONQUIMAY</t>
  </si>
  <si>
    <t>CONTRATACIÓN DE PROFESIONALES PARA FORMULACIÓN DE CARTERA DE PROYECTOS PMB DE LA COMUNA DE LOS SAUCES</t>
  </si>
  <si>
    <t>ABASTO DE AGUA POTABLE COMUNIDAD INDIGENA JOSE SANTOS COCHE 3° ETAPA</t>
  </si>
  <si>
    <t>INSPECCIÓN TÉCNICA ABASTOS DE AGUA POTABLE, COMUNA DE PADRE LAS CASAS</t>
  </si>
  <si>
    <t>"CONSULTORIA: ESTUDIOS GEOFÍSICOS PARA PROYECTO RELLENO SANITARIO MUNICIPAL PUCON"</t>
  </si>
  <si>
    <t>ASISTENCIA TÉCNICA PARA LA FORMULACIÓN DE PROYECTOS SANITARIOS</t>
  </si>
  <si>
    <t>CONSTRUCCION DE RED AGUA POTABLE Y ALCANTARILLADO CALLE DIRIGENTES (ENTRE R. WESTERMEIER- MANUEL MONTT)</t>
  </si>
  <si>
    <t>PLANTA ELEVADORA (PEAS) CALLEJON LAS RITAS</t>
  </si>
  <si>
    <t>ASISTENCIA TÉCNICA PARA LA ELABORACIÓN DE PROYECTOS DE ALCANTARILLADO Y AGUA POTABLE, COMUNA DE EL MONTE</t>
  </si>
  <si>
    <t>MEJORAMIENTO DE ILUMINACIÓN CALLE VIOLETA PARRA</t>
  </si>
  <si>
    <t>PROYECTO DE RED DE ALCANTARILLADO, SECTOR SAN MANUEL</t>
  </si>
  <si>
    <t>CONTRATACIÓN ASESORÍA PROFESIONAL DE ARQUITECTURA Y CONSTRUCCIÓN PARA PROYECTOS DE INFRAESTRUCTURA SANITARIA, ENERGIZACIÓN Y PROTECCIÓN DE PATRIMONIO</t>
  </si>
  <si>
    <t>ASISTENCIA TÉCNICA PROYECTOS DE SANEAMIENTO SANITARIO, COMUNA DE SAN PEDRO</t>
  </si>
  <si>
    <t>PROYECTO ILUMINACIÓN VIAL RURAL, 5 SECTORES</t>
  </si>
  <si>
    <t>ASISTENCIA TÉCNICA DE DOS PROFESIONALES PARA PROYECTOS CON FINANCIAMIENTO DE LA SUBDERE EN LA COMUNA DE CORRAL, AÑO 2019</t>
  </si>
  <si>
    <t>CONSTRUCCIÓN DE AGUA POTABLE Y CASETAS COMPLETAS SECTOR CALLE LAS QUINCHAS Y LOS ESTRIBOS, COMUNA DE MARIQUINA</t>
  </si>
  <si>
    <t>ASISTENCIA TÉCNICA PARA SUPERVISIÓN DE PROYECTOS EN ETAPA DE EJECUCIÓN DE OBRAS CIVILES, COMUNA DE MARIQUINA</t>
  </si>
  <si>
    <t>APOYO PROFESIONAL PARA GENERACIÓN DE PROYECTOS DE SANEAMIENTO SANITARIO INTEGRAL PARA LA COMUNA DE PAILLACO</t>
  </si>
  <si>
    <t>“EQUIPO TÉCNICO DE APOYO PARA PROYECTO “CONSTRUCCIÓN SANEAMIENTO SANITARIO SECTOR BUCHUPUREO, COMUNA DE COBQUECURA 2019-2020”.</t>
  </si>
  <si>
    <t>EQUIPO TÉCNICO DE APOYO PARA PROYECTO “CONSTRUCCIÓN SANEAMIENTO SANITARIO SAN GREGORIO, COMUNA DE ÑIQUÉN</t>
  </si>
  <si>
    <t>ABASTO INDIVIDUAL AGUA POTABLE SECTOR SAN JORGE, COMUNA DE PINTO</t>
  </si>
  <si>
    <t>ABASTO INDIVIDUAL DE AGUA POTABLE SECTOR PICHILLUANCO, COMUNA DE PINTO</t>
  </si>
  <si>
    <t>ASISTENCIA TÉCNICA DE EQUIPO DE PROFESIONALES PARA EL DESARROLLO DE PROYECTOS DE SANEAMIENTO SANITARIO, EN LA COMUNA DE YUNGAY</t>
  </si>
  <si>
    <t>ASISTENCIA TÉCNICA EQUIPO MULTIDISCIPLINARIO PARA EL DESARROLLO DE PROYECTOS, EN LA COMUNA DE YUNGAY.</t>
  </si>
  <si>
    <t>7408190801-C</t>
  </si>
  <si>
    <t>5704191001-C</t>
  </si>
  <si>
    <t>13402170709-C</t>
  </si>
  <si>
    <t>13402180711-C</t>
  </si>
  <si>
    <t>13402180712-C</t>
  </si>
  <si>
    <t>13402180715-C</t>
  </si>
  <si>
    <t>14902191002-C</t>
  </si>
  <si>
    <t>6901191002-C</t>
  </si>
  <si>
    <t>10207180702-C</t>
  </si>
  <si>
    <t>11402180803-C</t>
  </si>
  <si>
    <t>11402180701-C</t>
  </si>
  <si>
    <t>9205190701-C</t>
  </si>
  <si>
    <t>9205180724-C</t>
  </si>
  <si>
    <t>3302190701-C</t>
  </si>
  <si>
    <t>3303190701-C</t>
  </si>
  <si>
    <t>10202190401-C</t>
  </si>
  <si>
    <t>10202190402-C</t>
  </si>
  <si>
    <t>10202200401-C</t>
  </si>
  <si>
    <t>10102190703-C</t>
  </si>
  <si>
    <t>10102190704-C</t>
  </si>
  <si>
    <t>10201180701-C</t>
  </si>
  <si>
    <t>10203190703-C</t>
  </si>
  <si>
    <t>10203180713-C</t>
  </si>
  <si>
    <t>10404190709-C</t>
  </si>
  <si>
    <t>10404190707-C</t>
  </si>
  <si>
    <t>10404190702-C</t>
  </si>
  <si>
    <t>5303180802-C</t>
  </si>
  <si>
    <t>10402191001-C</t>
  </si>
  <si>
    <t>Asig. 2020</t>
  </si>
  <si>
    <t>ADQUISICIÓN DE TERRENO PARA PLANTA DE TRATAMIENTO VILLA LAS VERTIENTES</t>
  </si>
  <si>
    <t>ASISTENCIA TÉCNICA EN DESARROLLO DE PROYECTOS DE ILUMINACIÓN, ELECTRIFICACIÓN, MEJORAMIENTO DE REDES, PLANTAS AGUA POTABLE Y OBRAS DE ALCANTARILLADO</t>
  </si>
  <si>
    <t>CONSTRUCCIÓN RED DE AGUA POTABLE Y ALCANTARILLADO DOMICILIARIO LAUTARO N° 46, VALDIVIA DE PAINE, BUIN</t>
  </si>
  <si>
    <t>CONSTRUCCIÓN DE ARRANQUE DOMICILIARIO Y UNIÓN DOMICILIARIA, FIDEL ARANEDA BRAVO N° 98, COMUNA DE BUIN</t>
  </si>
  <si>
    <t>INSTALACIÓN DE ARRANQUE DOMICILIARIO DE AGUA POTABLE Y UNIÓN DOMICILIARIA, AVENIDA CHILE LOTE 2 N° 727, COMUNA DE BUIN</t>
  </si>
  <si>
    <t>CONSTRUCCIÓN ARRANQUE DE AGUA POTABLE Y ALCANTARILLADO DOMICILIARIO LAUTARO N° 102, VALDIVIA DE PAINE,COMUNA DE BUIN</t>
  </si>
  <si>
    <t>ASISTENCIA TÉCNICA PARA COMUNAS DE LA REGIÓN DE LOS RÍOS</t>
  </si>
  <si>
    <t>ASISTENCIA TÉCNICA PARA EL MANEJO INTEGRAL DE LOS RESIDUOS SÓLIDOS DOMICILIARIOS EN LA REGIÓN DE O´HIGGINS</t>
  </si>
  <si>
    <t>EXTENSIÓN RED DE AGUAS SERVIDAS CALLE CONTIGUA AL HOSPITAL COMUNITARIO DE QUEILEN</t>
  </si>
  <si>
    <t>ADQUISICIÓN TERRENO CON FINES DEPORTIVOS PTO. RÍO TRANQUILO</t>
  </si>
  <si>
    <t>SANEAMIENTO SANITARIO SECTOR LA BAJADA DE RIO IBAÑEZ</t>
  </si>
  <si>
    <t>ABASTO DE AGUA POTABLE SECTOR LLAMES - PELEHUE</t>
  </si>
  <si>
    <t>HABILITACIÓN S.E.E. FOTOVOLTAICA SECTOR RURAL LLANQUEN, LONQUIMAY</t>
  </si>
  <si>
    <t>ELECTRIFICACIÓN SECTOR LA VEGA, ALTO DEL CARMEN</t>
  </si>
  <si>
    <t>ELECTRIFICACION Y ALUMBRADO PUBLICO CON LUMINARIAS LED SECTORES CARRIZALILLO Y CALETA CHAÑARAL DE ACEITUNO FREIRINA</t>
  </si>
  <si>
    <t>CONSTRUCCIÓN SISTEMA APR LOCALIDAD DE AHUI</t>
  </si>
  <si>
    <t>ESTUDIO HIDROGEOLÓGICO PARA LAS LOCALIDADES RURALES DE RECTA CHACAO Y BUTAMANGA, COMUNA DE ANCUD</t>
  </si>
  <si>
    <t>ESTUDIO HIDROGEOLÓGICO Y GEOFISICO PARA LAS LOCALIDADES DE CAYUCAN-PUNTA ARENAS Y COGOMÓ</t>
  </si>
  <si>
    <t>EXTENSIÓN DE RED A.P.R. CHAYAHUE - ABTAO, COMUNA DE CALBUCO</t>
  </si>
  <si>
    <t>EXTENSIÓN DE RED DEL SISTEMA DE A.P.R. CHAUQUEAR, COMUNA E CALBUCO</t>
  </si>
  <si>
    <t>CONSERVACION PLANTA DE TRATAMIENTO AGUAS SERVIDAS RILAN</t>
  </si>
  <si>
    <t>CONSTRUCCIÓN REDES DE AGUA POTABLE CALLE GABRIELA MISTRAL, COMUNA DE CHONCHI</t>
  </si>
  <si>
    <t>EXTENSIÓN DE RED SISTEMA AGUA POTABLE RURAL DE TARA</t>
  </si>
  <si>
    <t>AMPLIACIÓN DE COBERTURA Y REPOSICIÓN DE LUMINARIAS PUBLICAS RURALES</t>
  </si>
  <si>
    <t>AMPLIACIÓN DE COBERTURA Y REPOSICION DE LUMINARIAS PUBLICAS RURALES</t>
  </si>
  <si>
    <t>CONSERVACION RED DE AGUAS SERVIDAS Y PLANTA DE TRATAMIENTO DE AGUAS SERVIDAS COMUNA DE PALENA</t>
  </si>
  <si>
    <t>ADQUISICIÓN DE TERRENO PARA FINES RECREATIVOS PARA LA COMUNA DE RINCONADA</t>
  </si>
  <si>
    <t>ASISTENCIA TÉCNICA SANEAMIENTO SANITARIO COMUNA DE FUTALEUFÚ</t>
  </si>
  <si>
    <t>Aysén</t>
  </si>
  <si>
    <t>YERBAS BUENAS</t>
  </si>
  <si>
    <t>PANQUEHUE</t>
  </si>
  <si>
    <t>BUIN</t>
  </si>
  <si>
    <t>A.M. de la Región de Los Ríos</t>
  </si>
  <si>
    <t>Asociación de Municipalidades de la Región de O´Higgins</t>
  </si>
  <si>
    <t>QUEILÉN</t>
  </si>
  <si>
    <t>RIO IBAÑEZ</t>
  </si>
  <si>
    <t>FREIRINA</t>
  </si>
  <si>
    <t>ANCUD</t>
  </si>
  <si>
    <t>CALBUCO</t>
  </si>
  <si>
    <t>CASTRO</t>
  </si>
  <si>
    <t>CHONCHI</t>
  </si>
  <si>
    <t>PALENA</t>
  </si>
  <si>
    <t>RINCONADA</t>
  </si>
  <si>
    <t>FUTALEUFÚ</t>
  </si>
  <si>
    <t>Asociación de Municipalidades de La Punilla</t>
  </si>
  <si>
    <t>NINHUE</t>
  </si>
  <si>
    <t>Antofagasta</t>
  </si>
  <si>
    <t>SAN PEDRO DE ATACAMA</t>
  </si>
  <si>
    <t>SIERRA GORDA</t>
  </si>
  <si>
    <t>CURACAUTÍN</t>
  </si>
  <si>
    <t>CURARREHUE</t>
  </si>
  <si>
    <t>GALVARINO</t>
  </si>
  <si>
    <t>LAUTARO</t>
  </si>
  <si>
    <t>LUMACO</t>
  </si>
  <si>
    <t>RENAICO</t>
  </si>
  <si>
    <t>SAAVEDRA</t>
  </si>
  <si>
    <t>TEMUCO</t>
  </si>
  <si>
    <t>TEODORO SCHMIDT</t>
  </si>
  <si>
    <t>TRAIGUÉN</t>
  </si>
  <si>
    <t>VICTORIA</t>
  </si>
  <si>
    <t>Arica y Parinacota</t>
  </si>
  <si>
    <t>ARICA</t>
  </si>
  <si>
    <t>CHAÑARAL</t>
  </si>
  <si>
    <t>CISNES</t>
  </si>
  <si>
    <t>COIHAIQUE</t>
  </si>
  <si>
    <t>COCHRANE</t>
  </si>
  <si>
    <t>ALTO BIOBÍO</t>
  </si>
  <si>
    <t>ANTUCO</t>
  </si>
  <si>
    <t>ARAUCO</t>
  </si>
  <si>
    <t>CABRERO</t>
  </si>
  <si>
    <t>CONTULMO</t>
  </si>
  <si>
    <t>HUALQUI</t>
  </si>
  <si>
    <t>LEBU</t>
  </si>
  <si>
    <t>LOS ÁNGELES</t>
  </si>
  <si>
    <t>MULCHÉN</t>
  </si>
  <si>
    <t>NACIMIENTO</t>
  </si>
  <si>
    <t>SANTA BÁRBARA</t>
  </si>
  <si>
    <t>TIRÚA</t>
  </si>
  <si>
    <t>TUCAPEL</t>
  </si>
  <si>
    <t>YUMBEL</t>
  </si>
  <si>
    <t>CANELA</t>
  </si>
  <si>
    <t>COQUIMBO</t>
  </si>
  <si>
    <t>PAIGUANO</t>
  </si>
  <si>
    <t>PUNITAQUI</t>
  </si>
  <si>
    <t>CHAITÉN</t>
  </si>
  <si>
    <t>COCHAMÓ</t>
  </si>
  <si>
    <t>DALCAHUE</t>
  </si>
  <si>
    <t>LLANQUIHUE</t>
  </si>
  <si>
    <t>MAULLÍN</t>
  </si>
  <si>
    <t>PUQUELDÓN</t>
  </si>
  <si>
    <t>PURRANQUE</t>
  </si>
  <si>
    <t>Asociación de Municipios de la Cordillera de la Costa Corral La Unión</t>
  </si>
  <si>
    <t>FUTRONO</t>
  </si>
  <si>
    <t>LA UNIÓN</t>
  </si>
  <si>
    <t>LOS LAGOS</t>
  </si>
  <si>
    <t>VALDIVIA</t>
  </si>
  <si>
    <t>Magallanes</t>
  </si>
  <si>
    <t>PUNTA ARENAS</t>
  </si>
  <si>
    <t>CHANCO</t>
  </si>
  <si>
    <t>CONSTITUCIÓN</t>
  </si>
  <si>
    <t>CUREPTO</t>
  </si>
  <si>
    <t>CURICÓ</t>
  </si>
  <si>
    <t>EMPEDRADO</t>
  </si>
  <si>
    <t>LICANTÉN</t>
  </si>
  <si>
    <t>MAULE</t>
  </si>
  <si>
    <t>RAUCO</t>
  </si>
  <si>
    <t>RETIRO</t>
  </si>
  <si>
    <t>ROMERAL</t>
  </si>
  <si>
    <t>SAN CLEMENTE</t>
  </si>
  <si>
    <t>SAN RAFAEL</t>
  </si>
  <si>
    <t>CERRILLOS</t>
  </si>
  <si>
    <t>COLINA</t>
  </si>
  <si>
    <t>CONCHALÍ</t>
  </si>
  <si>
    <t>EL BOSQUE</t>
  </si>
  <si>
    <t>INDEPENDENCIA</t>
  </si>
  <si>
    <t>LA FLORIDA</t>
  </si>
  <si>
    <t>LO BARNECHEA</t>
  </si>
  <si>
    <t>LO ESPEJO</t>
  </si>
  <si>
    <t>LO PRADO</t>
  </si>
  <si>
    <t>MARÍA PINTO</t>
  </si>
  <si>
    <t>ÑUÑOA</t>
  </si>
  <si>
    <t>PEÑAFLOR</t>
  </si>
  <si>
    <t>PORTEZUELO</t>
  </si>
  <si>
    <t>QUILLÓN</t>
  </si>
  <si>
    <t>QUIRIHUE</t>
  </si>
  <si>
    <t>RÁNQUIL</t>
  </si>
  <si>
    <t>SAN FABIÁN</t>
  </si>
  <si>
    <t>SAN NICOLÁS</t>
  </si>
  <si>
    <t>TREGUACO</t>
  </si>
  <si>
    <t>EL CARMEN</t>
  </si>
  <si>
    <t>Asociación Municipalidades Región de Ohiggins</t>
  </si>
  <si>
    <t>CHÉPICA</t>
  </si>
  <si>
    <t>CODEGUA</t>
  </si>
  <si>
    <t>LAS CABRAS</t>
  </si>
  <si>
    <t>LITUECHE</t>
  </si>
  <si>
    <t>LOLOL</t>
  </si>
  <si>
    <t>NAVIDAD</t>
  </si>
  <si>
    <t>PALMILLA</t>
  </si>
  <si>
    <t>PERALILLO</t>
  </si>
  <si>
    <t>PICHIDEGUA</t>
  </si>
  <si>
    <t>PUMANQUE</t>
  </si>
  <si>
    <t>SAN VICENTE</t>
  </si>
  <si>
    <t>CABILDO</t>
  </si>
  <si>
    <t>CONCÓN</t>
  </si>
  <si>
    <t>EL TABO</t>
  </si>
  <si>
    <t>HIJUELAS</t>
  </si>
  <si>
    <t>LLAILLAY</t>
  </si>
  <si>
    <t>OLMUÉ</t>
  </si>
  <si>
    <t>PUCHUNCAVÍ</t>
  </si>
  <si>
    <t>QUILPUÉ</t>
  </si>
  <si>
    <t>SAN ESTEBAN</t>
  </si>
  <si>
    <t>SANTA MARÍA</t>
  </si>
  <si>
    <t>PETORCA</t>
  </si>
  <si>
    <t>MACHALÍ</t>
  </si>
  <si>
    <t>PUERTO OCTAY</t>
  </si>
  <si>
    <t>15204181003-C</t>
  </si>
  <si>
    <t>8408150407-C-1</t>
  </si>
  <si>
    <t>2203190721-C</t>
  </si>
  <si>
    <t>2203190717-C</t>
  </si>
  <si>
    <t>2203190718-C</t>
  </si>
  <si>
    <t>2103190701-C</t>
  </si>
  <si>
    <t>9201190501-C</t>
  </si>
  <si>
    <t>9203190704-C</t>
  </si>
  <si>
    <t>9104190601-C</t>
  </si>
  <si>
    <t>9106160729-C</t>
  </si>
  <si>
    <t>9108191001-C</t>
  </si>
  <si>
    <t>9205191001-C</t>
  </si>
  <si>
    <t>9206190701-C</t>
  </si>
  <si>
    <t>9207190704-C</t>
  </si>
  <si>
    <t>9207200701-C</t>
  </si>
  <si>
    <t>9112180741-C</t>
  </si>
  <si>
    <t>9112180742-C</t>
  </si>
  <si>
    <t>9112160724-C</t>
  </si>
  <si>
    <t>9112160728-C</t>
  </si>
  <si>
    <t>9115191002-C</t>
  </si>
  <si>
    <t>9209190702-C</t>
  </si>
  <si>
    <t>9209190701-C</t>
  </si>
  <si>
    <t>9116190701-C</t>
  </si>
  <si>
    <t>9101190701-C</t>
  </si>
  <si>
    <t>9117170707-C</t>
  </si>
  <si>
    <t>9210190702-C</t>
  </si>
  <si>
    <t>9211160727-C-1</t>
  </si>
  <si>
    <t>9211170731-C</t>
  </si>
  <si>
    <t>15101180401-C</t>
  </si>
  <si>
    <t>15101180403-C</t>
  </si>
  <si>
    <t>3302190401-C</t>
  </si>
  <si>
    <t>3201190402-C</t>
  </si>
  <si>
    <t>3301190701-C</t>
  </si>
  <si>
    <t>11202191001-C</t>
  </si>
  <si>
    <t>11101190708-C</t>
  </si>
  <si>
    <t>11101190706-C</t>
  </si>
  <si>
    <t>11301200701-C</t>
  </si>
  <si>
    <t>8314180712-C</t>
  </si>
  <si>
    <t>8302190703-C</t>
  </si>
  <si>
    <t>8202190702-C</t>
  </si>
  <si>
    <t>8202140714-C</t>
  </si>
  <si>
    <t>8202180410-C</t>
  </si>
  <si>
    <t>8303190702-C</t>
  </si>
  <si>
    <t>8204190601-C</t>
  </si>
  <si>
    <t>8105180401-C</t>
  </si>
  <si>
    <t>8304200702-C</t>
  </si>
  <si>
    <t>8304200701-C</t>
  </si>
  <si>
    <t>8304190701-C</t>
  </si>
  <si>
    <t>8201180710-C</t>
  </si>
  <si>
    <t>8301190701-C</t>
  </si>
  <si>
    <t>8305191001-C</t>
  </si>
  <si>
    <t>8306190701-C</t>
  </si>
  <si>
    <t>8311190701-C</t>
  </si>
  <si>
    <t>8109190702-C</t>
  </si>
  <si>
    <t>8109190701-C</t>
  </si>
  <si>
    <t>8207191002-C</t>
  </si>
  <si>
    <t>8207190702-C</t>
  </si>
  <si>
    <t>8312190702-C</t>
  </si>
  <si>
    <t>8313190705-C</t>
  </si>
  <si>
    <t>8313180707-C</t>
  </si>
  <si>
    <t>8313180703-C</t>
  </si>
  <si>
    <t>4202190401-C</t>
  </si>
  <si>
    <t>4102190702-C</t>
  </si>
  <si>
    <t>4104190702-C</t>
  </si>
  <si>
    <t>4105191001-C</t>
  </si>
  <si>
    <t>4304190703-C</t>
  </si>
  <si>
    <t>10202190702-C</t>
  </si>
  <si>
    <t>10102170718-C</t>
  </si>
  <si>
    <t>10401180701-C</t>
  </si>
  <si>
    <t>10203180404-C</t>
  </si>
  <si>
    <t>10103190601-C</t>
  </si>
  <si>
    <t>10103190703-C</t>
  </si>
  <si>
    <t>10205180715-C</t>
  </si>
  <si>
    <t>10107191501-C</t>
  </si>
  <si>
    <t>10107190901-C</t>
  </si>
  <si>
    <t>10108191001-C</t>
  </si>
  <si>
    <t>10108180701-C</t>
  </si>
  <si>
    <t>10404191001-C</t>
  </si>
  <si>
    <t>10206190404-C</t>
  </si>
  <si>
    <t>10206190401-C</t>
  </si>
  <si>
    <t>10206190403-C</t>
  </si>
  <si>
    <t>10206190702-C</t>
  </si>
  <si>
    <t>10303191003-C</t>
  </si>
  <si>
    <t>10303191002-C</t>
  </si>
  <si>
    <t>10303170719-C</t>
  </si>
  <si>
    <t>10303160414-C</t>
  </si>
  <si>
    <t>10207180701-C</t>
  </si>
  <si>
    <t>10207190401-C</t>
  </si>
  <si>
    <t>14904191001-C</t>
  </si>
  <si>
    <t>14904180701-C</t>
  </si>
  <si>
    <t>14202140405-1</t>
  </si>
  <si>
    <t>14201180713-C</t>
  </si>
  <si>
    <t>14104170707-C-1</t>
  </si>
  <si>
    <t>14101190701-C</t>
  </si>
  <si>
    <t>14101180801-C</t>
  </si>
  <si>
    <t>12101190705-C</t>
  </si>
  <si>
    <t>12101190707-C</t>
  </si>
  <si>
    <t>12101190703-C</t>
  </si>
  <si>
    <t>12101190704-C</t>
  </si>
  <si>
    <t>12101190706-C</t>
  </si>
  <si>
    <t>12101190708-C</t>
  </si>
  <si>
    <t>12101190709-C</t>
  </si>
  <si>
    <t>12101190710-C</t>
  </si>
  <si>
    <t>7202180701-C</t>
  </si>
  <si>
    <t>7102191001-C</t>
  </si>
  <si>
    <t>7103190702-C</t>
  </si>
  <si>
    <t>7301180703-C</t>
  </si>
  <si>
    <t>7104170402-C</t>
  </si>
  <si>
    <t>7104190702-C</t>
  </si>
  <si>
    <t>7104190703-C</t>
  </si>
  <si>
    <t>7303160404-C</t>
  </si>
  <si>
    <t>7105191001-C</t>
  </si>
  <si>
    <t>7203190702-C</t>
  </si>
  <si>
    <t>7305191001-C</t>
  </si>
  <si>
    <t>7405181001-C</t>
  </si>
  <si>
    <t>7405180701-C</t>
  </si>
  <si>
    <t>7405180402-C</t>
  </si>
  <si>
    <t>7306181004-C</t>
  </si>
  <si>
    <t>7306190702-C</t>
  </si>
  <si>
    <t>7306190701-C</t>
  </si>
  <si>
    <t>7109180709-C</t>
  </si>
  <si>
    <t>7110180707-C</t>
  </si>
  <si>
    <t>7408181001-C</t>
  </si>
  <si>
    <t>13402181501-C</t>
  </si>
  <si>
    <t>13102191501-C</t>
  </si>
  <si>
    <t>13301190401-C</t>
  </si>
  <si>
    <t>13104191002-C</t>
  </si>
  <si>
    <t>13104190702-C</t>
  </si>
  <si>
    <t>13503160708-C</t>
  </si>
  <si>
    <t>13105180701-C</t>
  </si>
  <si>
    <t>13108180704-C</t>
  </si>
  <si>
    <t>13110151004-C</t>
  </si>
  <si>
    <t>13115190704-C</t>
  </si>
  <si>
    <t>13116180704-C</t>
  </si>
  <si>
    <t>13117180701-C</t>
  </si>
  <si>
    <t>13504190801-C</t>
  </si>
  <si>
    <t>13120180703-C</t>
  </si>
  <si>
    <t>13605190901-C</t>
  </si>
  <si>
    <t>16202190704-C</t>
  </si>
  <si>
    <t>16202190703-C</t>
  </si>
  <si>
    <t>16204191001-C</t>
  </si>
  <si>
    <t>8408160704-C</t>
  </si>
  <si>
    <t>8408160705-C</t>
  </si>
  <si>
    <t>8408160706-C</t>
  </si>
  <si>
    <t>8409170712-C</t>
  </si>
  <si>
    <t>8409170711-C</t>
  </si>
  <si>
    <t>8409180714-C</t>
  </si>
  <si>
    <t>8409150703-C</t>
  </si>
  <si>
    <t>16106180703-C</t>
  </si>
  <si>
    <t>16205191001-C</t>
  </si>
  <si>
    <t>16107191001-C</t>
  </si>
  <si>
    <t>8414180712-C</t>
  </si>
  <si>
    <t>8415180701-C</t>
  </si>
  <si>
    <t>16206190701-C</t>
  </si>
  <si>
    <t>8417180602-C</t>
  </si>
  <si>
    <t>16304181001-C</t>
  </si>
  <si>
    <t>16305190702-C</t>
  </si>
  <si>
    <t>16207180701-C</t>
  </si>
  <si>
    <t>8407180707-C</t>
  </si>
  <si>
    <t>6901200701-C</t>
  </si>
  <si>
    <t>6302190401-C</t>
  </si>
  <si>
    <t>6102180701-C</t>
  </si>
  <si>
    <t>6107190702-C</t>
  </si>
  <si>
    <t>6107190701-C</t>
  </si>
  <si>
    <t>6203190701-C</t>
  </si>
  <si>
    <t>6304180301-C</t>
  </si>
  <si>
    <t>6304180402-C</t>
  </si>
  <si>
    <t>6205200901-C</t>
  </si>
  <si>
    <t>6306170904-C</t>
  </si>
  <si>
    <t>6206190302-C</t>
  </si>
  <si>
    <t>6206190901-C</t>
  </si>
  <si>
    <t>6307180301-C</t>
  </si>
  <si>
    <t>6113190401-C</t>
  </si>
  <si>
    <t>6113180405-C</t>
  </si>
  <si>
    <t>6113180404-C</t>
  </si>
  <si>
    <t>6309180704-C</t>
  </si>
  <si>
    <t>6117170401-C</t>
  </si>
  <si>
    <t>6117180405-C</t>
  </si>
  <si>
    <t>6117180404-C</t>
  </si>
  <si>
    <t>5402170801-C</t>
  </si>
  <si>
    <t>5103171501-C</t>
  </si>
  <si>
    <t>5605171502-C</t>
  </si>
  <si>
    <t>5503190701-C</t>
  </si>
  <si>
    <t>5703190402-C</t>
  </si>
  <si>
    <t>5803190701-C</t>
  </si>
  <si>
    <t>5803181501-C</t>
  </si>
  <si>
    <t>5704180706-C</t>
  </si>
  <si>
    <t>5105180709-C</t>
  </si>
  <si>
    <t>5105190702-C</t>
  </si>
  <si>
    <t>5105170704-C</t>
  </si>
  <si>
    <t>5801170708-C</t>
  </si>
  <si>
    <t>5801170402-C</t>
  </si>
  <si>
    <t>5304170709-C</t>
  </si>
  <si>
    <t>5706181501-C</t>
  </si>
  <si>
    <t>5304160705-C</t>
  </si>
  <si>
    <t>5404200701-C</t>
  </si>
  <si>
    <t>6108200701-C</t>
  </si>
  <si>
    <t>10302190701-C</t>
  </si>
  <si>
    <t>8105190701-C</t>
  </si>
  <si>
    <t>CONTRATACION DE PROFESIONALES PARA EL DISEÑO DE PROYECTOS APR Y GESTION DE LA CARTERA 2017 EN LOS DIVERSOS SECTORES DEL TERRITORIO PUNILLA</t>
  </si>
  <si>
    <t>CONSTRUCCION DE SOLUCIONES PARTICULARES DE AGUA POTABLE SECTOR QUITRIPIN ALTO</t>
  </si>
  <si>
    <t>NORMALIZACION DE TRANSFORMADORES 10 KVA LOCALIDAD DE SOCAIRE</t>
  </si>
  <si>
    <t>NORMALIZACION RED ELÉCTRICA SAN PEDRO-TOCONAO</t>
  </si>
  <si>
    <t>REPOSICION TRANSFORMADORES LOCALIDAD DE TOCONAO</t>
  </si>
  <si>
    <t>NORMALIZACION SERVICIOS BASICOS CEMENTERIO BAQUEDANO, COMUNA DE SIERRA GORDA</t>
  </si>
  <si>
    <t>ASESORIA DE INSPECCIÓN DE OBRA EN PROYECTOS DE SANEAMIENTO SANITARIO INTEGRAL</t>
  </si>
  <si>
    <t>ABASTO DE AGUA POTABLE SECTOR FLOR DEL VALLE, COMUNA DE CURACAUTIN</t>
  </si>
  <si>
    <t>ASESORIA JURIDICA DE REGULARIZACION DE LA PEQUEÑA PROPIEDAD RAIZ EN CURARREHUE</t>
  </si>
  <si>
    <t>ABASTO DE AGUA POTABLE SECTOR PELAHUENCO GRANDE</t>
  </si>
  <si>
    <t>ASISTENCIA TÉCNICA PARA GENERAR PROYECTOS DE CASETAS SANITARIAS EN DIVERSOS SECTORES RURALES DE LAUTARO</t>
  </si>
  <si>
    <t>ASISTENCIA TECNICA PARA FORMULACIÓN DE PROYECTOS DE ABASTOS DE AGUA POTABLE EN EL SECTOR RINCON ICALMA COMUNIDAD INDÍGENA DGO. CAYUQUEO, CRUZACO, HUAL</t>
  </si>
  <si>
    <t>INSTALACIÓN SISTEMAS PANELES SOLARES FOTOVOLTAICOS 18 VIVIENDAS SECTOR RURAL NOROESTE, COMUNA DE LOS SAUCES</t>
  </si>
  <si>
    <t>ABASTOS DE AGUA POTABLE 12 MACHIS, DIVERSOS SECTORES, COMUNA DE LUMACO</t>
  </si>
  <si>
    <t>MEJORAMIENTO PLANTA DE TRATAMIENTO DE AGUAS SERVIDAS PICHIPELLAHUEN</t>
  </si>
  <si>
    <t>ABASTO DE AGUA POTABLE COMITÉ PEQUEÑOS AGRICULTORES HUAÑUILEN</t>
  </si>
  <si>
    <t>ABASTO DE AGUA POTABLE COMUNIDAD INDÍGENA CHICAHUAL CORDOVA</t>
  </si>
  <si>
    <t>ABASTO DE AGUA POTABLE COMUNIDAD INDIGENA PEDRO SANDOVAL II</t>
  </si>
  <si>
    <t>ABASTOS DE AGUA POTABLE COMUNIDADES INDIGENAS HUENTECOL LLEUBUL, MARIANO LLEUBUL, IGNACIA VDA. DE PANGUINAO, EMILIO CUMILAF 2DA ETAPA</t>
  </si>
  <si>
    <t>CONTRATACIÓN PROFESIONALES DE APOYO EN LA ESTRATEGIA DE MINIMIZACIÓN Y GESTIÓN DE SITIO DE DISPOSICIÓN FINAL DE RSD PARA LA COMUNA DE PUCÓN</t>
  </si>
  <si>
    <t>ABASTO DE AGUA POTABLE SISTEMA INDIVIDUAL , SECTOR EL ALMENDRO IV, COMUNA DE RENAICO</t>
  </si>
  <si>
    <t>ABASTO DE AGUA POTABLE SISTEMA INDIVIDUAL , SECTOR LA HIEDRA, COMUNA DE RENAICO</t>
  </si>
  <si>
    <t>ILUMINACIÓN FOTOVOLTAICA DE REFUGIOS PEATONALES DIVERSOS SECTORES, COMUNA DE SAAVEDRA</t>
  </si>
  <si>
    <t>CONSTRUCCIÓN RED DE AGUA POTABLE Y ALCANTARILLADO PARA VILLA CHIVILCAN PEDRO DE VALDIVIA, TEMUCO</t>
  </si>
  <si>
    <t>ABASTO AGUA POTABLE SECTOR BELLAVISTA, COMUNA TEODORO SCHMIDT</t>
  </si>
  <si>
    <t>MEJORAMIENTO ESTERO CHUMAY, SECTOR URBANO, COMUNA DE TRAIGUÉN</t>
  </si>
  <si>
    <t>ABASTO AGUA POTABLE COMUNIDAD INDÍGENA JUAN CANULEO PINOLEO II</t>
  </si>
  <si>
    <t>ABASTO DE AGUA POTABLE COMUNIDAD INDIGENA JUAN HUILCAMAN</t>
  </si>
  <si>
    <t>ESTUDIO DE FACTIBILIDAD Y DISEÑO DE ALCANTARILLADO, SECTOR LINDEROS DEL VALLE DE LLUTA</t>
  </si>
  <si>
    <t>ESTUDIO DE FACTIBILIDAD Y DISEÑO DE ALCANTARILLADO, SECTOR POCONCHILE DEL VALLE DE LLUTA</t>
  </si>
  <si>
    <t>ESTUDIO CONSTRUCCIÓN SISTEMA DE ALCANTARILLADO Y OBRAS COMPLEMENTARIAS, LOCALIDAD SAN FÉLIX.</t>
  </si>
  <si>
    <t>ESTUDIO INTEGRAL PARA LA CONSTRUCCION RELLENO SANITARIO DE CHAÑARAL</t>
  </si>
  <si>
    <t>EMO 2019, MEJORAMIENTO POZOS APR DE DOMEYKO, VALLENAR</t>
  </si>
  <si>
    <t>CONTRATACIÓN DE PROFESIONAL DEL ÁREA DE LA CONSTRUCCIÓN PARA GENERACIÓN Y CONTRAPARTE TÉCNICA PROYECTOS PMB</t>
  </si>
  <si>
    <t>CONSTRUCCION MUROS DE CONTENCION POBLACION LOS CIERVOS</t>
  </si>
  <si>
    <t>CONSTRUCCIÓN MUROS DE CONTENCIÓN Y DRENAJE AMPLIACION PABLO NERUDA ENTRE CALLE ARTURO ALDUNATE, LOS PILCHEROS, MARCELA PAZ Y AVENIDA DIVISADERO</t>
  </si>
  <si>
    <t>MEJORAMIENTO SISTEMA ELECTRICO PLAZA VUELO PATAGON</t>
  </si>
  <si>
    <t>EXTENSIÓN RED AGUA POTABLE VARIOS SECTORES, COMUNA DE ALTO BIOBIO</t>
  </si>
  <si>
    <t>CONSTRUCCION DE AMPLIACION COLIHUAL DEL SISTEMA DE AGUA POTABLE APR ALTO ANTUCO</t>
  </si>
  <si>
    <t>CONSTRUCCIÓN DE ABASTECIMIENTO DE AGUA POTABLE, SECTOR CERRO COLORADO, COMUNA DE ARAUCO.</t>
  </si>
  <si>
    <t>CONSTRUCCIÓN SISTEMA DE AGUA POTABLE EN SECTOR LOS ÑANCOS, COMUNA DE ARAUCO</t>
  </si>
  <si>
    <t>EXTENSIÓN RED SUMINISTRO AGUA POTABLE SECTORES CONUMO, PICHILO, LOS CASTAÑOS Y LA FAJA, COMUNA DE ARAUCO</t>
  </si>
  <si>
    <t>EXTENSIÓN DE RED A.P. 9 FAMILIAS Y EXTENSIÓN DE RED AS. 13 FAMILIAS PASAJES EBENEZER Y JERUSALEN, SECTOR HEBRÓN COMUNA CABRERO</t>
  </si>
  <si>
    <t>ASISTENCIA LEGAL COMODATOS Y OTROS PARA PROYECTOS PMB, CONTULMO</t>
  </si>
  <si>
    <t>ESTUDIO SANEAMIENTO SANITARIO SAN MIGUEL DE QUILACOYA</t>
  </si>
  <si>
    <t>CONSTRUCCIÓN SISTEMA APR SECTOR PEÑABLANCA, LAJA</t>
  </si>
  <si>
    <t>EXTENSIÓN DE REDES SISTEMA APR SECTOR QUILLAYAL, LAJA</t>
  </si>
  <si>
    <t>INSTALACIÓN SOLUCIONES FOTOVOLTAICAS INDIVIDUALES SECTOR LOS ALAMOS, LAJA</t>
  </si>
  <si>
    <t>CONSTRUCCIÓN ALCANTARILLADO DIVERSOS SECTORES PEHUÉN</t>
  </si>
  <si>
    <t>INSTALACION RED ALC A.S LOTEO MONTEGRANDE, LOS ANGELES</t>
  </si>
  <si>
    <t>ASISTENCIA TECNICA SANEAMIENTO SANITARIO SECTOR MAITENAL, MULCHEN</t>
  </si>
  <si>
    <t>CONSTRUCCION SISTEMA DE AGUA POTABLE RURAL DE PALMILLA, COMUNA DE NACIMIENTO</t>
  </si>
  <si>
    <t>EXTENSIÓN RED APR LOS BOLDOS SECTOR BAJO CALDERONES</t>
  </si>
  <si>
    <t>CONSTRUCCIÓN PUNTERAS FOTOVOLTAICAS VARIOS SECTORES RURALES, COMUNA DE SANTA JUANA</t>
  </si>
  <si>
    <t>CONSTRUCCION PUNTERAS SECTORES RURALES, COMUNA DE SANTA JUANA</t>
  </si>
  <si>
    <t>ASISTENCIA TÉCNICA PARA EL DESARROLLO DE PROYECTOS DE SANEAMIENTOS BÁSICOS, ABASTOS DE AGUA Y SERVICIOS SOCIALES SECPLAN</t>
  </si>
  <si>
    <t>HABILITACIÓN NUEVA CAPTACIÓN Y ADUCCIÓN ABASTO LAS MISIONES</t>
  </si>
  <si>
    <t>EXTENSION RED DE AGUAS SERVIDAS PASAJE LOS TILOS, 12 VIVIENDAS, COMUNA DE TUCAPEL</t>
  </si>
  <si>
    <t>EXTENSIÓN RED DE AGUA POTABLE 30 VIVIENDAS Y EXTENSIÓN RED DE AGUAS SERVIDAS 53 VIVIENDAS, SECTOR GOYCOLEA, YUMBEL</t>
  </si>
  <si>
    <t>CONSTRUCCIÓN ELECTRIF. DOMICILIARIA SECTOR RURAL CAMBRALES-Y PIEDRAS BLANCAS, YUMBEL</t>
  </si>
  <si>
    <t>EXTENSIÓN RED DE AGUAS SERVIDAS RURAL SECTOR POZO DE ORO, RÍO CLARO</t>
  </si>
  <si>
    <t>ESTUDIO TÉCNICO RED DE AGUA POTABLE Y COLECTOR DE ALCANTARILLADO ATUNGUA, CANELA.</t>
  </si>
  <si>
    <t>CONSTRUCCIÓN UNIÓN DOMICILIARIA ESPECIAL, COMUNIDAD DE DESAGÜE EN 4 VIVIENDAS DE CALLE AROCA, TIERRAS BLANCAS, COQUIMBO</t>
  </si>
  <si>
    <t>MEJORAMIENTO SISTEMA ALCANTARILLADO LOCALIDAD DE PUNTA DE CHOROS, COMUNA DE LA HIGUERA</t>
  </si>
  <si>
    <t>ASISTENCIA TÉCNICA PARA ELABORACIÓN DE PROYECTOS DE SANEAMIENTO SANITARIO Y RESIDUOS SOLIDOS EN LA COMUNA DE PAIHUANO – AÑO 2020</t>
  </si>
  <si>
    <t>INSTALACION DE LUMINARIAS FOTOVOLTAICAS EN DIVERSOS SECTORES DE LA COMUNA DE PUNITAQUI</t>
  </si>
  <si>
    <t>CONSTRUCCIÓN GALPON DE ACOPIO PARA RECICLAJE</t>
  </si>
  <si>
    <t>CONSTRUCCIÓN OBRAS DE CONSERVACIÓN AGUA POTABLE RURAL ALFARO COLHUE</t>
  </si>
  <si>
    <t>CONSTRUCCIÓN CENTRO DE RECICLAJE COMUNA DE CHAITEN</t>
  </si>
  <si>
    <t>ESTUDIO PARA LA INSTALACIÓN DEL SERVICIO DE AGUA POTABLE RURAL SECTOR CAHUALA-COIPO, COMUNA DE CHONCHI, REGIÓN DE LOS LAGOS.</t>
  </si>
  <si>
    <t>CATASTRO PARA BENEFICIARIOS DE TÍTULOS DE DOMINIO, DIVERSOS SECTORES DE COCHAMO</t>
  </si>
  <si>
    <t>HABILITACIÓN SUMINISTRO E.E. SISTEMAS FOTOVOLTAICOS INDIVIDUALES SECTOR TORRENTOSO</t>
  </si>
  <si>
    <t>HABILITACION SISTEMA FOTOVOLTAICO DIVERSOS SECTORES DE LA COMUNA DE DALCAHUE</t>
  </si>
  <si>
    <t>CONSTRUCCIÓN PUNTO LIMPIO EN ÁREA VERDE RÍO MAULLIN</t>
  </si>
  <si>
    <t>SANEAMIENTO DE TÍTULOS, SECTOR URBANO TEODOSIO SARAO Y LOCALIDAD DE LONCOTORO</t>
  </si>
  <si>
    <t>ASESORÍA TÉCNICA PARA CATASTRO, ELABORACIÓN Y SEGUIMIENTO DE PROYECTOS DE INVERSIÓN, COMUNA DE MAULLIN</t>
  </si>
  <si>
    <t>CONSTRUCCION POZO PROFUNDO SECTOR CARIQUILDA, COMUNA DE MAULLIN</t>
  </si>
  <si>
    <t>FORMULACIÓN Y SEGUIMIENTO DE PROYECTOS ENMARCADOS EN SANEAMIENTO SANITARIO</t>
  </si>
  <si>
    <t>DISEÑO DE INGENIERÍA PARA LA INSTALACIÓN DEL SERVICIO DE AGUA POTABLE RURAL DEL ALDACHILDO ALTO - CHALIHUE, COMUNA DE PUQUELDÒN</t>
  </si>
  <si>
    <t>ESTUDIO HIDROGEOLÓGICO - GEOFÍSICO PARA EL SERVICIO AGUA POTABLE RURAL SECTOR YELQUI, LEVACURA E ICHUAC, COMUNA DE PUQUELDÓN</t>
  </si>
  <si>
    <t>ESTUDIO HIDROGEOLÓGICO -GEOFÍSÍCO PARA EL SERVICIO AGUA POTABLE DIVERSOS SECTORES RURALES, COMUNA DE PUQUELDÓN</t>
  </si>
  <si>
    <t>NORMALIZACION P.T.A.S. LOCALIDAD DE PUQUELDON - COMUNA PUQUELDON</t>
  </si>
  <si>
    <t>ASISTENCIA TÉCNICA PARA GENERACIÓN DE CARTERA DE PROYECTOS DE ENERGÍA 2020</t>
  </si>
  <si>
    <t>EQUIPO DE PROFESIONALES PARA GENERACIÓN DE PROYECTOS DE SANEAMIENTO SANITARIO, COMUNA DE PURRANQUE</t>
  </si>
  <si>
    <t>MEJORAMIENTO ABASTO DE AGUA POTABLE SECTOR PALOMAR</t>
  </si>
  <si>
    <t>CONSTRUCCIÓN INFRAESTRUCTURA SANITARIA SECTOR LA TURBINA</t>
  </si>
  <si>
    <t>RECAMBIO ILUMINACIÓN PÚBLICA A LUMINARIAS LED DIVERSOS SECTORES RURALES, COMUNA DE QUEILEN</t>
  </si>
  <si>
    <t>ESTUDIO HIDROGEOLÓGICO-GEOFÍSICO PARA EL SERVICIO DE AGUA POTABLE RURAL DE VILLA EL LAGO - LIBNO, COMUNA DE QUEILEN</t>
  </si>
  <si>
    <t>CONTRATACIÓN DE PROFESIONALES A TRAVÉS DE LA ASOCIACIÓN DE MUNICIPALIDADES CORDILLERA DE LA COSTA PARA PROYECTOS CON FINANCIAMIENTO SUBDERE</t>
  </si>
  <si>
    <t>SOLUCIONES DE ALUMBRADO PÚBLICO RURAL VIAL Y PEATONAL PARA SECTRES COSTEROS DE LAS COMUNAS DE CORRAL Y LA UNIÓN</t>
  </si>
  <si>
    <t>ESTUDIO SANEAMIENTO SANITARIO LOCALIDAD DE LAS QUEMAS</t>
  </si>
  <si>
    <t>CONSTRUCCION ARRANQUES LARGOS SECTOR MASHUE, LA UNION</t>
  </si>
  <si>
    <t>MEJORAMIENTO DE CAPTACIONES SUPERFICIALES DIVERSOS SECTORES CHANCO</t>
  </si>
  <si>
    <t>CONSTRUCCION DE ALUMBRADO PUBLICO SECTOR NIEBLA - CUTIPAY, COMUNA DE VALDIVIA</t>
  </si>
  <si>
    <t>ADQUISICIÓN DE TERRENO SECTOR PAILLAO PARA COMITÉ DE VIVIENDA CAMINO DE LUZ Y OTROS</t>
  </si>
  <si>
    <t>CONSTRUCCIÓN ALUMBRADO PÚBLICO PEATONAL CALLE HORNILLAS, PUNTA ARENAS</t>
  </si>
  <si>
    <t>CONSTRUCCIÓN ALUMBRADO PÚBLICO PEATONAL CALLE PRAT, PUNTA ARENAS</t>
  </si>
  <si>
    <t>CONSTRUCCIÓN ALUMBRADO PÚBLICO PEATONAL AV. PRESIDENTE JORGE ALESSANDRI, PUNTA ARENAS</t>
  </si>
  <si>
    <t>CONSTRUCCIÓN ALUMBRADO PÚBLICO PEATONAL CALLE GENERAL DEL CANTO, PUNTA ARENAS</t>
  </si>
  <si>
    <t>CONSTRUCCIÓN ALUMBRADO PÚBLICO PEATONAL CALLE OVEJERO, PUNTA ARENAS</t>
  </si>
  <si>
    <t>CONSTRUCCIÓN ALUMBRADO PÚBLICO PEATONAL CALLE GENERAL SALVO, PUNTA ARENAS</t>
  </si>
  <si>
    <t>CONSTRUCCIÓN ALUMBRADO PÚBLICO PEATONAL CALLE RAMÓN FREIRE, PUNTA ARENAS</t>
  </si>
  <si>
    <t>CONSTRUCCIÓN ALUMBRADO PÚBLICO PEATONAL CALLE ZENTENO, PUNTA ARENAS</t>
  </si>
  <si>
    <t>MEJORAMIENTO ALUMBRADO PUBLICO ÁREA URBANA SECTOR 2, COMUNA DE CHANCO</t>
  </si>
  <si>
    <t>CONTRATACIÓN DE ASISTENCIA TÉCNICA PARA EJECUTAR LABORES DE CONTRAPARTE TECNICA DEL MUNICIPIO, EN LA COMUNIDAD DE SANTA OLGA, COMUNA DE CONSTITUCION</t>
  </si>
  <si>
    <t>INSTALACION SERVICIO DE APR RAPILERMO CENTRO, COMUNA DE CUREPTO</t>
  </si>
  <si>
    <t>AMPLIACIÓN A.P.R. UPEO CORRAL DE PEREZ, COMUNA DE CURICÓ</t>
  </si>
  <si>
    <t>SISTEMA DE AGUA POTABLE LA AGUADA, EMPEDRADO</t>
  </si>
  <si>
    <t>INSTALACIÓN SISTEMA DE AGUA POTABLE RURAL SECTOR LAGUNILLAS</t>
  </si>
  <si>
    <t>INSTALACIÓN SISTEMA DE AGUA POTABLE RURAL SECTOR LINDA VISTA, EMPEDRADO</t>
  </si>
  <si>
    <t>CONSTRUCCION SOLUCIONES SANITARIAS LICANTEN URBANO</t>
  </si>
  <si>
    <t>ASISTENCIA TECNICA EN CONTROL DE DEFICIT HIDRICO DIVERSOS SECTORES RURALES DE LA COMUNA DE MAULE</t>
  </si>
  <si>
    <t>CONSTRUCCIÓN ALUMBRADO PÚBLICO SECTOR TRES PEÑAS, PELLUHUE</t>
  </si>
  <si>
    <t>ASISTENCIA TÉCNICA, PROYECTOS SANITARIOS, COMUNA RAUCO.</t>
  </si>
  <si>
    <t>ASISTENCIA TÉCNICA, ASESORIA AGUA POTABLE EN LOS SECTORES SANTA ISABEL DE LOS ROBLES, LOS MAITENES, PIGUCHEN Y COPIHUE .</t>
  </si>
  <si>
    <t>CONSTRUCCIÓN ABASTOS DE AGUA POTABLE, COMUNA DE RETIRO</t>
  </si>
  <si>
    <t>MEJORAMIENTO Y AMPLIACIÓN SISTEMA APR VILLASECA, COMUNA DE RETIRO</t>
  </si>
  <si>
    <t>ASISTENCIA TÉCNICA PROGRAMA DE MEJORAMIENTO DE BARRRIOS (PMB) 2019-2020</t>
  </si>
  <si>
    <t>MEJORAMIENTO ALUMBRADO PUBLICO DIVERSOS SECTORES COMUNA DE ROMERAL</t>
  </si>
  <si>
    <t>MEJORAMIENTO ALUMBRADO PÚBLICO SECTOR LOS GUAICOS COMUNA DE ROMERAL</t>
  </si>
  <si>
    <t>EXTENSIÓN AGUA POTABLE Y ALCANTARILLADO, 6 VIVIENDAS, SAN MÁXIMO, SAN CLEMENTE</t>
  </si>
  <si>
    <t>EXTENSIÓN DE ALUMBRADO PUBLICO, EN DISTINTOS SECTORES DE LA COMUNA DE SAN RAFAEL</t>
  </si>
  <si>
    <t>ASISTENCIA TÉCNICA PARA ASESORÍA PROFESIONAL A LOS APRS Y ELABORACIÓN DE PROYECTOS DE SOLUCIONES SANITARIAS PARA VILLA LAS VERTIENTES Y CORDILLERA</t>
  </si>
  <si>
    <t>CONSTRUCCIÓN DE PUNTO LIMPIO CON INTEGRACIÓN DE EDUCACIÓN MEDIOAMBIENTAL Y CENTRO DE ACOPIO DE MATERIALES INORGÁNICOS COMUNA DE BUIN</t>
  </si>
  <si>
    <t>CONSTRUCCIÓN PUNTOS VERDES COMUNA DE CERRILLOS</t>
  </si>
  <si>
    <t>PROYECTO DE ALCANTARILLADO SECTOR MANUEL RODRIGUEZ</t>
  </si>
  <si>
    <t>ASISTENCIA TÉCNICA PARA PROYECTOS DE RECUPERACIÓN DE ESPACIOS PÚBLICOS CON EFICIENCIA ENERGÉTICA</t>
  </si>
  <si>
    <t>MEJORAMIENTO DE SISTEMA DE ALUMBRADO PÚBLICO PLAZAS CACIQUE, SOL NACIENTE, HOGAR PROPIO Y DR. ASENJO</t>
  </si>
  <si>
    <t>OPTIMIZACION PTAS Y PEAS SECTORES RURALES CURACAVI</t>
  </si>
  <si>
    <t>CONSTRUCCIÓN DE CONEXIONES DOMICILIARIAS DE AGUA POTABLE Y ALCANTARILLADO PARA 14 PROPIEDADES EN DIVERSOS SECTORES DE LA COMUNA DE EL BOSQUE.</t>
  </si>
  <si>
    <t>ILUMINACIÓN PEATONAL Y ORNAMENTAL PARA SEIS PLAZAS DE LA COMUNA DE INDEPENDENCIA</t>
  </si>
  <si>
    <t>ELABORACIÓN DE PROYECTO DE URBANIZACIÓN EN DIAGONAL LOS CASTAÑOS Nº 5796 Y QUE BENEFICIA A 8 FAMILIAS VULNERABLES DE LA COMUNA DE LA FLORIDA</t>
  </si>
  <si>
    <t>MEJORAMIENTO ILUMINACIÓN PARQUE BORDE ESTERO EL CARRIZO</t>
  </si>
  <si>
    <t>INSTALACIÓN DE LUMINARIAS EJE CENTRAL COMUNA DE LO ESPEJO</t>
  </si>
  <si>
    <t>MEJORAMIENTO RED DE ILUMINACIÓN EJE NEPTUNO Y PASEO SANTA ANITA</t>
  </si>
  <si>
    <t>ADQUISICIÓN DE TERRENO PARA VILLA LOS ÁLAMOS, DESTINO HABITACIONAL, COMUNA DE MARÍA PINTO</t>
  </si>
  <si>
    <t>MEJORAMIENTO DE ILUMINACIÓN CALLES JORGE MONCKEBERG, JOSE MARIA NARBONA, GRECIA Y RAMON CRUZ</t>
  </si>
  <si>
    <t>TRAMITACIÒN ADMINISTRATIVA/JUDICIAL Y CATASTRO PARA BENEFICIARIOS DE REGULARIZACIÓN TÍTULOS DE DOMINIO, DIVERSOS SECTORES COMUNA DE PEÑAFLOR</t>
  </si>
  <si>
    <t>SOLUCIONES INDIVIDUALES DE AGUA POTABLE SECTOR CHORRILLO</t>
  </si>
  <si>
    <t>SOLUCIONES INDIVIDUALES DE AGUA POTABLE SECTOR LA MARAVILLA</t>
  </si>
  <si>
    <t>ASISTENCIA TÉCNICA PROYECTOS PMB COMUNA DE NINHUE</t>
  </si>
  <si>
    <t>ABASTO AGUA POTABLE PARTICULAR SECTORES RURALES DE NINHUE, RELOCA COYANCO</t>
  </si>
  <si>
    <t>ABASTO AGUA POTABLE PARTICULAR VARIOS SECTORES RURALES DE NINHUE.</t>
  </si>
  <si>
    <t>ABASTO DE AGUA POTABLE PARTICULAR SECTORES RURALES DE NINHUE CHEQUEN QUIRAO</t>
  </si>
  <si>
    <t>CONSTRUCCIÓN DE TORRE Y ESTANQUE PARA A.P.R. SECTOR BUCALEMU</t>
  </si>
  <si>
    <t>CONSTRUCCIÓN DE TORRE Y ESTANQUE PARA A.P.R. SECTOR HUENUTIL CENTRO</t>
  </si>
  <si>
    <t>SOLUCIONES INDIVIDUALES DE AGUA POTABLE RURAL SECTOR LLAHUIMAVIDA, COMUNA DE ÑIQUEN.</t>
  </si>
  <si>
    <t>SOLUCIONES INDIVIDUALES DE AGUA POTABLE RURAL SECTORES PAREDONES Y AGUA FRIA COMUNA DE ÑIQUEN.</t>
  </si>
  <si>
    <t>ABASTO INDIVIDUAL DE AGUA POTABLE SECTOR EL RODEO, COMUNA DE PINTO</t>
  </si>
  <si>
    <t>ASISTENCIA TECNICA DE PROFESIONALES PARA EL DESARROLLO DE PROYECTOS SANITARIOS COMUNA DE PORTEZUELO</t>
  </si>
  <si>
    <t>ASISTENCIA TECNICA, SOLUCIONES SANEAMIENTO SANITARIO.</t>
  </si>
  <si>
    <t>CONSTRUCCIÓN SOLUCIÓN INDIVIDUAL DE AGUA POTABLE, SECTOR LA BALLICA</t>
  </si>
  <si>
    <t>CONSTRUCCIÓN SISTEMA DISTRIBUCIÓN DE APR SECTOR BATUCO, COMUNA DE RÁNQUIL</t>
  </si>
  <si>
    <t>SISTEMA PARTICULAR DE AGUA POTABLE DISTINTOS SECTORES DE LA COMUNA DE RANQUIL</t>
  </si>
  <si>
    <t>REGULARIZACION DE VIVIENDAS Y AMPLIACIONES DE DIVERSOS SECTORES, COMUNA DE SAN FABIAN</t>
  </si>
  <si>
    <t>SOLUCIONES DE AGUA DE POTABLE RURAL DIVERSOS SECTORES, SAN FABIÁN</t>
  </si>
  <si>
    <t>CONSTRUCCIÓN SISTEMA AGUA POTABLE RURAL SECTOR MONTEATRAVESADO NORTE</t>
  </si>
  <si>
    <t>CONSTRUCCION COLECTOR DE AGUAS SERVIDAS SECTOR LOS COPIHUES COMUNA DE TREHUACO</t>
  </si>
  <si>
    <t>CONSTRUCCIÓN ALUMBRADO PÚBLICO DIVERSOS SECTORES, COMUNA DE EL CARMEN</t>
  </si>
  <si>
    <t>IMPLEMENTACIÓN DE SISTEMA DE TELEMETRÍA Y CONTROL PARA COOPERATIVAS Y/O COMITÉS DE AGUA POTABLE RURAL, REGIÓN DE O´HIGGINS</t>
  </si>
  <si>
    <t>ESTUDIO DEL SISTEMA DE ALUMBRADO PUBLICO COMUMA DE CHEPICA</t>
  </si>
  <si>
    <t>REPOSICIÓN DE LUMINARIAS SEGUNDA ETAPA, COMUNA DE CODEGUA</t>
  </si>
  <si>
    <t>REPOSICIÓN DE LUMINARIAS ORNAMENTALES SECTOR CENTRO, COMUNA DE LAS CABRAS</t>
  </si>
  <si>
    <t>REPOSICIÓN DE LUMINARIAS SECTOR CENTRO, COMUNA DE LAS CABRAS</t>
  </si>
  <si>
    <t>REPOSICIÓN E INSTALACIÓN DE LUMINARIAS PÚBLICAS SECTOR LITUECHE URBANO Y MATANCILLA, COMUNA DE LITUECHE</t>
  </si>
  <si>
    <t>MEJORAMIENTO SERVICIO AGUA POTABLE RURAL HACIENDA DE LOLOL, RINCÓN LOS UBILLA, EL MOLINO Y PUNTA DE LA PIEDRA, COMUNA DE LOLOL</t>
  </si>
  <si>
    <t>CATASTRO SANITARIO Y FACTIBILIDAD TECNICA PARA ALCANTARILLADO Y PLANTA DE TRATAMIENTO DE AGUAS SERVIDAS SECTOR EL MEMBRILLO LOS TRICAHUES, COMUNA DE L</t>
  </si>
  <si>
    <t>SANEAMIENTO DE TÍTULOS DE DOMINIO, COMUNA DE NAVIDAD</t>
  </si>
  <si>
    <t>SANEAMIENTO DE TITULOS CCS R. DE PALMILLA, LIHUEIMO Y R. DE PERALILLO</t>
  </si>
  <si>
    <t>CONSTRUCCION CASETAS SANITARIAS PAREDONES, COMUNA DE PAREDONES</t>
  </si>
  <si>
    <t>SANEAMIENTO DE TITULOS DE DOMINIO PAREDONES RURAL</t>
  </si>
  <si>
    <t>DISEÑO PROYECTOS PARA SANEAMIENTO SANITARIO "SAN ISIDRO- LA BOMBA "</t>
  </si>
  <si>
    <t>DECLARACIÓN DE IMPACTO AMBIENTAL PTAS Y ACTUALIZACIÓN DE DISEÑO DE ALCANTARILLADO PATAGUA CERRO DE PICHIDEGUA</t>
  </si>
  <si>
    <t>ESTUDIO CATASTRO SANITARIO Y FACTIBILIDAD TÉCNICA SISTEMA DE ALCANTARILLADO CON PLANTA DE TRATAMIENTO DE AGUAS SERVIDAS, LOCALIDAD EL TOCO,</t>
  </si>
  <si>
    <t>ESTUDIO DE CATASTRO SANITARIO Y FACTIBILIDAD TÉCNICA PARA SISTEMA DE ALCANTARILLADO CON PTAS, LOCALIDAD SAN JOSE DE MARCHIGUE</t>
  </si>
  <si>
    <t>REPOSICION DE LUMINARIAS SECTOR URBANO PUMANQUE Y NILAHUE CORNEJO, SECTOR RURAL DE CALLEJÓN CORNEJO Y SAN JACINTO, COMUNA DE PUMANQUE</t>
  </si>
  <si>
    <t>ESTUDIO CATASTRO SANITARIO Y FACTIBILIDAD TECNICA PARA SISTEMA DE ALCANTARILLADO CON PLANTA DE TRATAMIENTO DE AGUAS SERVIDAS, LOCALIDAD DE TUNCA.</t>
  </si>
  <si>
    <t>ESTUDIO CATASTRO SANITARIO Y FACTIBILIDAD TECNICA PARA SISTEMA DE ALCANTARILLADO CON PLANTA DE TRATAMIENTO DE AGUAS SERVIDAS, LOCALIDAD EL NICHE,</t>
  </si>
  <si>
    <t>ESTUDIO CATASTRO SANITARIO Y FACTIBILIDAD TECNICA PARA SISTEMA DE ALCANTARILLADO CON PLANTA DE TRATAMIENTO DE AGUAS SERVIDAS, LOCALIDADES DE LO DONOSO</t>
  </si>
  <si>
    <t>ADQUISICIÓN TERRENO COMITÉ LA FAMILIA</t>
  </si>
  <si>
    <t>PROGRAMA PILOTO DE COMPOSTAJE DOMICILIARIO DE LA COMUNA DE CONCON</t>
  </si>
  <si>
    <t>IMPLEMENTACION DE 150 COMPOSTERAS FAMILIARES COMUNA DE EL TABO</t>
  </si>
  <si>
    <t>RECAMBIO DE LUMINARIA DE ALUMBRADO PUBLICO, SECTOR CENTRO, COMUNA DE HIJUELAS.</t>
  </si>
  <si>
    <t>ACTUALIZACION DISEÑO CONSTRUCCION RED DE ALCANTARILLADO EL PORVENIR, LLAY-LLAY.</t>
  </si>
  <si>
    <t>EXTENSION SISTEMA DE AGUA POTABLE RURAL CALLE LA CRUZ, COMUNA DE OLMUE</t>
  </si>
  <si>
    <t>PROGRAMA PILOTO DE COMPOSTAJE DOMICILIARIO DE LA COMUNA DE OLMUÉ</t>
  </si>
  <si>
    <t>ELECTRIFICACION CAMINO VIEJO LO CAMPO COMUNA DE PANQUEHUE</t>
  </si>
  <si>
    <t>LUMINARIA PEATONAL CIRCUITO SEGURO BARRIO CRUZ DEL LLANO</t>
  </si>
  <si>
    <t>CONSTRUCCIÓN RED DE AGUA POTABLE Y ALCANTARILLADO SECTOR LA QUINTA, COMUNA PUCHUNCAVÍ</t>
  </si>
  <si>
    <t>CONSTRUCCIÓN DE URBANIZACIÓN PARA PTAS HORCÓN</t>
  </si>
  <si>
    <t>CONSTRUCCIÓN DE ARRANQUES DE AGUA POTABLE Y UNIONES DOMICILIARIAS DE ALCANTARILLADO PARA CALLE BUENOS AIRES Y OTRAS, COMUNA DE QUILPUÉ</t>
  </si>
  <si>
    <t>EXTENSIÓN DE RED DE AGUA POTABLE Y ALCANTARILLADO DE CALLE VALPARAISO Y OTRAS, COMUNA DE QUILPUÉ</t>
  </si>
  <si>
    <t>ELECTRIFICACIÓN Y ALUMBRADO PÚBLICO EN CALLE SEVERO VARGAS (RUTA E-747), COMUNA DE SAN ESTEBAN</t>
  </si>
  <si>
    <t>PROGRAMA DE MINIMIZACIÓN DE RSD ZONA URBANA COMUNA DE SANTA MARÍA,.</t>
  </si>
  <si>
    <t>EXTENSIÓN DE ALUMBRADO PÚBLICO SECTOR EL HUAPE, COMUNA DE SAN ESTEBAN</t>
  </si>
  <si>
    <t>OBRAS DE HABILITACIÓN PROSPECCIÓN PARA ADUCCIÓN HIERRO VIEJO</t>
  </si>
  <si>
    <t>IMPLEMENTACIÓN SISTEMA DE TELEMETRÍA Y CONTROL AUTOMATICO APR SAN JOAQUÍN DE LOS MAYOS, COMUNA DE MACHALÍ</t>
  </si>
  <si>
    <t>CONSTRUCCIÓN POZO PROFUNDO VIILLA  ALTO OCTAY, SECTOR LA ESPERANZA</t>
  </si>
  <si>
    <t>REPOSICIÓN ILUMINACIÓN PÚBLICA A LUMINARIA LED, DIVERSAS CALLES COMUNA DE HUALQUI</t>
  </si>
  <si>
    <t>PMB</t>
  </si>
  <si>
    <t>REGIÓN DE ATACAMA</t>
  </si>
  <si>
    <t>PMB - Programa Mejoramiento de Barrios</t>
  </si>
  <si>
    <t>Asistencia Técnica</t>
  </si>
  <si>
    <t>MARIO ANDRES  LAZO JOFRE</t>
  </si>
  <si>
    <t>JENNIFER SOLANGE VALDES PEZO</t>
  </si>
  <si>
    <t>ALEXANDRA SANTANA RIVERA  </t>
  </si>
  <si>
    <t>MAURICIO CORTES  DONOSO</t>
  </si>
  <si>
    <t>ALEX VIVAR VALENCIA</t>
  </si>
  <si>
    <t>RODRGO  SAAVEDRA GOLZIO</t>
  </si>
  <si>
    <t>LEONARDO ESPINOZA CAMPILLAY</t>
  </si>
  <si>
    <t>REGIÓN DE COQUIMBO</t>
  </si>
  <si>
    <t>REGIÓN DE VALPARAÍSO</t>
  </si>
  <si>
    <t>REGIÓN DEL MAULE</t>
  </si>
  <si>
    <t>PMB - Saneamiento Sanitario</t>
  </si>
  <si>
    <t>HUGO ALVIAL NORAMBUENA</t>
  </si>
  <si>
    <t>MACARENA BEROIZA OSSES</t>
  </si>
  <si>
    <t>REGIÓN DEL BIOBÍO</t>
  </si>
  <si>
    <t>REGIÓN DE LA ARAUCANÍA</t>
  </si>
  <si>
    <t>Inspección Técnica</t>
  </si>
  <si>
    <t>PMB - Residuos Solidos</t>
  </si>
  <si>
    <t>Estudio</t>
  </si>
  <si>
    <t>JUAN PABLO ALEJANDRO MEZA MEZA</t>
  </si>
  <si>
    <t>ALVARO RAUL RAMIREZ GONZALEZ</t>
  </si>
  <si>
    <t>NICOLAS TOLEDO FIERRO</t>
  </si>
  <si>
    <t>JUAN ALFREDO  CASTILLO  MEDINA</t>
  </si>
  <si>
    <t>PATRICIA FLORES  RAMIREZ</t>
  </si>
  <si>
    <t>NICOLAS OYARZUN MASERA</t>
  </si>
  <si>
    <t>ALEXANDRA KUSHNER HERNANDEZ</t>
  </si>
  <si>
    <t>ALEX FRANCISCO LEIVA VIVEROS</t>
  </si>
  <si>
    <t>GAPAR ISMAEL NEIRA BUSTAMANTE</t>
  </si>
  <si>
    <t>REGIÓN DE LOS LAGOS</t>
  </si>
  <si>
    <t>REGIÓN METROPOLITANA DE SANTIAGO</t>
  </si>
  <si>
    <t>ASISTENCIA TECNICA PARA LA ELABORACION DE PROYECTOS DE ALCANTARILLADO Y AGUA POTABLE, COMUNA DE EL MONTE</t>
  </si>
  <si>
    <t>CHINCIA CONSTANZA  SANTIBAÑEZ LEYTON</t>
  </si>
  <si>
    <t>ANDRES ZEGERS CELIS</t>
  </si>
  <si>
    <t>MIRKO ALEXANDER CHACON OVALLE</t>
  </si>
  <si>
    <t>REGIÓN DE LOS RÍOS</t>
  </si>
  <si>
    <t>REGIÓN DE ÑUBLE</t>
  </si>
  <si>
    <t>ALBERTO ADRIAN FIGUEROA SOTOMAYOR</t>
  </si>
  <si>
    <t>8201200701-B</t>
  </si>
  <si>
    <t>8104200701-B</t>
  </si>
  <si>
    <t>8306200701-B</t>
  </si>
  <si>
    <t>8202200701-B</t>
  </si>
  <si>
    <t>8308200701-B</t>
  </si>
  <si>
    <t>6202200701-B</t>
  </si>
  <si>
    <t>6205200701-B</t>
  </si>
  <si>
    <t>8303200701-B</t>
  </si>
  <si>
    <t>8201200702-B</t>
  </si>
  <si>
    <t>6308200701-B</t>
  </si>
  <si>
    <t>9205200701-B</t>
  </si>
  <si>
    <t>9115200701-B</t>
  </si>
  <si>
    <t>9211200701-B</t>
  </si>
  <si>
    <t>9211200702-B</t>
  </si>
  <si>
    <t>7109200701-B</t>
  </si>
  <si>
    <t>13303200703-B</t>
  </si>
  <si>
    <t>13303200702-B</t>
  </si>
  <si>
    <t>13303200701-B</t>
  </si>
  <si>
    <t>9111200601-C</t>
  </si>
  <si>
    <t>10108200701-B</t>
  </si>
  <si>
    <t>5601200701-B</t>
  </si>
  <si>
    <t>5803200701-B</t>
  </si>
  <si>
    <t>7101200701-B</t>
  </si>
  <si>
    <t>7104200701-B</t>
  </si>
  <si>
    <t>9203200701-B</t>
  </si>
  <si>
    <t>11201180702-C</t>
  </si>
  <si>
    <t>11401180706-C</t>
  </si>
  <si>
    <t>11101180705-C</t>
  </si>
  <si>
    <t>11101180703-C</t>
  </si>
  <si>
    <t>11101180704-C</t>
  </si>
  <si>
    <t>3302200702-B</t>
  </si>
  <si>
    <t>10206200701-B</t>
  </si>
  <si>
    <t>3303200701-B</t>
  </si>
  <si>
    <t>9203200702-B</t>
  </si>
  <si>
    <t>10103200701-B</t>
  </si>
  <si>
    <t>1404200701-B</t>
  </si>
  <si>
    <t>16104201001-C</t>
  </si>
  <si>
    <t>9102191001-C</t>
  </si>
  <si>
    <t>7403201001-C</t>
  </si>
  <si>
    <t>6108170804-C</t>
  </si>
  <si>
    <t>10303200701-B</t>
  </si>
  <si>
    <t>10109200702-B</t>
  </si>
  <si>
    <t>11102200701-B</t>
  </si>
  <si>
    <t>6305190702-C</t>
  </si>
  <si>
    <t>6304190401-C</t>
  </si>
  <si>
    <t>8307160701-1</t>
  </si>
  <si>
    <t>10106200701-B</t>
  </si>
  <si>
    <t>10104200701-B</t>
  </si>
  <si>
    <t>10202200701-B</t>
  </si>
  <si>
    <t>9103201001-C</t>
  </si>
  <si>
    <t>10302200701-B</t>
  </si>
  <si>
    <t>6109201001-C</t>
  </si>
  <si>
    <t>16108200701-B</t>
  </si>
  <si>
    <t>5506200701-B</t>
  </si>
  <si>
    <t>9112180743-C</t>
  </si>
  <si>
    <t>10204200701-B</t>
  </si>
  <si>
    <t>7303200701-B</t>
  </si>
  <si>
    <t>10104191001-C</t>
  </si>
  <si>
    <t>10307200701-B</t>
  </si>
  <si>
    <t>CONSTRUCCIÓN ALCANTARILLADO POBLACIÓN VILLA ESPERANZA OESTE, PEHUÉN</t>
  </si>
  <si>
    <t>EXTENSIÓN COLECTOR DE ALCANTARILLADO DE AGUAS SERVIDAS, PASAJE LOS CEREZOS, COMUNA DE FLORIDA</t>
  </si>
  <si>
    <t>CONSTRUCCIÓN DE POZO PROFUNDO SECTOR SAN FRANCISCO DE MILLAPOA</t>
  </si>
  <si>
    <t>CONSTRUCCIÓN SISTEMA DE AGUA POTABLE RURAL SECTOR VILLA QUIAPO, COMUNA DE ARAUCO.</t>
  </si>
  <si>
    <t>AGUA POTABLE RURAL ANCUD -QUILAPALITOS</t>
  </si>
  <si>
    <t>MEJORAMIENTO FILTRO HIERRO Y MANGANESO APR LA ESTRELLA</t>
  </si>
  <si>
    <t>PILOTO INSTALACIÓN PLANTA DESALADORA PUERTECILLO, COMUNA DE NAVIDAD</t>
  </si>
  <si>
    <t>EXTENSIÓN DE RED A.P. PASAJES 2-3-4-5: 45 VIVIENDAS SECTOR EL ROSAL Y EXTENSIÓN RED A.S. 3 VIVIENDAS CALLE HERMANOS CARRERA</t>
  </si>
  <si>
    <t>EXTENSIÓN RED DE ALCANTARILLADO PASAJE LUIS SAGARDÍA Y PASAJE CANCHA RAYADA</t>
  </si>
  <si>
    <t>REGULARIZACIÓN EXTENSIÓN RED COMITÉ HABILITACIONAL, VILLA LA TUNA, COMUNA DE PLACILLA</t>
  </si>
  <si>
    <t>ABASTO AGUA POTABLE RANQUIL CENTRAL</t>
  </si>
  <si>
    <t>INSTALACIÓN PILÓN MUNICIPAL PASAJE MEZA, PUCÓN</t>
  </si>
  <si>
    <t>ABASTO DE AGUA POTABLE COMUNIDAD INDIGENA CHAVOL II</t>
  </si>
  <si>
    <t>ABASTO AGUA POTABLE COMUNIDAD INDIGENA MIGUEL HUENTELEN</t>
  </si>
  <si>
    <t>EXTENSION COLECTOR DE AGUAS SERVIDAS SECTOR HUAMACHUCO ORIENTE, COMUNA DE SAN CLEMENTE</t>
  </si>
  <si>
    <t>CONSTRUCCIÓN SISTEMA DE RESPALDO DE ENERGIA PARA INCORPORACIÓN DE NUEVAS VIVIENDAS, APR CALEU</t>
  </si>
  <si>
    <t>CONSTRUCCIÓN SISTEMA DE RESPALDO DE ENERGIA PARA INCORPORACIÓN DE NUEVAS VIVIENDAS, APR ESPINALILLO</t>
  </si>
  <si>
    <t>CONSTRUCCIÓN SISTEMA DE RESPALDO DE ENERGIA PARA INCORPORACIÓN DE NUEVAS VIVIENDAS, APR PUNTA PEUCO</t>
  </si>
  <si>
    <t>ASISTENCIA LEGAL DE REGULARIZACIÓN DE LA PEQUEÑA PROPIEDAD RAÍZ EN LA COMUNA DE NUEVA IMPERIAL</t>
  </si>
  <si>
    <t>REPOSICIÓN DE ESTANQUE ELEVADO, APR MUNICIPAL LOS COIGUES, COMUNA DE MAULLIN.</t>
  </si>
  <si>
    <t>CONSTRUCCIÓN EXTENSIÓN MATRIZ DE AGUA POTABLE SECTOR PUERTECITO</t>
  </si>
  <si>
    <t>MEJORAMIENTOS SISTEMAS DE AGUA POTABLE RURAL DIVERSOS SECTORES Y HABILITACIÓN POZO MUNICIPAL OLMUÉ</t>
  </si>
  <si>
    <t>MEJORAMIENTO Y REPOSICIÓN DE EQUIPOS PLANTA DE TRATAMIENTO VILLA ILLINOIS</t>
  </si>
  <si>
    <t>INSTALACIÓN SISTEMA DE AGUA POTABLE RURAL PELLINES, EMPEDRADO</t>
  </si>
  <si>
    <t>ALCANTARILLADO DE CURACAUTIN, EXTENSIÓN DE RED CALLE CAMINO SANTA INES</t>
  </si>
  <si>
    <t>CONSTRUCCIÓN ELECTRIFICACIÓN RURAL VARIOS SECTORES AYSÉN 2</t>
  </si>
  <si>
    <t>SANEAMIENTO SANITARIO RURAL, COMUNA DE CHILE CHICO</t>
  </si>
  <si>
    <t>CONSTRUCCIÓN SOLUCIONES SANITARIAS SECTOR SAN MIGUEL</t>
  </si>
  <si>
    <t>ELECTRIFICACION RURAL LAGO ATRAVESADO, COMUNA DE COYHAIQUE</t>
  </si>
  <si>
    <t>ELECTRIFICACION RURAL SECTOR SEIS LAGUNAS CALLEJON FOURNIER, COMUNA COYHAIQUE</t>
  </si>
  <si>
    <t>CONSTRUCCIÓN CASETAS SANITARIAS SECTOR LAS BREAS, VALLE DE EL CARMEN</t>
  </si>
  <si>
    <t>MEJORAMIENTO SISTEMA DE IMPULSION DE ALCANTARILLADO URBANO - COMUNA DE PUQUELDON</t>
  </si>
  <si>
    <t>CONSTRUCCIÓN ALCANTARILLADO SECTOR JOSÉ SANTOS OSSA, FREIRINA.</t>
  </si>
  <si>
    <t>ABASTO AGUA POTABLE COMUNIDAD INDÍGENA IGNACIO HUAIQUILAO, CURACAUTIN</t>
  </si>
  <si>
    <t>INSTALACIÓN SISTEMA POTABILIZACIÓN Y DEPURACIÓN EN SECTOR ESTANQUES Y AMPLIACIÓN APR SECTOR EL BOSQUE</t>
  </si>
  <si>
    <t>EXTENSIÓN MATRICES DE AGUA POTABLE CALLES TARAPACÁ, 18 SEPTIEMBRE Y LIBERTAD, LOCALIDAD DE HUARA</t>
  </si>
  <si>
    <t>ASISTENCIA TÉCNICA AGUA POTABLE RURAL COMUNA DE EL CARMEN</t>
  </si>
  <si>
    <t>ELABORACIÓN DE PROYECTOS DE CASETAS SANITARIAS PARA LA COMUNA DE CARAHUE</t>
  </si>
  <si>
    <t>ASISTENCIA TÉCNICA VARIOS PROYECTOS DEL PROGRAMA MEJORAMIENTO DE BARRIOS, LONGAVI</t>
  </si>
  <si>
    <t>ADQUISICION DE TERRENO PARA EMPLAZAMIENTO DE ESTANQUE EXISTENTE PARA EL APR CHACAYES, COMUNA DE MACHALÍ</t>
  </si>
  <si>
    <t>MEJORAMIENTO ABASTO DE AGUA POTABLE 5 FAMILIAS SECTOR HUEYUSCA</t>
  </si>
  <si>
    <t>CONSTRUCCIÓN Y HABILITACIÓN POZO PROFUNDO RÍO SUR</t>
  </si>
  <si>
    <t>CONSTRUCCION RED INTERIOR ALCANTARILLADO DOMICILIARIO VILLA LA TAPERA</t>
  </si>
  <si>
    <t>EXTENSION RED DE ALCANTARILLADO VILLA CORDILLERA COMUNA DE NANCAGUA</t>
  </si>
  <si>
    <t>CARTERA DE SOLUCIONES DE AGUA POTABLE COMUNITARIA - LOLOL.</t>
  </si>
  <si>
    <t>CONSTRUCCIÓN EXTENSIÓN DE RED AGUA POTABLE RURAL EL SAUCE - COIHUE, COMUNA DE NEGRETE</t>
  </si>
  <si>
    <t>MANTENIMIENTO Y CONSTRUCCION DE NUEVAS CONEXIONES P.T.A.S CAÑITAS</t>
  </si>
  <si>
    <t>MEJORAMIENTO APR EL MAÑIO</t>
  </si>
  <si>
    <t>MEJORAMIENTO SISTEMA APR CHACAO, COMUNA DE ANCUD</t>
  </si>
  <si>
    <t>ASISTENCIA TÉCNICA PARA CATASTROS Y GENERACIÓN DE PROYECTOS INFRAESTRUCTURAS SANITARIAS, AÑO 2020, CUNCO</t>
  </si>
  <si>
    <t>HABILITACION POZO PROFUNDO N°2 VILLA OCTAY ALTO</t>
  </si>
  <si>
    <t>DIAGNOSTICO Y GENERACIÓN DE PROYECTOS SANITARIOS PARA ESTABLECIMIENTOS DE SALUD, EDUCACION, MUNICIPAL Y DISEÑOS DE EXTENSIÓN DE APR CON PTAS.</t>
  </si>
  <si>
    <t>CONSTRUCCION SISTEMAS APRI, SECTOR SAN BERNARDO-LOMAS DE LARQUI, COMUNA DE SAN IGNACIO</t>
  </si>
  <si>
    <t>OBRAS DE CONSERVACIÓN EN SISTEMA DE AGUA POTABLE MUNICIPAL DISTRITO EL MELÓN, COMUNA DE NOGALES</t>
  </si>
  <si>
    <t>AGUA POTABLE LOCALIDAD DE PADRE LAS CASAS, EXTENSIÓN RED PASAJE NELSON</t>
  </si>
  <si>
    <t>MEJORAMIENTO SISTEMA APR CURACO</t>
  </si>
  <si>
    <t>CONSTRUCCIÓN POZO PROFUNDO SECTOR LOS ESCALONES, COMUNA DE LICANTÉN</t>
  </si>
  <si>
    <t>SANEAMIENTO SANITARIO COMUNA DE FRESIA</t>
  </si>
  <si>
    <t>CONSTRUCCION PLANTA FOTOVOLTAICA PARA COMITE DE AGUA RURAL SECTOR CANTIAMO BAJO , COMUNA SAN PABLO</t>
  </si>
  <si>
    <t>FLORIDA</t>
  </si>
  <si>
    <t>QUILACO</t>
  </si>
  <si>
    <t>LA ESTRELLA</t>
  </si>
  <si>
    <t>PLACILLA</t>
  </si>
  <si>
    <t>TIL-TIL</t>
  </si>
  <si>
    <t>NUEVA IMPERIAL</t>
  </si>
  <si>
    <t>MAULLIN</t>
  </si>
  <si>
    <t>SAN ANTONIO</t>
  </si>
  <si>
    <t>OLMUE</t>
  </si>
  <si>
    <t>TALCA</t>
  </si>
  <si>
    <t>CURACAUTIN</t>
  </si>
  <si>
    <t>AYSEN</t>
  </si>
  <si>
    <t>CHILE CHICO</t>
  </si>
  <si>
    <t>COYHAIQUE</t>
  </si>
  <si>
    <t>PUQUELDON</t>
  </si>
  <si>
    <t>COCHAMO</t>
  </si>
  <si>
    <t>Tarapacá</t>
  </si>
  <si>
    <t>HUARA</t>
  </si>
  <si>
    <t>CARAHUE</t>
  </si>
  <si>
    <t>LONGAVI</t>
  </si>
  <si>
    <t>MACHALI</t>
  </si>
  <si>
    <t>PUERTO VARAS</t>
  </si>
  <si>
    <t>LAGO VERDE</t>
  </si>
  <si>
    <t>NANCAGUA</t>
  </si>
  <si>
    <t>NEGRETE</t>
  </si>
  <si>
    <t>FRESIA</t>
  </si>
  <si>
    <t>CUNCO</t>
  </si>
  <si>
    <t>MALLOA</t>
  </si>
  <si>
    <t>SAN IGNACIO</t>
  </si>
  <si>
    <t>NOGALES</t>
  </si>
  <si>
    <t>CURACO DE VELEZ</t>
  </si>
  <si>
    <t>LICANTEN</t>
  </si>
  <si>
    <t>SAN PABLO</t>
  </si>
  <si>
    <t>2203190703-C</t>
  </si>
  <si>
    <t>NORMALIZACIÓN CASETA DE GENERADOR-CERCO PERIMETRAL ESTANQUE DE COMBUSTIBLE LOCALIDAD DE RÍO GRANDE</t>
  </si>
  <si>
    <t xml:space="preserve">A. DE M. REGIÓN DE ATACAMA </t>
  </si>
  <si>
    <t>3901180401-C</t>
  </si>
  <si>
    <t>DESARROLLO DE PROYECTOS DE ABASTECIMIENTO DE AGUA POTABLE RURAL, REGIÓN DE ATACAMA</t>
  </si>
  <si>
    <t>3302191002-C</t>
  </si>
  <si>
    <t>HABILITACIÓN DE ASISTENCIA TÉCNICA PARA LA GESTIÓN DE PROYECTOS</t>
  </si>
  <si>
    <t>HUASCO</t>
  </si>
  <si>
    <t>3304191001-C</t>
  </si>
  <si>
    <t>ASISTENCIA TECNICA PARA PREPARACION DE PROYECTOS EN COMUNA DE HUASCO</t>
  </si>
  <si>
    <t>ELABORACIÓN DE PROYECTOS DE ALCANTARILLADO, AGUA POTABLE Y EVACUACIÓN DE AGUAS LLUVIAS – REDISEÑO DE VÍAS DE CIRCULACIÓN - BARRIOS CAMINO VIEJO Y EL C</t>
  </si>
  <si>
    <t>A.M. REGIÓN DE O'HIGGINS</t>
  </si>
  <si>
    <t>6901191001-C</t>
  </si>
  <si>
    <t>ASISTENCIA TÉCNICA PROFESIONALES REGIÓN DE O´HIGGINS</t>
  </si>
  <si>
    <t>6302191001-C</t>
  </si>
  <si>
    <t>ASISTENCIA TÉCNICA GENERACIÓN DE PROYECTOS SANITARIOS DIVERSOS SECTORES, COMUNA DE CHÉPICA</t>
  </si>
  <si>
    <t>COINCO</t>
  </si>
  <si>
    <t>6103190701-C</t>
  </si>
  <si>
    <t>REPOSICIÓN SISTEMA ALUMBRADO PÚBLICO COMUNA DE COINCO, SECTORES COPEQUEN, CHILLEHUE Y EL RULO</t>
  </si>
  <si>
    <t>DOÑIHUE</t>
  </si>
  <si>
    <t>6105190701-C</t>
  </si>
  <si>
    <t>EXTENSION DE RED DE AGUAS SERVIDAS CALLE CENTENARIO, DOÑIHUE</t>
  </si>
  <si>
    <t>GRANEROS</t>
  </si>
  <si>
    <t>6106181002-C</t>
  </si>
  <si>
    <t>ASISTENCIA TÉCNICA GENERACION DE SOLUCIONES SANITARIAS PARA ZONAS URBANAS Y RURALES COMUNA DE GRANEROS</t>
  </si>
  <si>
    <t>6304170701-C</t>
  </si>
  <si>
    <t>CONSTRUCCIÓN ALUMBRADO PÚBLICO SECTOR RURAL COMUNA DE LOLOL</t>
  </si>
  <si>
    <t>6109160704-C</t>
  </si>
  <si>
    <t>REPOSICIÓN DE LUMINARIAS VARIOS SECTORES DE LA COMUNA DE MALLOA</t>
  </si>
  <si>
    <t>7202180702-C</t>
  </si>
  <si>
    <t>MEJORAMIENTO ALUMBRADO PUBLICO ÁREA URBANA SECTOR 1, CASERÍO PAHUIL Y LA VEGA, CHANCO</t>
  </si>
  <si>
    <t>7301180702-C</t>
  </si>
  <si>
    <t>EXTENSIÓN RED DE AGUA POTABLE SECTOR LOS GONZÁLEZ, COMUNA DE CURICÓ.</t>
  </si>
  <si>
    <t>7301181006-C</t>
  </si>
  <si>
    <t>CONTINUACIÓN ASESORÍA TÉCNICA PROYECTOS SANITARIOS DE LA COMUNA DE CURICÓ.</t>
  </si>
  <si>
    <t>EXTENSIÓN RED DE AGUA POTABLE IDAHUE CHICO</t>
  </si>
  <si>
    <t>LINARES</t>
  </si>
  <si>
    <t>7401180701-C</t>
  </si>
  <si>
    <t>REPOSICIÓN DE LUMINARIA POR LED SECTOR PALMILLA-LAS TOSCAS</t>
  </si>
  <si>
    <t>ASISTENCIA TECNICA VARIOS PROYECTOS DEL PROGRAMA MEJORAMIENTO DE BARRIOS LONGAVI</t>
  </si>
  <si>
    <t>MOLINA</t>
  </si>
  <si>
    <t>7304160709-C</t>
  </si>
  <si>
    <t>CONSTRUCCION RED DE ALCANTARILLADO VILLA EL GLOBO MOLINA</t>
  </si>
  <si>
    <t>ASISTENCIA TÉCNICA, GENERACIÓN DE PROYECTOS SANITARIOS, COMUNA DE RAUCO</t>
  </si>
  <si>
    <t>7305161004-C</t>
  </si>
  <si>
    <t>EFICIENCIA ENERGÉTICA DE SISTEMAS ELÉCTRICOS, INFRAESTRUCTURA PÚBLICA, COMUNA DE RAUCO</t>
  </si>
  <si>
    <t>SAGRADA FAMILIA</t>
  </si>
  <si>
    <t>7307191001-C</t>
  </si>
  <si>
    <t>ASISTENCIA TÉCNICA PARA PROYECTOS DE SANEAMIENTO SANITARIO</t>
  </si>
  <si>
    <t>EXTENSIÓN APR CALLAQUI EJECUCIÓN OBRAS FASE III</t>
  </si>
  <si>
    <t>CURANILAHUE</t>
  </si>
  <si>
    <t>8205140401-C</t>
  </si>
  <si>
    <t>ESTUDIO SANEAMIENTO SANITARIO SECTOR PLEGARIAS</t>
  </si>
  <si>
    <t>8205191001-C</t>
  </si>
  <si>
    <t>ASISTENCIA TÉCNICA PARA LA FORMULACIÓN DE PROYECTOS DE CARENCIAS SANITARIAS : CORNELIA OLIVARES, LIBERTAD, LOS AMARILLOS Y BUENA ESPERANZA</t>
  </si>
  <si>
    <t>8301180707-C</t>
  </si>
  <si>
    <t>EXTENSIÓN ALCANTARILLADO A. S 11 VIVIENDAS AVDA. GABRIELA MISTRAL ESQUINA ANTONIO VARAS, LOS ÁNGELES</t>
  </si>
  <si>
    <t>8308191001-C</t>
  </si>
  <si>
    <t>ASISTENCIA TÉCNICA PARA SANEAMIENTOS SANITARIOS Y SERVICIOS BÁSICOS EN SAN RAMÓN ALTO, LONCOPANGUE ALTO, CAMPO LINDO, CAMPAMENTO Y RINCÓN DE PIÑIQUIHU</t>
  </si>
  <si>
    <t>8109180402-C</t>
  </si>
  <si>
    <t>ESTUDIO SISMOELÉCTRICO Y CONSTRUCCIÓN POZO PROFUNDO SECTOR EL COIHUE Y COLICO ALTO, COMUNA DE SANTA JUANA</t>
  </si>
  <si>
    <t>8313180708-C</t>
  </si>
  <si>
    <t>EXTENSIÓN REDES DE AGUA POTABLE Y AGUAS SERVIDAS SECTOR PERIFÉRICA PONIENTE, YUMBEL</t>
  </si>
  <si>
    <t>A.M. CORDILLERANAS DE LA ARAUCANÍA</t>
  </si>
  <si>
    <t>9911191001-C</t>
  </si>
  <si>
    <t>ASISTENCIA CONSULTORÍA PARA SANEAMIENTO SANITARIO DE ESTABLECIMIENTOS EDUCACIONALES MUNICIPALES URBANOS DE LA ASOCIACION CORDILLERA ARAUCANIA</t>
  </si>
  <si>
    <t>9911191502-C</t>
  </si>
  <si>
    <t>MINIMIZACIÓN Y MEJORAMIENTO INTEGRAL DEL MANEJO DE RSD Y ASIMILABLES CON SU MODELO DE GESTIÓN COMUNAS DE VILCUN, CUNCO, CURRARREHUE Y MELIPUECO</t>
  </si>
  <si>
    <t>A.M. DE ALCALDES MAPUCHES</t>
  </si>
  <si>
    <t>9905191001-C</t>
  </si>
  <si>
    <t>ASISTENCIA TÉCNICA PARA LA ELABORACIÓN DE PROYECTOS PARA MUNICIPIOS PERTENECIENTES A LA AMCAM 2019</t>
  </si>
  <si>
    <t>A.M. MALLECO NORTE</t>
  </si>
  <si>
    <t>9904181013-C</t>
  </si>
  <si>
    <t>APOYO TÉCNICO PARA LA GESTION DE RESIDUOS AMMN</t>
  </si>
  <si>
    <t>9201191001-C</t>
  </si>
  <si>
    <t>CONTRATACIÓN DE PROFESIONALES PARA ASISTENCIA TECNICA EN ABASTOS DE AGUA POTABLE EN SECTORES RURALES CORDILLERANOS, ANGOL</t>
  </si>
  <si>
    <t>ERCILLA</t>
  </si>
  <si>
    <t>9204170728-C</t>
  </si>
  <si>
    <t>EXTENSION RED ALCANTARILLADO CALLE LAUTARO ENTRE ONGOLMO Y GUACOLDA</t>
  </si>
  <si>
    <t>9106170736-C</t>
  </si>
  <si>
    <t>ABASTO DE AGUA POTABLE COMUNIDAD INDIGENA JOSÉ COILLA – QUETRE II</t>
  </si>
  <si>
    <t>9107190601-C</t>
  </si>
  <si>
    <t>CATASTRO DE INMUEBLES MUNICIPALES EDUCACIÓN Y SALUD Y ELABORACIÓN CARPETAS PARA SANEAMIENTO DE TÍTULOS PARA SANEAMIENTO SANITARIO DE GORBEA.</t>
  </si>
  <si>
    <t>9206160712-C</t>
  </si>
  <si>
    <t>EXTENSION RED DE AGUA POTABLE Y ALCANTARILLADO CALLE EL MAITEN, LOS SAUCES</t>
  </si>
  <si>
    <t>9206160712-C-1</t>
  </si>
  <si>
    <t>9207180710-C</t>
  </si>
  <si>
    <t>CONSTRUCCION ABASTOS DE AGUA POTABLE, COMUNIDAD INDIGENA RAIÑMAÑ PUNOLEF ANADELA EL PERAL, COMUNA DE LUMACO</t>
  </si>
  <si>
    <t>9207180714-C</t>
  </si>
  <si>
    <t>CONSTRUCCION ABASTOS DE AGUA POTABLE, SECTOR LOS LAURELES, COMUNA DE LUMACO</t>
  </si>
  <si>
    <t>9112150401-C</t>
  </si>
  <si>
    <t>ESTUDIO SANEAMIENTO BÁSICO LOCALIDAD DE SAN RAMÓN, COMUNA DE PADRE LAS CASAS</t>
  </si>
  <si>
    <t>PITRUFQUÉN</t>
  </si>
  <si>
    <t>9114160710-C</t>
  </si>
  <si>
    <t>CONSTRUCCIÓN ABASTO DE AGUA POTABLE SECTOR RURAL DE COLONIA O’HIGGINS Y LAS QUEMAS, PITRUFQUÉN</t>
  </si>
  <si>
    <t>PURÉN</t>
  </si>
  <si>
    <t>9208170705-C</t>
  </si>
  <si>
    <t>AGUA PARA EL BUEN VIVIR DIVERSOS SECTORES RURALES, PUREN</t>
  </si>
  <si>
    <t>9116181004-C</t>
  </si>
  <si>
    <t>ASISTENCIA TÉCNICA PARA SANEAMIENTO SANITARIO, VARIOS SECTORES, SAAVEDRA</t>
  </si>
  <si>
    <t>ABASTO DE AGUA POTABLE SECTOR LLAGUIN, COMUNA TEODORO SCHMIDT</t>
  </si>
  <si>
    <t>9210170716-C</t>
  </si>
  <si>
    <t>7 PROYECTOS DOMICILIARIOS SOLUCIONES PARTICULARES AGUAS SERVIDAS COMUNA DE TRAIGUÉN</t>
  </si>
  <si>
    <t>VILLARRICA</t>
  </si>
  <si>
    <t>9120161002-C</t>
  </si>
  <si>
    <t>PROFESIONALES PARA ASISTENCIA TÉCNICA EN SANEAMIENTO SANITARIO INTEGRAL-LOTEO LOS VOLCANES Y CIPRESES, VILLARRICA</t>
  </si>
  <si>
    <t>10401191001-C</t>
  </si>
  <si>
    <t>GENERACIÓN DE PROYECTOS PARA LA COMUNA DE CHAITEN</t>
  </si>
  <si>
    <t>10205191001-C</t>
  </si>
  <si>
    <t>CATASTRO Y FORMULACIÓN DE PROYECTOS DE INFRAESTRUCTURA PÚBLICA DE LA COMUNA DE DALCAHUE</t>
  </si>
  <si>
    <t>10107181001-C</t>
  </si>
  <si>
    <t>ASISTENCIA TÉCNICA PARA FORMULACIÓN DE PROYECTOS SANEAMIENTO SANITARIO EN SIETE SECTORES RURALES Y EN UN SECTOR URBANO, LLANQUIHUE</t>
  </si>
  <si>
    <t>APOYO PROFESIONAL PARA GENERACION INICIATIVAS DE SANEAMIENTO SANITARIO COMUNA DE PUQUELDON</t>
  </si>
  <si>
    <t>QUELLÓN</t>
  </si>
  <si>
    <t>10208181014-C</t>
  </si>
  <si>
    <t>REGULARIZACION DE LOTEOS PARA SECTORES DENTRO Y FUERA DEL RADIO OPERACIONAL DE LA COMUNA DE QUELLON”</t>
  </si>
  <si>
    <t>O´HIGGINS</t>
  </si>
  <si>
    <t>11302181010-C</t>
  </si>
  <si>
    <t>ASISTENCIA TÉCNICA DE UN ARQUITECTO Y UN INGENIERO CIVIL INDUSTRIAL PARA DESARROLLO DE PROYECTOS Y CONTRAPARTE TECNICA</t>
  </si>
  <si>
    <t>RÍO IBÁÑEZ</t>
  </si>
  <si>
    <t>11402191001-C</t>
  </si>
  <si>
    <t>ASISTENCIAS TÉCNICAS PARA GENERACIÓN DE PROYECTOS EN SANEAMIENTO SANITARIO Y DESARROLLO URBANO, COMUNA DE RIO IBÁÑEZ</t>
  </si>
  <si>
    <t>A.CH.M</t>
  </si>
  <si>
    <t>13903191002-C</t>
  </si>
  <si>
    <t>ASISTENCIA TÉCNICA PARA MUNICIPIOS EN DISEÑO Y POSTULACION DE PROYECTOS INTEGRALES DE DESARROLLO COMUNAL</t>
  </si>
  <si>
    <t>A.M. CIUDAD SUR</t>
  </si>
  <si>
    <t>DIAGNÓSTICO DE PROBLEMAS MEDIOAMBIENTALES Y GENERACIÓN DE CARTERA DE PROYECTOS PARA ÁREAS LIMÍTROFES DE LAS COMUNAS DE LA ASOC. MUNICIPIOS CIUDAD SUR</t>
  </si>
  <si>
    <t>ALHUÉ</t>
  </si>
  <si>
    <t>13502191001-C</t>
  </si>
  <si>
    <t>ASISTENCIA TÉCNICA PARA EL SANEAMIENTO SANITARIO DE ESTABLECIMIENTOS EDUCACIONALES DE ALHUÉ.</t>
  </si>
  <si>
    <t>CALERA DE TANGO</t>
  </si>
  <si>
    <t>13403191001-C</t>
  </si>
  <si>
    <t>MEJORAMIENTO DE SISTEMAS DE ELIMINACIÓN DE AGUAS SERVIDAS VILLORRIO RURAL EL CURATO</t>
  </si>
  <si>
    <t>13503191002-C</t>
  </si>
  <si>
    <t>ASISTENCIA TÉCNICA, PROYECTO DE SANEAMIENTO SANITARIO, COMUNA DE CURACAVÍ</t>
  </si>
  <si>
    <t>13503170712-C</t>
  </si>
  <si>
    <t>EXTENSION ALCANTARILLADO RURAL SECTOR LO ALVARADO</t>
  </si>
  <si>
    <t>13504180701-C</t>
  </si>
  <si>
    <t>TELECOMUNICACIONES RURALES, COMUNA DE MARÍA PINTO</t>
  </si>
  <si>
    <t>PADRE HURTADO</t>
  </si>
  <si>
    <t>13604180701-C</t>
  </si>
  <si>
    <t>RECAMBIO DE LUMINARIAS ORNAMENTALES COMUNA DE PADRE HURTADO</t>
  </si>
  <si>
    <t>PAINE</t>
  </si>
  <si>
    <t>13404191001-C</t>
  </si>
  <si>
    <t>CONTRATACIÓN DE PROFESIONALES PARA ELABORACIÓN DE PROYECTOS PARA ILUSTRE MUNICIPALIDAD DE PANE</t>
  </si>
  <si>
    <t>13128191001-C</t>
  </si>
  <si>
    <t>CONTRATACIÓN DE ASESORÍA PROFESIONAL EN PROYECTOS DE INFRAESTRUCTURA SANITARIA Y ENERGIZACIÓN, PARA LA COMUNA DE RENCA</t>
  </si>
  <si>
    <t>SAN JOAQUÍN</t>
  </si>
  <si>
    <t>13129181011-C</t>
  </si>
  <si>
    <t>ASISTENCIA TECNICA PARA EL DISEÑO DE PROYECTOS DE INFRAESTRUCTURA COMUNAL</t>
  </si>
  <si>
    <t>14202190401-C</t>
  </si>
  <si>
    <t>ACTUALIZACION DE DISEÑO DE INGENIERIA PARA EL SANEAMIENTO SANITARIO Y APR – LOCALIDAD DE ISLA HUAPI</t>
  </si>
  <si>
    <t>14202191001-C</t>
  </si>
  <si>
    <t>ASISTENCIA TÉCNICA DE PROFESIONALES PMB COMUNA DE FUTRONO</t>
  </si>
  <si>
    <t>MÁFIL</t>
  </si>
  <si>
    <t>14105181006-C</t>
  </si>
  <si>
    <t>ASISTENCIA TÉCNICA PARA FORMULACIÓN Y APOYO EN INICIATIVAS DE INVERSIÓN PÚBLICA EN LA COMUNA DE MÁFIL</t>
  </si>
  <si>
    <t>CHILLÁN</t>
  </si>
  <si>
    <t>8401170708-C</t>
  </si>
  <si>
    <t>CONSTRUCCIÓN DE SOLUCIONES INDIVIDUALES DE AGUA POTABLE RURAL, COLLIGUAY, CHILLAN</t>
  </si>
  <si>
    <t>CHILLÁN VIEJO</t>
  </si>
  <si>
    <t>8406181001-C</t>
  </si>
  <si>
    <t>8403180702-C</t>
  </si>
  <si>
    <t>CONSTRUCCIÓN APR COLMUYAO COMUNA DE COBQUECURA</t>
  </si>
  <si>
    <t>8403180703-C</t>
  </si>
  <si>
    <t>CONSTRUCCIÓN APR LAS ACHIRAS, COMUNA DE COBQUECURA</t>
  </si>
  <si>
    <t>COIHUECO</t>
  </si>
  <si>
    <t>DISEÑO SANEAMIENTO SANITARIO INTEGRAL TALQUIPÉN - COIHUECO</t>
  </si>
  <si>
    <t>16104181001-C</t>
  </si>
  <si>
    <t>ASISTENCIA TECNICA AGUA POTABLE RURAL Y SANEAMIENTO SANITARIO COMUNA DE EL CARMEN</t>
  </si>
  <si>
    <t>8408180707-C</t>
  </si>
  <si>
    <t>CONSTRUCCÓÒN SISTEMA DE AGUA POTABLE RURAL EL SAUCE</t>
  </si>
  <si>
    <t>16106191001-C</t>
  </si>
  <si>
    <t>AGUA POTABLE RURAL DIVERSOS SECTORES, COMUNA DE PINTO</t>
  </si>
  <si>
    <t>8412180706-C</t>
  </si>
  <si>
    <t>CONSTRUCCION SISTEMA DE AGUA POTABLE RURAL SECTOR QUITENTO</t>
  </si>
  <si>
    <t>EXTENSIÓN RED DE AGUA POTABLE SECTOR LOMAS DE SAN DAMIAN.</t>
  </si>
  <si>
    <t>8419170715-C</t>
  </si>
  <si>
    <t>CONSTRUCCIÓN SISTEMA DE AGUA POTABLE RURAL SECTOR CURICA</t>
  </si>
  <si>
    <t>8419180716-C</t>
  </si>
  <si>
    <t>CONSTRUCCIÓN SISTEMA DE AGUA POTABLE RURAL SECTOR LLEQUEN SUR</t>
  </si>
  <si>
    <t>8419180717-C</t>
  </si>
  <si>
    <t>CONSTRUCCIÓN SISTEMA AGUA POTABLE RURAL SECTOR PUYAMAVIDA PONIENTE</t>
  </si>
  <si>
    <t>Decreto N° 537 del 08-04-2020 TR 22-04-2020 Gore Aysén</t>
  </si>
  <si>
    <t>SEGUNDO TRIMESTRE</t>
  </si>
  <si>
    <t>RODRIGO ESTEBAN DAZA BARRA</t>
  </si>
  <si>
    <t>MARIO  PAEZ CORTES</t>
  </si>
  <si>
    <t>ENZO ENRIQUE TALAMILLA TIRADO</t>
  </si>
  <si>
    <t>ALEJANDRO ANTONIO VARGAS SANCHEZ</t>
  </si>
  <si>
    <t>ASOC. DE MUNICIPALIDADES REGION ATACAMA</t>
  </si>
  <si>
    <t>H.R.A. INGENIEROS CONSULTORES LTDA</t>
  </si>
  <si>
    <t>ASISTENCIA TECNICA PARA GENERACIÓN DE PROYECTOS VARIAS LOCALIDADES DE LA COMUNA DE LA HIGUERA – PERIODO 2018</t>
  </si>
  <si>
    <t>PABLO IGNACIO GERALDO ZUÑIGA</t>
  </si>
  <si>
    <t>RODRIGO ANDRES  CAMPOS GONZALEZ</t>
  </si>
  <si>
    <t>CARLOS ERNESTO  PIZARRO RIVERA</t>
  </si>
  <si>
    <t>FÉLIX ARMANDO OLIVARES PEREIRA</t>
  </si>
  <si>
    <t>PATRICIO ANTONIO ARAYA ESPINOSA</t>
  </si>
  <si>
    <t>BENJAMÍN ALBERTO  SOTO VALENZUELA</t>
  </si>
  <si>
    <t>LUIS ALEJANDRO RUZ COLLAO</t>
  </si>
  <si>
    <t>MANUEL HELIO CORONADO CORREA</t>
  </si>
  <si>
    <t>ANDREA ELIZABETH VERA MORA</t>
  </si>
  <si>
    <t>REGIÓN DEL LIBERTADOR GRAL. BERNARDO O´HIGGINS</t>
  </si>
  <si>
    <t>"ASISTENCIA TÉCNICA GENERACION DE SOLUCIONES SANITARIAS PARA ZONAS URBANAS Y RURALES    COMUNA DE GRANEROS”</t>
  </si>
  <si>
    <t>GUILLERMO ANTONIO  NEIRA  CORTES</t>
  </si>
  <si>
    <t>JERHARD ISMAEL OJEDA MORENO</t>
  </si>
  <si>
    <t>JOSE MARIO  GONZALEZ  GONZALEZ</t>
  </si>
  <si>
    <t>ASISTENCIA TECNICA GENERACION DE PROYECTOS SANITARIOS DIVERSOS SECTORES, COMUNA DE CHEPICA</t>
  </si>
  <si>
    <t>ROBERTO ANDRES RAMIREZ FLORES</t>
  </si>
  <si>
    <t>MARÍA CECILIA  CARES VILCHES</t>
  </si>
  <si>
    <t>ASOCIACIÓN MUNICIPALIDADES REGIÓN DE OHIGGINS</t>
  </si>
  <si>
    <t>JAVIER  RAMIREZ  CACERES</t>
  </si>
  <si>
    <t>MIURIEL  ADRIAZOLA MUÑOZ</t>
  </si>
  <si>
    <t>JORGE  VALENCIA SALINAS</t>
  </si>
  <si>
    <t>GUSTAVO GARRIDO TRONCOSO</t>
  </si>
  <si>
    <t>RODRIGO RIVERA PALOMINOS</t>
  </si>
  <si>
    <t>NICOLAS CARLOS JULIO GAJARDO HENRIQUEZ</t>
  </si>
  <si>
    <t>MANUEL JESUS ORELLANA SALINAS</t>
  </si>
  <si>
    <t>NELSON ANTONIO SALGADO FUENTES</t>
  </si>
  <si>
    <t>LUIS ALFONSO  AGUAYO GUZMÁN</t>
  </si>
  <si>
    <t>NASRI EDUARDO GIACAMAN ABUDOJ</t>
  </si>
  <si>
    <t>FRANCISCO ANDRÉS  LERMANDA  SALDÍAS</t>
  </si>
  <si>
    <t>JOSÉ ANTONIO  BRAVO  GUZMÁN</t>
  </si>
  <si>
    <t>HECTOR JOHN ROJAS MUÑOZ</t>
  </si>
  <si>
    <t>CLAUDIO ANDRÉS LORCA RUÍZ  </t>
  </si>
  <si>
    <t>GABRIELA HORMAZABAL PEREZ</t>
  </si>
  <si>
    <t>MARIA DEL ROSARIO LABRA  OLIVA</t>
  </si>
  <si>
    <t>DENIS GABRIEL FRITZ MORENO</t>
  </si>
  <si>
    <t>ALAN ÁLVARO ROBINSON ESPINOZA</t>
  </si>
  <si>
    <t>EDUARDO</t>
  </si>
  <si>
    <t>WALTER SEBASTIAN MORAGA GARRIDO  </t>
  </si>
  <si>
    <t>RAUL FRANCISCO INOSTROZA LOPEZ</t>
  </si>
  <si>
    <t>"ESTUDIO SISMOELECTRICO Y CONSTRUCCION POZO PROFUNDO SECTOR EL COIHUE Y COLICO ALTO, COMUNA DE SANTA JUANA"</t>
  </si>
  <si>
    <t>CONSTRUCTORA Y FERRETERIA NACIMIENTO LTDA</t>
  </si>
  <si>
    <t>Asistencia Legal</t>
  </si>
  <si>
    <t>ASISTENCIA LEGAL COMODATOS Y OTROS  PARA PROYECTOS PMB, CONTULMO</t>
  </si>
  <si>
    <t>HECTOR HERNAN MONTANARES QUINTEROS</t>
  </si>
  <si>
    <t>JUAN CARLOS RINCONES GALLARDO  RINCONES  GALLARDO</t>
  </si>
  <si>
    <t>ASISTENCIA TÉCNICA PARA EL DESARROLLO DE PROYECTOS DE SANEAMIENTOS BÁSICOS, ABASTOS DE AGUA Y SERVICIOS  SOCIALES SECPLAN</t>
  </si>
  <si>
    <t>EDISON GERARDO VILLA ORTIZ</t>
  </si>
  <si>
    <t>MAKARENA  ANTILEO MARIN</t>
  </si>
  <si>
    <t>MIGUEL ALEJANDRO VÉJAR CONTRERAS</t>
  </si>
  <si>
    <t>MANUEL ALEXIS LIGUENPI ANTIO</t>
  </si>
  <si>
    <t>JENNY ORNELLA JARA BURACEY</t>
  </si>
  <si>
    <t>MARIO PATRICIO LAGOS ZAPATA</t>
  </si>
  <si>
    <t>ALVARO ELEAZER GACITUA GONZALEZ</t>
  </si>
  <si>
    <t>RODRIGO ANDRES MUÑOZ GONZALEZ</t>
  </si>
  <si>
    <t>GONZALO  ALEJANDRO SANHUEZA TELLEZ</t>
  </si>
  <si>
    <t>EDITA MANSILLA BARRIA</t>
  </si>
  <si>
    <t>ABEL ORTEGA</t>
  </si>
  <si>
    <t>JOSE GUIDO BARRIA OYARZUN</t>
  </si>
  <si>
    <t>OSCAR ROA ALVAREZ</t>
  </si>
  <si>
    <t>ADRIAN GONZALO CANDIA MACHUCA</t>
  </si>
  <si>
    <t>JAVIER ANDRES ARAVENA RIVAS</t>
  </si>
  <si>
    <t>CLAUDIO LLUVINCY SANCHEZ VALENZUELA  </t>
  </si>
  <si>
    <t>FELIPE ALEXIS  PALMA MENDEZ</t>
  </si>
  <si>
    <t>CG  INGENIERÍA LTDA.</t>
  </si>
  <si>
    <t>GABRIEL HUMBERTO BELTRAN RIOS</t>
  </si>
  <si>
    <t>JOSE FRANCISCO JUAN DIEGO MONTALVA FEUERHAKE</t>
  </si>
  <si>
    <t>CRISTINA  DANIELA CIUDAD BAZAUL</t>
  </si>
  <si>
    <t>PATRICIO MORA  HENRIQUEZ</t>
  </si>
  <si>
    <t>MARCO ANTONIO  CUEVAS FUENTES</t>
  </si>
  <si>
    <t>JORGE ELIECER  BIZAMA VASQUEZ</t>
  </si>
  <si>
    <t>CRISTIAN ALFREDO MARTINEZ CABRERA</t>
  </si>
  <si>
    <t>CRISTOBAL CEA HUIDOBRO</t>
  </si>
  <si>
    <t>CLAUDIO RAMIREZ RIFFO  </t>
  </si>
  <si>
    <t>RICHARD CARTES VASQUEZ</t>
  </si>
  <si>
    <t>JUAN FRANCISCO AGNES PULGAR</t>
  </si>
  <si>
    <t>ALDO SEGUNDO SOBARZO LINCO</t>
  </si>
  <si>
    <t>CRISTIAN ALEXIS URIBE HERRERA  </t>
  </si>
  <si>
    <t>CAMILO ALFREDO FUENTES ESPINOZA</t>
  </si>
  <si>
    <t>CLAUDIO ANDRES MEDINA INOSTROZA</t>
  </si>
  <si>
    <t>ASOCIACION DE MUNICIPALIDADES MALLECO NORTE</t>
  </si>
  <si>
    <t>PAULINA IGNACIA  AGUILERA  OYARZUN|</t>
  </si>
  <si>
    <t>VALERIA CONSTANZA GONZALEZ CORALES</t>
  </si>
  <si>
    <t>ASOCIACIÓN DE MUNICIPALIDADES CON ALCALDE MAPUCHE</t>
  </si>
  <si>
    <t>VERONICA ALEJANDRA CARDENAS  BARRIA</t>
  </si>
  <si>
    <t>CRISTIAN EDUARDO CABRERA VILLANUEVA  </t>
  </si>
  <si>
    <t>GULLERMO ANTONIO LAGOS MUÑOZ</t>
  </si>
  <si>
    <t>JONATHAN  HUILLICAL SADY</t>
  </si>
  <si>
    <t>MARIA CECILIA  CONCHA FUENTES</t>
  </si>
  <si>
    <t>LEONARDO AQUILES CALABRANO AARATIA</t>
  </si>
  <si>
    <t>ROSA MARCELA  ALVEAL LLANAO</t>
  </si>
  <si>
    <t>CESAR MAURICIO OLIVARES LEIVA</t>
  </si>
  <si>
    <t>VICENTE GASPAR  JARA CRUA</t>
  </si>
  <si>
    <t>MARCELO ALEJANDRO FIGUEROA MARCHANT</t>
  </si>
  <si>
    <t>JAVIER ALEJANDRO YAÑEZ MORALES</t>
  </si>
  <si>
    <t>RAMIRO OSVALDO CANCINO GONZÁLEZ</t>
  </si>
  <si>
    <t>FARLEY JOSUE CHEUQUEPIL SEPULVEDA</t>
  </si>
  <si>
    <t>LUCIANO  CERVANDO  OYANEDEL</t>
  </si>
  <si>
    <t>ASOCIACIÒN DE MUNICIPALIDADES CORDILLERANAS DE LA ARAUCANÌA</t>
  </si>
  <si>
    <t>ASISTENCIA CONSULTORÍA  PARA SANEAMIENTO SANITARIO DE ESTABLECIMIENTOS EDUCACIONALES MUNICIPALES URBANOS DE LA ASOCIACION CORDILLERA ARAUCANIA</t>
  </si>
  <si>
    <t>DESEMP CONSULTORES EIRL</t>
  </si>
  <si>
    <t>YERTHY PAOLA  MORALES  HINOSTROZA</t>
  </si>
  <si>
    <t>CARLOS SAMUEL VENEGAS SANDOVAL</t>
  </si>
  <si>
    <t>RICARDO SEBASTIÁN MANCILLA ALVARADO</t>
  </si>
  <si>
    <t>MARCELO ALEJANDRO   RIQUELME OLGUIN</t>
  </si>
  <si>
    <t>MARIBELL DENISSE GONZALEZ ESPINOZA</t>
  </si>
  <si>
    <t>MARICELA ALEJANDRA DIAZ URBINA</t>
  </si>
  <si>
    <t>PEDRO ALFONSO PERDOMO RUIZ</t>
  </si>
  <si>
    <t>JUAN CARLOS VÁSQUEZ CARIMÁN</t>
  </si>
  <si>
    <t>EUGENIO NICOLÁS  ZAMORANO JORQUERA</t>
  </si>
  <si>
    <t>MIGUEL ANGEL LONCON AGUILAR</t>
  </si>
  <si>
    <t>EDGARDO ISAAC CÁCERES MORALES</t>
  </si>
  <si>
    <t>CRISTINA BELEN MOLINA AGUILA</t>
  </si>
  <si>
    <t>HECTOR EDUARDO RETAMAL DIAZ</t>
  </si>
  <si>
    <t>SOCIEDAD SANCHEZ Y CARRASCO INGENIERÍA LTDA.</t>
  </si>
  <si>
    <t>FERNANDO ANTONIO  SEVERINO SALINAS</t>
  </si>
  <si>
    <t>JOSE LUIS OVANDO  ANDRADE</t>
  </si>
  <si>
    <t>CAROLINA VALENCIA GALLEGOS</t>
  </si>
  <si>
    <t>MARCOS ESTEBAN SAN MARTIN ORTIZ</t>
  </si>
  <si>
    <t>PMB - Energización</t>
  </si>
  <si>
    <t>RODRIGO ANDRES SEGOVIA DURAN</t>
  </si>
  <si>
    <t>CLAUDIA ANDREA MALDONADO VARGAS</t>
  </si>
  <si>
    <t>JAVIER ANDRFES PEREZ  SOLIS</t>
  </si>
  <si>
    <t>SERGIO ANDRES BARRA GALLARDO</t>
  </si>
  <si>
    <t>CATALAN BERMUDEZ TAMARA ANDREA  </t>
  </si>
  <si>
    <t>CAMILA FERNANDA FUENTES OVANDO</t>
  </si>
  <si>
    <t>FELIPE BENJAZMIN GUIÑEZ CONTRERAS</t>
  </si>
  <si>
    <t>JASMIN  ASTORGA  SALAS</t>
  </si>
  <si>
    <t>NADIA QUINCHEN ORTIZ</t>
  </si>
  <si>
    <t>NATHALY FERNANDA PULGAR CHACON</t>
  </si>
  <si>
    <t>DIEGO GABRIEL MAUTOR MARINAN</t>
  </si>
  <si>
    <t>REGIÓN AISÉN DEL GRAL. CARLOS IBÁÑEZ DEL CAMPO</t>
  </si>
  <si>
    <t>GUILLERMO FEDERICO MOREL SCHULZE</t>
  </si>
  <si>
    <t>ASISTENCIA TÉCNICA  DE UN ARQUITECTO Y UN INGENIERO CIVIL INDUSTRIAL PARA DESARROLLO DE PROYECTOS Y CONTRAPARTE TECNICA</t>
  </si>
  <si>
    <t>MAURICIO ESPINOZA CAMPOS</t>
  </si>
  <si>
    <t>PAULINA</t>
  </si>
  <si>
    <t>PAULA SALGADO AGUILA</t>
  </si>
  <si>
    <t>MAURICIO VITALIAO NOV DURAN</t>
  </si>
  <si>
    <t>FELIPE FERMIN  FIEGUEROA ENCINA</t>
  </si>
  <si>
    <t>JOSÉ MIGUEL CONCHA VERGARA</t>
  </si>
  <si>
    <t>ITALO BERNARDO GONZALEZ MENDEZ</t>
  </si>
  <si>
    <t>FELIPE HERNANDEZ FUENTES</t>
  </si>
  <si>
    <t>IGNACIO GOMEZ ALAMO</t>
  </si>
  <si>
    <t>MARCIA PINTO CALDERON</t>
  </si>
  <si>
    <t>OSVALDO TAPIA MUÑOZ</t>
  </si>
  <si>
    <t>MARÍA VALENTINA  QUINTANILLA PEREZ</t>
  </si>
  <si>
    <t>LUIS ADOLFO ALBORNOZ STUARDO</t>
  </si>
  <si>
    <t>DYANA FERNANDA  RUZ NUÑEZ</t>
  </si>
  <si>
    <t>CRISTIAN SANZANA ARRIAGADA</t>
  </si>
  <si>
    <t>GERARDO HORMAZÁBAL AGUIRRE</t>
  </si>
  <si>
    <t>CARLOS ESTAY CANALES</t>
  </si>
  <si>
    <t>ESTEBAN  PONCE RAMIREZ</t>
  </si>
  <si>
    <t>FRANCISCO PARRA FUENTES</t>
  </si>
  <si>
    <t>FRANCO  DIAZ MAUREIRA</t>
  </si>
  <si>
    <t>ALEJANDRO  FLORES LANTADILLA</t>
  </si>
  <si>
    <t>ALEJANDRO  FERNÁNDEZ ARAYA</t>
  </si>
  <si>
    <t>CRISTIAN VELÁSQUEZ LIZANA</t>
  </si>
  <si>
    <t>MARCO ROSALES JIMENEZ</t>
  </si>
  <si>
    <t>CARLOS SAMUEL SANCHEZ JANO</t>
  </si>
  <si>
    <t>HERNAN MORALES SUAZO MORALES SUAZO</t>
  </si>
  <si>
    <t>ASOCIACIÓN CHILENA MUNICIPAL - ACHM</t>
  </si>
  <si>
    <t>CLAUDIA DEL PILAR CREO DIAZ</t>
  </si>
  <si>
    <t>JAIME FRANCISCO ESCUDERO RAMOS</t>
  </si>
  <si>
    <t>JORGE RICARDO BALTAZAR CAYOJA</t>
  </si>
  <si>
    <t>RAQUEL FRANCISCA PAZ PAZ</t>
  </si>
  <si>
    <t>MARIA JOSE  BECERRA  MORO</t>
  </si>
  <si>
    <t>MARIA YALENA   CHAVEZ ESCOBAR</t>
  </si>
  <si>
    <t>GONZALO BUSTAMANTE MUÑOZ</t>
  </si>
  <si>
    <t>EDUARDO RAMON ROJAS LEON</t>
  </si>
  <si>
    <t>ALFONSO ANDRES  ARMIJO CASTRO</t>
  </si>
  <si>
    <t>ASOCIACIÓN DE MUNICIPIOS CIUDAD SUR</t>
  </si>
  <si>
    <t>ALEXIS GONZÁLEZ SOYA</t>
  </si>
  <si>
    <t>VALERIA ZAMUDIO ROMÁN</t>
  </si>
  <si>
    <t>DANIEL ANDRES  SEPULVEDA VOULLIEME</t>
  </si>
  <si>
    <t>RODRIGO JAVIER ALEJANDRO ÁLVAREZ VARGAS</t>
  </si>
  <si>
    <t>JUAN CARLOS CATRIL MILLANAO</t>
  </si>
  <si>
    <t>HARRISON JOAQUIN CATALAN  VASQUEZ</t>
  </si>
  <si>
    <t>INGENIERIA MANUEL BARAHONA LIGUENO EIRL</t>
  </si>
  <si>
    <t>ANDRÉS GABRIEL SAN MARTÍN  CONTRERAS</t>
  </si>
  <si>
    <t>JUAN PABLO MORA JARA</t>
  </si>
  <si>
    <t>CATASTRO Y PLANIMETRIA, SECTOR VALLE ESCONDIDO Y OTROS.</t>
  </si>
  <si>
    <t>MARIA JESUS AMPUERO BARRA</t>
  </si>
  <si>
    <t>JAMES CRISTIAN MERY BELL</t>
  </si>
  <si>
    <t>HUGO FERNANDO GODOY GUZMAN</t>
  </si>
  <si>
    <t>CARLOS RODRIGUEZ SAEZ</t>
  </si>
  <si>
    <t>JORGE  BURGOS BELLIAZZI</t>
  </si>
  <si>
    <t>CAMILO ALEXIS MEDINA PAVEZ</t>
  </si>
  <si>
    <t>JOSE MIGUEL  GONZALEZ MARIN</t>
  </si>
  <si>
    <t>JOHN PIERRE BENAVIDES GUZMAN</t>
  </si>
  <si>
    <t>MAURICIO ALBERTO BRAVO DIAZ</t>
  </si>
  <si>
    <t>MARCELO EDUARDO GONZALEZ VILLAGRAN</t>
  </si>
  <si>
    <t>LUIS EMILIO GUEDE BUSTAMANTE</t>
  </si>
  <si>
    <t>KATHERINNE DEL CARMEN SEPULVEDA BARRERA</t>
  </si>
  <si>
    <t>JORGE MIGUEL MONSALVE VENEGAS</t>
  </si>
  <si>
    <t>JORGE ANIBAL SANCHEZ WALTEMATH</t>
  </si>
  <si>
    <t>CRISTIAN HERNAN  AGUAYO RIQUELME</t>
  </si>
  <si>
    <t>LUIS EDUARDO ALONSO AREVALO</t>
  </si>
  <si>
    <t>“EQUIPO TÉCNICO DE APOYO PARA PROYECTO “CONSTRUCCIÓN SANEAMIENTO SANITARIO  SECTOR BUCHUPUREO, COMUNA DE  COBQUECURA 2019-2020”.</t>
  </si>
  <si>
    <t>GUILLERMO ALEJANDRO  YEBER RODRIGUEZ</t>
  </si>
  <si>
    <t>CARLOS MAXIMILIANO MIRANDA SALAZAR</t>
  </si>
  <si>
    <t>DENI ALEXIS  HERRERA  YAÑEZ</t>
  </si>
  <si>
    <t>ROBERTO ALEJANDRO</t>
  </si>
  <si>
    <t>JOSE ANDRES  ESPARZA VENEGAS</t>
  </si>
  <si>
    <t>GUSTAVO ADOLFO ARTEGA DONOSO</t>
  </si>
  <si>
    <t>KIMN ETCHEBERRY RAMOS</t>
  </si>
  <si>
    <t>ANGELA SALDIAS TAPIA</t>
  </si>
  <si>
    <t>CAMILA ALEXSANDRA GAETE ACEVEDO</t>
  </si>
  <si>
    <t>LUIS ALBERTO MORA MELO</t>
  </si>
  <si>
    <t>ASISTENCIA TECNICA  DE PROFESIONALES PARA EL DESARROLLO DE PROYECTOS SANITARIOS COMUNA DE PORTEZUELO</t>
  </si>
  <si>
    <t>GUSTAVO FUENTES ABURTO</t>
  </si>
  <si>
    <t>PAULINA ANDREA   TORRES AVENDAÑO</t>
  </si>
  <si>
    <t>FELIPE IGNACIO HUERTA GUIÑEZ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</si>
</sst>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sz val="9"/>
      <name val="Verdana"/>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9FFFF"/>
        <bgColor indexed="64"/>
      </patternFill>
    </fill>
  </fills>
  <borders count="1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0" fontId="2" fillId="3" borderId="7" xfId="0" applyFont="1" applyFill="1" applyBorder="1" applyAlignment="1">
      <alignment horizontal="center"/>
    </xf>
    <xf numFmtId="0" fontId="2" fillId="4" borderId="0" xfId="0" applyFont="1" applyFill="1"/>
    <xf numFmtId="164" fontId="2" fillId="4" borderId="0" xfId="0" applyNumberFormat="1" applyFont="1" applyFill="1"/>
    <xf numFmtId="3" fontId="2" fillId="4" borderId="0" xfId="0" applyNumberFormat="1" applyFont="1" applyFill="1"/>
    <xf numFmtId="164" fontId="2" fillId="4" borderId="0" xfId="2" applyNumberFormat="1" applyFont="1" applyFill="1"/>
    <xf numFmtId="0" fontId="3" fillId="3" borderId="0" xfId="0" applyFont="1" applyFill="1" applyAlignment="1">
      <alignment horizontal="center"/>
    </xf>
    <xf numFmtId="3" fontId="3" fillId="7" borderId="7" xfId="0" applyNumberFormat="1" applyFont="1" applyFill="1" applyBorder="1" applyAlignment="1">
      <alignment horizontal="left" vertical="justify"/>
    </xf>
    <xf numFmtId="3" fontId="2" fillId="7" borderId="7" xfId="0" applyNumberFormat="1" applyFont="1" applyFill="1" applyBorder="1" applyAlignment="1">
      <alignment horizontal="right" vertical="justify"/>
    </xf>
    <xf numFmtId="3" fontId="1" fillId="2" borderId="11" xfId="0" applyNumberFormat="1" applyFont="1" applyFill="1" applyBorder="1" applyAlignment="1">
      <alignment horizontal="right" vertical="justify"/>
    </xf>
    <xf numFmtId="3" fontId="3" fillId="7" borderId="7" xfId="0" applyNumberFormat="1" applyFont="1" applyFill="1" applyBorder="1" applyAlignment="1">
      <alignment horizontal="right" vertical="justify"/>
    </xf>
    <xf numFmtId="0" fontId="3" fillId="3" borderId="0" xfId="0" applyFont="1" applyFill="1" applyAlignment="1"/>
    <xf numFmtId="164" fontId="9" fillId="0" borderId="7" xfId="2" applyNumberFormat="1" applyFont="1" applyBorder="1" applyAlignment="1">
      <alignment horizontal="center" vertical="center"/>
    </xf>
    <xf numFmtId="164" fontId="11" fillId="0" borderId="0" xfId="0" applyNumberFormat="1" applyFont="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3" fontId="3" fillId="7" borderId="7" xfId="0" applyNumberFormat="1" applyFont="1" applyFill="1" applyBorder="1" applyAlignment="1">
      <alignment horizontal="center" vertical="justify"/>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xr:uid="{00000000-0005-0000-0000-000001000000}"/>
    <cellStyle name="Normal" xfId="0" builtinId="0"/>
    <cellStyle name="Normal 2" xfId="1" xr:uid="{00000000-0005-0000-0000-000003000000}"/>
    <cellStyle name="Normal_Hoja1" xfId="3" xr:uid="{00000000-0005-0000-0000-000004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A%20TELETRABAJO/ARCHIVOS%20SUBDERE/CONTROL%20FINANCIERO/RESUMEN%20FINANCIERO%20SOL%2007.07.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EMANAL"/>
      <sheetName val="DISPONIBILIDAD PMB 2020"/>
      <sheetName val="CDP"/>
      <sheetName val="ASIGNACIONES 2020"/>
      <sheetName val="ARRASTRE 2020"/>
      <sheetName val="ELIMINACIÓN DE SALDOS"/>
      <sheetName val="RESUMEN DE GASTOS"/>
      <sheetName val="Cuadratura Lineas"/>
    </sheetNames>
    <sheetDataSet>
      <sheetData sheetId="0"/>
      <sheetData sheetId="1"/>
      <sheetData sheetId="2"/>
      <sheetData sheetId="3">
        <row r="5">
          <cell r="I5" t="str">
            <v>CÓDIGO</v>
          </cell>
          <cell r="J5" t="str">
            <v>PROYECTO</v>
          </cell>
          <cell r="K5" t="str">
            <v>PROGRAMA</v>
          </cell>
          <cell r="L5" t="str">
            <v>TIPOLOGÍA</v>
          </cell>
          <cell r="M5" t="str">
            <v>Línea</v>
          </cell>
          <cell r="N5" t="str">
            <v>TOTAL</v>
          </cell>
          <cell r="O5" t="str">
            <v>COMPROMISO 2020</v>
          </cell>
          <cell r="P5" t="str">
            <v>COMPROMISO 2021</v>
          </cell>
          <cell r="Q5" t="str">
            <v>Monto Contratado</v>
          </cell>
          <cell r="R5" t="str">
            <v>EXPEDIENTE</v>
          </cell>
          <cell r="S5" t="str">
            <v>RESOLUCION</v>
          </cell>
          <cell r="T5" t="str">
            <v>FECHA APROBACION</v>
          </cell>
          <cell r="U5" t="str">
            <v>Enero</v>
          </cell>
          <cell r="V5" t="str">
            <v>Febrero</v>
          </cell>
          <cell r="W5" t="str">
            <v>Marzo</v>
          </cell>
          <cell r="X5" t="str">
            <v>Abril</v>
          </cell>
          <cell r="Y5" t="str">
            <v>Mayo</v>
          </cell>
          <cell r="Z5" t="str">
            <v>Junio</v>
          </cell>
        </row>
        <row r="6">
          <cell r="I6" t="str">
            <v>7408190801-C</v>
          </cell>
          <cell r="J6" t="str">
            <v>ADQUISICIÓN DE TERRENO PARA PLANTA DE TRATAMIENTO VILLA LAS VERTIENTES</v>
          </cell>
          <cell r="K6" t="str">
            <v>PMB</v>
          </cell>
          <cell r="L6" t="str">
            <v>Adquisición Terreno</v>
          </cell>
          <cell r="M6">
            <v>12</v>
          </cell>
          <cell r="N6">
            <v>26400000</v>
          </cell>
          <cell r="O6">
            <v>26400000</v>
          </cell>
          <cell r="P6">
            <v>0</v>
          </cell>
          <cell r="Q6">
            <v>26400000</v>
          </cell>
          <cell r="R6" t="str">
            <v>E1607/2020</v>
          </cell>
          <cell r="S6" t="str">
            <v>1049/2020</v>
          </cell>
          <cell r="T6">
            <v>43853</v>
          </cell>
          <cell r="U6">
            <v>26400000</v>
          </cell>
          <cell r="V6">
            <v>0</v>
          </cell>
          <cell r="W6">
            <v>0</v>
          </cell>
          <cell r="X6">
            <v>0</v>
          </cell>
          <cell r="Y6">
            <v>0</v>
          </cell>
          <cell r="Z6">
            <v>0</v>
          </cell>
        </row>
        <row r="7">
          <cell r="I7" t="str">
            <v>5704191001-C</v>
          </cell>
          <cell r="J7" t="str">
            <v>ASISTENCIA TÉCNICA EN DESARROLLO DE PROYECTOS DE ILUMINACIÓN, ELECTRIFICACIÓN, MEJORAMIENTO DE REDES, PLANTAS AGUA POTABLE Y OBRAS DE ALCANTARILLADO</v>
          </cell>
          <cell r="K7" t="str">
            <v>PMB</v>
          </cell>
          <cell r="L7" t="str">
            <v>Asistencia Técnica</v>
          </cell>
          <cell r="M7">
            <v>10</v>
          </cell>
          <cell r="N7">
            <v>59800000</v>
          </cell>
          <cell r="O7">
            <v>59800000</v>
          </cell>
          <cell r="P7">
            <v>0</v>
          </cell>
          <cell r="Q7">
            <v>39000000</v>
          </cell>
          <cell r="R7" t="str">
            <v>E2474/2020</v>
          </cell>
          <cell r="S7" t="str">
            <v>1110/2020</v>
          </cell>
          <cell r="T7">
            <v>43857</v>
          </cell>
          <cell r="U7">
            <v>0</v>
          </cell>
          <cell r="V7">
            <v>59800000</v>
          </cell>
          <cell r="W7">
            <v>0</v>
          </cell>
          <cell r="X7">
            <v>0</v>
          </cell>
          <cell r="Y7">
            <v>0</v>
          </cell>
          <cell r="Z7">
            <v>0</v>
          </cell>
        </row>
        <row r="8">
          <cell r="I8" t="str">
            <v>13402170709-C</v>
          </cell>
          <cell r="J8" t="str">
            <v>CONSTRUCCIÓN RED DE AGUA POTABLE Y ALCANTARILLADO DOMICILIARIO LAUTARO N° 46, VALDIVIA DE PAINE, BUIN</v>
          </cell>
          <cell r="K8" t="str">
            <v>PMB</v>
          </cell>
          <cell r="L8" t="str">
            <v>Obra</v>
          </cell>
          <cell r="M8">
            <v>17</v>
          </cell>
          <cell r="N8">
            <v>2937180</v>
          </cell>
          <cell r="O8">
            <v>2937180</v>
          </cell>
          <cell r="P8">
            <v>0</v>
          </cell>
          <cell r="Q8">
            <v>0</v>
          </cell>
          <cell r="R8" t="str">
            <v>E3172/2020</v>
          </cell>
          <cell r="S8" t="str">
            <v>1544/2020</v>
          </cell>
          <cell r="T8">
            <v>43864</v>
          </cell>
          <cell r="U8">
            <v>0</v>
          </cell>
          <cell r="V8">
            <v>0</v>
          </cell>
          <cell r="W8">
            <v>2937180</v>
          </cell>
          <cell r="X8">
            <v>0</v>
          </cell>
          <cell r="Y8">
            <v>0</v>
          </cell>
          <cell r="Z8">
            <v>0</v>
          </cell>
        </row>
        <row r="9">
          <cell r="I9" t="str">
            <v>13402180711-C</v>
          </cell>
          <cell r="J9" t="str">
            <v>CONSTRUCCIÓN DE ARRANQUE DOMICILIARIO Y UNIÓN DOMICILIARIA, FIDEL ARANEDA BRAVO N° 98, COMUNA DE BUIN</v>
          </cell>
          <cell r="K9" t="str">
            <v>PMB</v>
          </cell>
          <cell r="L9" t="str">
            <v>Obra</v>
          </cell>
          <cell r="M9">
            <v>17</v>
          </cell>
          <cell r="N9">
            <v>3990000</v>
          </cell>
          <cell r="O9">
            <v>3990000</v>
          </cell>
          <cell r="P9">
            <v>0</v>
          </cell>
          <cell r="Q9">
            <v>0</v>
          </cell>
          <cell r="R9" t="str">
            <v>E3172/2020</v>
          </cell>
          <cell r="S9" t="str">
            <v>1544/2020</v>
          </cell>
          <cell r="T9">
            <v>43864</v>
          </cell>
          <cell r="U9">
            <v>0</v>
          </cell>
          <cell r="V9">
            <v>0</v>
          </cell>
          <cell r="W9">
            <v>3990000</v>
          </cell>
          <cell r="X9">
            <v>0</v>
          </cell>
          <cell r="Y9">
            <v>0</v>
          </cell>
          <cell r="Z9">
            <v>0</v>
          </cell>
        </row>
        <row r="10">
          <cell r="I10" t="str">
            <v>13402180712-C</v>
          </cell>
          <cell r="J10" t="str">
            <v>INSTALACIÓN DE ARRANQUE DOMICILIARIO DE AGUA POTABLE Y UNIÓN DOMICILIARIA, AVENIDA CHILE LOTE 2 N° 727, COMUNA DE BUIN</v>
          </cell>
          <cell r="K10" t="str">
            <v>PMB</v>
          </cell>
          <cell r="L10" t="str">
            <v>Obra</v>
          </cell>
          <cell r="M10">
            <v>17</v>
          </cell>
          <cell r="N10">
            <v>3990000</v>
          </cell>
          <cell r="O10">
            <v>3990000</v>
          </cell>
          <cell r="P10">
            <v>0</v>
          </cell>
          <cell r="Q10">
            <v>0</v>
          </cell>
          <cell r="R10" t="str">
            <v>E3172/2020</v>
          </cell>
          <cell r="S10" t="str">
            <v>1544/2020</v>
          </cell>
          <cell r="T10">
            <v>43864</v>
          </cell>
          <cell r="U10">
            <v>0</v>
          </cell>
          <cell r="V10">
            <v>0</v>
          </cell>
          <cell r="W10">
            <v>3990000</v>
          </cell>
          <cell r="X10">
            <v>0</v>
          </cell>
          <cell r="Y10">
            <v>0</v>
          </cell>
          <cell r="Z10">
            <v>0</v>
          </cell>
        </row>
        <row r="11">
          <cell r="I11" t="str">
            <v>13402180715-C</v>
          </cell>
          <cell r="J11" t="str">
            <v>CONSTRUCCIÓN ARRANQUE DE AGUA POTABLE Y ALCANTARILLADO DOMICILIARIO LAUTARO N° 102, VALDIVIA DE PAINE,COMUNA DE BUIN</v>
          </cell>
          <cell r="K11" t="str">
            <v>PMB</v>
          </cell>
          <cell r="L11" t="str">
            <v>Obra</v>
          </cell>
          <cell r="M11">
            <v>17</v>
          </cell>
          <cell r="N11">
            <v>2230910</v>
          </cell>
          <cell r="O11">
            <v>2230910</v>
          </cell>
          <cell r="P11">
            <v>0</v>
          </cell>
          <cell r="Q11">
            <v>0</v>
          </cell>
          <cell r="R11" t="str">
            <v>E3172/2020</v>
          </cell>
          <cell r="S11" t="str">
            <v>1544/2020</v>
          </cell>
          <cell r="T11">
            <v>43864</v>
          </cell>
          <cell r="U11">
            <v>0</v>
          </cell>
          <cell r="V11">
            <v>0</v>
          </cell>
          <cell r="W11">
            <v>2230910</v>
          </cell>
          <cell r="X11">
            <v>0</v>
          </cell>
          <cell r="Y11">
            <v>0</v>
          </cell>
          <cell r="Z11">
            <v>0</v>
          </cell>
        </row>
        <row r="12">
          <cell r="I12" t="str">
            <v>14902191002-C</v>
          </cell>
          <cell r="J12" t="str">
            <v>ASISTENCIA TÉCNICA PARA COMUNAS DE LA REGIÓN DE LOS RÍOS</v>
          </cell>
          <cell r="K12" t="str">
            <v>PMB</v>
          </cell>
          <cell r="L12" t="str">
            <v>Asistencia Técnica</v>
          </cell>
          <cell r="M12">
            <v>10</v>
          </cell>
          <cell r="N12">
            <v>97368000</v>
          </cell>
          <cell r="O12">
            <v>97368000</v>
          </cell>
          <cell r="P12">
            <v>0</v>
          </cell>
          <cell r="Q12">
            <v>97368000</v>
          </cell>
          <cell r="R12" t="str">
            <v>E3512/2020</v>
          </cell>
          <cell r="S12" t="str">
            <v>1642/2020</v>
          </cell>
          <cell r="T12">
            <v>43865</v>
          </cell>
          <cell r="U12">
            <v>0</v>
          </cell>
          <cell r="V12">
            <v>48684000</v>
          </cell>
          <cell r="W12">
            <v>0</v>
          </cell>
          <cell r="X12">
            <v>0</v>
          </cell>
          <cell r="Y12">
            <v>0</v>
          </cell>
          <cell r="Z12">
            <v>48684000</v>
          </cell>
        </row>
        <row r="13">
          <cell r="I13" t="str">
            <v>6901191002-C</v>
          </cell>
          <cell r="J13" t="str">
            <v>ASISTENCIA TÉCNICA PARA EL MANEJO INTEGRAL DE LOS RESIDUOS SÓLIDOS DOMICILIARIOS EN LA REGIÓN DE O´HIGGINS</v>
          </cell>
          <cell r="K13" t="str">
            <v>PMB</v>
          </cell>
          <cell r="L13" t="str">
            <v>Asistencia Técnica</v>
          </cell>
          <cell r="M13">
            <v>10</v>
          </cell>
          <cell r="N13">
            <v>40013280</v>
          </cell>
          <cell r="O13">
            <v>40013280</v>
          </cell>
          <cell r="P13">
            <v>0</v>
          </cell>
          <cell r="Q13">
            <v>0</v>
          </cell>
          <cell r="R13" t="str">
            <v>E3516/2020</v>
          </cell>
          <cell r="S13" t="str">
            <v>1641/2020</v>
          </cell>
          <cell r="T13">
            <v>43865</v>
          </cell>
          <cell r="U13">
            <v>0</v>
          </cell>
          <cell r="V13">
            <v>0</v>
          </cell>
          <cell r="W13">
            <v>40013280</v>
          </cell>
          <cell r="X13">
            <v>0</v>
          </cell>
          <cell r="Y13">
            <v>0</v>
          </cell>
          <cell r="Z13">
            <v>0</v>
          </cell>
        </row>
        <row r="14">
          <cell r="I14" t="str">
            <v>15204181003-C</v>
          </cell>
          <cell r="J14" t="str">
            <v>CONTRATACION DE PROFESIONALES PARA EL DISEÑO DE PROYECTOS APR Y GESTION DE LA CARTERA 2017 EN LOS DIVERSOS SECTORES DEL TERRITORIO PUNILLA</v>
          </cell>
          <cell r="K14" t="str">
            <v>PMB</v>
          </cell>
          <cell r="L14" t="str">
            <v>Asistencia Técnica</v>
          </cell>
          <cell r="M14">
            <v>10</v>
          </cell>
          <cell r="N14">
            <v>79200000</v>
          </cell>
          <cell r="O14">
            <v>79200000</v>
          </cell>
          <cell r="P14">
            <v>0</v>
          </cell>
          <cell r="Q14">
            <v>0</v>
          </cell>
          <cell r="R14" t="str">
            <v>E3520/2020</v>
          </cell>
          <cell r="S14" t="str">
            <v>1545/2020</v>
          </cell>
          <cell r="T14">
            <v>43864</v>
          </cell>
          <cell r="U14">
            <v>0</v>
          </cell>
          <cell r="V14">
            <v>0</v>
          </cell>
          <cell r="W14">
            <v>0</v>
          </cell>
          <cell r="X14">
            <v>79200000</v>
          </cell>
          <cell r="Y14">
            <v>0</v>
          </cell>
          <cell r="Z14">
            <v>0</v>
          </cell>
        </row>
        <row r="15">
          <cell r="I15" t="str">
            <v>10207180702-C</v>
          </cell>
          <cell r="J15" t="str">
            <v>EXTENSIÓN RED DE AGUAS SERVIDAS CALLE CONTIGUA AL HOSPITAL COMUNITARIO DE QUEILEN</v>
          </cell>
          <cell r="K15" t="str">
            <v>PMB</v>
          </cell>
          <cell r="L15" t="str">
            <v>Obra</v>
          </cell>
          <cell r="M15">
            <v>17</v>
          </cell>
          <cell r="N15">
            <v>35953470</v>
          </cell>
          <cell r="O15">
            <v>35953470</v>
          </cell>
          <cell r="P15">
            <v>0</v>
          </cell>
          <cell r="Q15">
            <v>35919406</v>
          </cell>
          <cell r="R15" t="str">
            <v>E3841/2020</v>
          </cell>
          <cell r="S15" t="str">
            <v>1643/2020</v>
          </cell>
          <cell r="T15">
            <v>43865</v>
          </cell>
          <cell r="U15">
            <v>0</v>
          </cell>
          <cell r="V15">
            <v>35953470</v>
          </cell>
          <cell r="W15">
            <v>0</v>
          </cell>
          <cell r="X15">
            <v>0</v>
          </cell>
          <cell r="Y15">
            <v>0</v>
          </cell>
          <cell r="Z15">
            <v>0</v>
          </cell>
        </row>
        <row r="16">
          <cell r="I16" t="str">
            <v>8201200701-B</v>
          </cell>
          <cell r="J16" t="str">
            <v>CONSTRUCCIÓN ALCANTARILLADO POBLACIÓN VILLA ESPERANZA OESTE, PEHUÉN</v>
          </cell>
          <cell r="K16" t="str">
            <v>IRAL - PMB</v>
          </cell>
          <cell r="L16" t="str">
            <v>Obra</v>
          </cell>
          <cell r="M16">
            <v>16</v>
          </cell>
          <cell r="N16">
            <v>219532583</v>
          </cell>
          <cell r="O16">
            <v>219532583</v>
          </cell>
          <cell r="P16">
            <v>0</v>
          </cell>
          <cell r="Q16">
            <v>0</v>
          </cell>
          <cell r="R16" t="str">
            <v>E4248/2020</v>
          </cell>
          <cell r="S16" t="str">
            <v>1838/2020</v>
          </cell>
          <cell r="T16">
            <v>43872</v>
          </cell>
          <cell r="U16">
            <v>0</v>
          </cell>
          <cell r="V16">
            <v>0</v>
          </cell>
          <cell r="W16">
            <v>0</v>
          </cell>
          <cell r="X16">
            <v>219532583</v>
          </cell>
          <cell r="Y16">
            <v>0</v>
          </cell>
          <cell r="Z16">
            <v>0</v>
          </cell>
        </row>
        <row r="17">
          <cell r="I17" t="str">
            <v>8104200701-B</v>
          </cell>
          <cell r="J17" t="str">
            <v>EXTENSIÓN COLECTOR DE ALCANTARILLADO DE AGUAS SERVIDAS, PASAJE LOS CEREZOS, COMUNA DE FLORIDA</v>
          </cell>
          <cell r="K17" t="str">
            <v>IRAL - PMB</v>
          </cell>
          <cell r="L17" t="str">
            <v>Obra</v>
          </cell>
          <cell r="M17">
            <v>16</v>
          </cell>
          <cell r="N17">
            <v>59695803</v>
          </cell>
          <cell r="O17">
            <v>59695803</v>
          </cell>
          <cell r="P17">
            <v>0</v>
          </cell>
          <cell r="Q17">
            <v>0</v>
          </cell>
          <cell r="R17" t="str">
            <v>E4254/2020</v>
          </cell>
          <cell r="S17" t="str">
            <v>1837/2020</v>
          </cell>
          <cell r="T17">
            <v>43872</v>
          </cell>
          <cell r="U17">
            <v>0</v>
          </cell>
          <cell r="V17">
            <v>0</v>
          </cell>
          <cell r="W17">
            <v>0</v>
          </cell>
          <cell r="X17">
            <v>59695803</v>
          </cell>
          <cell r="Y17">
            <v>0</v>
          </cell>
          <cell r="Z17">
            <v>0</v>
          </cell>
        </row>
        <row r="18">
          <cell r="I18" t="str">
            <v>8306200701-B</v>
          </cell>
          <cell r="J18" t="str">
            <v>CONSTRUCCIÓN DE POZO PROFUNDO SECTOR SAN FRANCISCO DE MILLAPOA</v>
          </cell>
          <cell r="K18" t="str">
            <v>IRAL - PMB</v>
          </cell>
          <cell r="L18" t="str">
            <v>Obra</v>
          </cell>
          <cell r="M18">
            <v>16</v>
          </cell>
          <cell r="N18">
            <v>45013431</v>
          </cell>
          <cell r="O18">
            <v>45013431</v>
          </cell>
          <cell r="Q18">
            <v>0</v>
          </cell>
          <cell r="R18" t="str">
            <v>E4259/2020</v>
          </cell>
          <cell r="S18" t="str">
            <v>1836/2020</v>
          </cell>
          <cell r="T18">
            <v>43872</v>
          </cell>
          <cell r="U18">
            <v>0</v>
          </cell>
          <cell r="V18">
            <v>0</v>
          </cell>
          <cell r="W18">
            <v>0</v>
          </cell>
          <cell r="X18">
            <v>45013431</v>
          </cell>
          <cell r="Y18">
            <v>0</v>
          </cell>
          <cell r="Z18">
            <v>0</v>
          </cell>
        </row>
        <row r="19">
          <cell r="I19" t="str">
            <v>8408150407-C-1</v>
          </cell>
          <cell r="J19" t="str">
            <v>CONSTRUCCION DE SOLUCIONES PARTICULARES DE AGUA POTABLE SECTOR QUITRIPIN ALTO</v>
          </cell>
          <cell r="K19" t="str">
            <v>PMB</v>
          </cell>
          <cell r="L19" t="str">
            <v>Obra</v>
          </cell>
          <cell r="M19">
            <v>15</v>
          </cell>
          <cell r="N19">
            <v>29176302</v>
          </cell>
          <cell r="O19">
            <v>29176302</v>
          </cell>
          <cell r="P19">
            <v>0</v>
          </cell>
          <cell r="Q19">
            <v>0</v>
          </cell>
          <cell r="R19" t="str">
            <v>E4407/2020</v>
          </cell>
          <cell r="S19" t="str">
            <v>1868/2020</v>
          </cell>
          <cell r="T19">
            <v>43873</v>
          </cell>
          <cell r="U19">
            <v>0</v>
          </cell>
          <cell r="V19">
            <v>0</v>
          </cell>
          <cell r="W19">
            <v>0</v>
          </cell>
          <cell r="X19">
            <v>0</v>
          </cell>
          <cell r="Y19">
            <v>0</v>
          </cell>
          <cell r="Z19">
            <v>0</v>
          </cell>
        </row>
        <row r="20">
          <cell r="I20" t="str">
            <v>8202200701-B</v>
          </cell>
          <cell r="J20" t="str">
            <v>CONSTRUCCIÓN SISTEMA DE AGUA POTABLE RURAL SECTOR VILLA QUIAPO, COMUNA DE ARAUCO.</v>
          </cell>
          <cell r="K20" t="str">
            <v>IRAL - PMB</v>
          </cell>
          <cell r="L20" t="str">
            <v>Obra</v>
          </cell>
          <cell r="M20">
            <v>16</v>
          </cell>
          <cell r="N20">
            <v>240323413</v>
          </cell>
          <cell r="O20">
            <v>240323413</v>
          </cell>
          <cell r="P20">
            <v>0</v>
          </cell>
          <cell r="Q20">
            <v>0</v>
          </cell>
          <cell r="R20" t="str">
            <v>E5550/2020</v>
          </cell>
          <cell r="S20" t="str">
            <v>2276/2020</v>
          </cell>
          <cell r="T20">
            <v>43885</v>
          </cell>
          <cell r="U20">
            <v>0</v>
          </cell>
          <cell r="V20">
            <v>0</v>
          </cell>
          <cell r="W20">
            <v>0</v>
          </cell>
          <cell r="X20">
            <v>0</v>
          </cell>
          <cell r="Y20">
            <v>240323413</v>
          </cell>
          <cell r="Z20">
            <v>0</v>
          </cell>
        </row>
        <row r="21">
          <cell r="I21" t="str">
            <v>8308200701-B</v>
          </cell>
          <cell r="J21" t="str">
            <v>AGUA POTABLE RURAL ANCUD -QUILAPALITOS</v>
          </cell>
          <cell r="K21" t="str">
            <v>IRAL - PMB</v>
          </cell>
          <cell r="L21" t="str">
            <v>Obra</v>
          </cell>
          <cell r="M21">
            <v>16</v>
          </cell>
          <cell r="N21">
            <v>235000388</v>
          </cell>
          <cell r="O21">
            <v>235000388</v>
          </cell>
          <cell r="P21">
            <v>0</v>
          </cell>
          <cell r="Q21">
            <v>0</v>
          </cell>
          <cell r="R21" t="str">
            <v>E5699/2020</v>
          </cell>
          <cell r="S21" t="str">
            <v>2277/2020</v>
          </cell>
          <cell r="T21">
            <v>43885</v>
          </cell>
          <cell r="U21">
            <v>0</v>
          </cell>
          <cell r="V21">
            <v>0</v>
          </cell>
          <cell r="W21">
            <v>0</v>
          </cell>
          <cell r="X21">
            <v>0</v>
          </cell>
          <cell r="Y21">
            <v>235000388</v>
          </cell>
          <cell r="Z21">
            <v>0</v>
          </cell>
        </row>
        <row r="22">
          <cell r="I22" t="str">
            <v>6202200701-B</v>
          </cell>
          <cell r="J22" t="str">
            <v>MEJORAMIENTO FILTRO HIERRO Y MANGANESO APR LA ESTRELLA</v>
          </cell>
          <cell r="K22" t="str">
            <v>IRAL - PMB</v>
          </cell>
          <cell r="L22" t="str">
            <v>Obra</v>
          </cell>
          <cell r="M22">
            <v>16</v>
          </cell>
          <cell r="N22">
            <v>65478874</v>
          </cell>
          <cell r="O22">
            <v>65478874</v>
          </cell>
          <cell r="Q22">
            <v>0</v>
          </cell>
          <cell r="R22" t="str">
            <v>E5708/2020</v>
          </cell>
          <cell r="S22" t="str">
            <v>2278/2020</v>
          </cell>
          <cell r="T22">
            <v>43885</v>
          </cell>
          <cell r="U22">
            <v>0</v>
          </cell>
          <cell r="V22">
            <v>0</v>
          </cell>
          <cell r="W22">
            <v>0</v>
          </cell>
          <cell r="X22">
            <v>65478874</v>
          </cell>
          <cell r="Y22">
            <v>0</v>
          </cell>
          <cell r="Z22">
            <v>0</v>
          </cell>
        </row>
        <row r="23">
          <cell r="I23" t="str">
            <v>6205200701-B</v>
          </cell>
          <cell r="J23" t="str">
            <v>PILOTO INSTALACIÓN PLANTA DESALADORA PUERTECILLO, COMUNA DE NAVIDAD</v>
          </cell>
          <cell r="K23" t="str">
            <v>IRAL - PMB</v>
          </cell>
          <cell r="L23" t="str">
            <v>Obra</v>
          </cell>
          <cell r="M23">
            <v>16</v>
          </cell>
          <cell r="N23">
            <v>248051930</v>
          </cell>
          <cell r="O23">
            <v>248051930</v>
          </cell>
          <cell r="P23">
            <v>0</v>
          </cell>
          <cell r="Q23">
            <v>0</v>
          </cell>
          <cell r="R23" t="str">
            <v>E7565/2020</v>
          </cell>
          <cell r="S23" t="str">
            <v>3194/2020</v>
          </cell>
          <cell r="T23">
            <v>43908</v>
          </cell>
          <cell r="U23">
            <v>0</v>
          </cell>
          <cell r="V23">
            <v>0</v>
          </cell>
          <cell r="W23">
            <v>0</v>
          </cell>
          <cell r="X23">
            <v>248051930</v>
          </cell>
          <cell r="Y23">
            <v>0</v>
          </cell>
          <cell r="Z23">
            <v>0</v>
          </cell>
        </row>
        <row r="24">
          <cell r="I24" t="str">
            <v>8303200701-B</v>
          </cell>
          <cell r="J24" t="str">
            <v>EXTENSIÓN DE RED A.P. PASAJES 2-3-4-5: 45 VIVIENDAS SECTOR EL ROSAL Y EXTENSIÓN RED A.S. 3 VIVIENDAS CALLE HERMANOS CARRERA</v>
          </cell>
          <cell r="K24" t="str">
            <v>IRAL - PMB</v>
          </cell>
          <cell r="L24" t="str">
            <v>Obra</v>
          </cell>
          <cell r="M24">
            <v>16</v>
          </cell>
          <cell r="N24">
            <v>150173918</v>
          </cell>
          <cell r="O24">
            <v>150173918</v>
          </cell>
          <cell r="P24">
            <v>0</v>
          </cell>
          <cell r="Q24">
            <v>0</v>
          </cell>
          <cell r="R24" t="str">
            <v>E7574/2020</v>
          </cell>
          <cell r="S24" t="str">
            <v>3210/2020</v>
          </cell>
          <cell r="T24">
            <v>43908</v>
          </cell>
          <cell r="U24">
            <v>0</v>
          </cell>
          <cell r="V24">
            <v>0</v>
          </cell>
          <cell r="W24">
            <v>0</v>
          </cell>
          <cell r="X24">
            <v>150173918</v>
          </cell>
          <cell r="Y24">
            <v>0</v>
          </cell>
          <cell r="Z24">
            <v>0</v>
          </cell>
        </row>
        <row r="25">
          <cell r="I25" t="str">
            <v>11402180803-C</v>
          </cell>
          <cell r="J25" t="str">
            <v>ADQUISICIÓN TERRENO CON FINES DEPORTIVOS PTO. RÍO TRANQUILO</v>
          </cell>
          <cell r="K25" t="str">
            <v>GORE AYSÉN</v>
          </cell>
          <cell r="L25" t="str">
            <v>Adquisición Terreno</v>
          </cell>
          <cell r="M25">
            <v>12</v>
          </cell>
          <cell r="N25">
            <v>200400000</v>
          </cell>
          <cell r="O25">
            <v>200400000</v>
          </cell>
          <cell r="P25">
            <v>0</v>
          </cell>
          <cell r="Q25">
            <v>200400000</v>
          </cell>
          <cell r="R25" t="str">
            <v>E7743/2020</v>
          </cell>
          <cell r="S25" t="str">
            <v>3023/2020</v>
          </cell>
          <cell r="T25">
            <v>43906</v>
          </cell>
          <cell r="U25">
            <v>0</v>
          </cell>
          <cell r="V25">
            <v>0</v>
          </cell>
          <cell r="W25">
            <v>200400000</v>
          </cell>
          <cell r="X25">
            <v>0</v>
          </cell>
          <cell r="Y25">
            <v>0</v>
          </cell>
          <cell r="Z25">
            <v>0</v>
          </cell>
        </row>
        <row r="26">
          <cell r="I26" t="str">
            <v>11402180701-C</v>
          </cell>
          <cell r="J26" t="str">
            <v>SANEAMIENTO SANITARIO SECTOR LA BAJADA DE RIO IBAÑEZ</v>
          </cell>
          <cell r="K26" t="str">
            <v>GORE AYSÉN</v>
          </cell>
          <cell r="L26" t="str">
            <v>Obra</v>
          </cell>
          <cell r="M26">
            <v>17</v>
          </cell>
          <cell r="N26">
            <v>234812873</v>
          </cell>
          <cell r="O26">
            <v>234812873</v>
          </cell>
          <cell r="P26">
            <v>0</v>
          </cell>
          <cell r="Q26">
            <v>0</v>
          </cell>
          <cell r="R26" t="str">
            <v>E7754/2020</v>
          </cell>
          <cell r="S26" t="str">
            <v>3116/2020</v>
          </cell>
          <cell r="T26">
            <v>43907</v>
          </cell>
          <cell r="W26">
            <v>234812873</v>
          </cell>
          <cell r="X26">
            <v>0</v>
          </cell>
          <cell r="Y26">
            <v>0</v>
          </cell>
          <cell r="Z26">
            <v>0</v>
          </cell>
        </row>
        <row r="27">
          <cell r="I27" t="str">
            <v>2203190721-C</v>
          </cell>
          <cell r="J27" t="str">
            <v>NORMALIZACION DE TRANSFORMADORES 10 KVA LOCALIDAD DE SOCAIRE</v>
          </cell>
          <cell r="K27" t="str">
            <v>PMB</v>
          </cell>
          <cell r="L27" t="str">
            <v>Obra</v>
          </cell>
          <cell r="M27">
            <v>17</v>
          </cell>
          <cell r="N27">
            <v>12524165</v>
          </cell>
          <cell r="O27">
            <v>12524165</v>
          </cell>
          <cell r="P27">
            <v>0</v>
          </cell>
          <cell r="Q27">
            <v>0</v>
          </cell>
          <cell r="R27" t="str">
            <v>E8286/2020</v>
          </cell>
          <cell r="S27" t="str">
            <v>3414/2020</v>
          </cell>
          <cell r="T27">
            <v>43913</v>
          </cell>
          <cell r="W27">
            <v>0</v>
          </cell>
          <cell r="X27">
            <v>5009666</v>
          </cell>
          <cell r="Y27">
            <v>0</v>
          </cell>
          <cell r="Z27">
            <v>0</v>
          </cell>
        </row>
        <row r="28">
          <cell r="I28" t="str">
            <v>2203190717-C</v>
          </cell>
          <cell r="J28" t="str">
            <v>NORMALIZACION RED ELÉCTRICA SAN PEDRO-TOCONAO</v>
          </cell>
          <cell r="K28" t="str">
            <v>PMB</v>
          </cell>
          <cell r="L28" t="str">
            <v>Obra</v>
          </cell>
          <cell r="M28">
            <v>17</v>
          </cell>
          <cell r="N28">
            <v>20593853</v>
          </cell>
          <cell r="O28">
            <v>20593853</v>
          </cell>
          <cell r="P28">
            <v>0</v>
          </cell>
          <cell r="Q28">
            <v>0</v>
          </cell>
          <cell r="R28" t="str">
            <v>E8286/2020</v>
          </cell>
          <cell r="S28" t="str">
            <v>3414/2020</v>
          </cell>
          <cell r="T28">
            <v>43913</v>
          </cell>
          <cell r="W28">
            <v>0</v>
          </cell>
          <cell r="X28">
            <v>8237541</v>
          </cell>
          <cell r="Y28">
            <v>0</v>
          </cell>
          <cell r="Z28">
            <v>0</v>
          </cell>
        </row>
        <row r="29">
          <cell r="I29" t="str">
            <v>2203190718-C</v>
          </cell>
          <cell r="J29" t="str">
            <v>REPOSICION TRANSFORMADORES LOCALIDAD DE TOCONAO</v>
          </cell>
          <cell r="K29" t="str">
            <v>PMB</v>
          </cell>
          <cell r="L29" t="str">
            <v>Obra</v>
          </cell>
          <cell r="M29">
            <v>17</v>
          </cell>
          <cell r="N29">
            <v>23680415</v>
          </cell>
          <cell r="O29">
            <v>23680415</v>
          </cell>
          <cell r="P29">
            <v>0</v>
          </cell>
          <cell r="Q29">
            <v>0</v>
          </cell>
          <cell r="R29" t="str">
            <v>E8286/2020</v>
          </cell>
          <cell r="S29" t="str">
            <v>3414/2020</v>
          </cell>
          <cell r="T29">
            <v>43913</v>
          </cell>
          <cell r="W29">
            <v>0</v>
          </cell>
          <cell r="X29">
            <v>9472166</v>
          </cell>
          <cell r="Y29">
            <v>0</v>
          </cell>
          <cell r="Z29">
            <v>0</v>
          </cell>
        </row>
        <row r="30">
          <cell r="I30" t="str">
            <v>2103190701-C</v>
          </cell>
          <cell r="J30" t="str">
            <v>NORMALIZACION SERVICIOS BASICOS CEMENTERIO BAQUEDANO, COMUNA DE SIERRA GORDA</v>
          </cell>
          <cell r="K30" t="str">
            <v>PMB</v>
          </cell>
          <cell r="L30" t="str">
            <v>Obra</v>
          </cell>
          <cell r="M30">
            <v>17</v>
          </cell>
          <cell r="N30">
            <v>72128508</v>
          </cell>
          <cell r="O30">
            <v>72128508</v>
          </cell>
          <cell r="P30">
            <v>0</v>
          </cell>
          <cell r="Q30">
            <v>0</v>
          </cell>
          <cell r="R30" t="str">
            <v>E8402/2020</v>
          </cell>
          <cell r="S30" t="str">
            <v>3360/2020</v>
          </cell>
          <cell r="T30">
            <v>43913</v>
          </cell>
          <cell r="W30">
            <v>0</v>
          </cell>
          <cell r="X30">
            <v>57702806</v>
          </cell>
          <cell r="Y30">
            <v>0</v>
          </cell>
          <cell r="Z30">
            <v>0</v>
          </cell>
        </row>
        <row r="31">
          <cell r="I31" t="str">
            <v>9201190501-C</v>
          </cell>
          <cell r="J31" t="str">
            <v>ASESORIA DE INSPECCIÓN DE OBRA EN PROYECTOS DE SANEAMIENTO SANITARIO INTEGRAL</v>
          </cell>
          <cell r="K31" t="str">
            <v>PMB</v>
          </cell>
          <cell r="L31" t="str">
            <v>Inspección Técnica</v>
          </cell>
          <cell r="M31">
            <v>13</v>
          </cell>
          <cell r="N31">
            <v>31200000</v>
          </cell>
          <cell r="O31">
            <v>31200000</v>
          </cell>
          <cell r="P31">
            <v>0</v>
          </cell>
          <cell r="Q31">
            <v>11700000</v>
          </cell>
          <cell r="R31" t="str">
            <v>E9130/2020</v>
          </cell>
          <cell r="S31" t="str">
            <v>3749/2020</v>
          </cell>
          <cell r="T31">
            <v>43923</v>
          </cell>
          <cell r="W31">
            <v>0</v>
          </cell>
          <cell r="X31">
            <v>31200000</v>
          </cell>
          <cell r="Y31">
            <v>0</v>
          </cell>
          <cell r="Z31">
            <v>0</v>
          </cell>
        </row>
        <row r="32">
          <cell r="I32" t="str">
            <v>9203190704-C</v>
          </cell>
          <cell r="J32" t="str">
            <v>ABASTO DE AGUA POTABLE SECTOR FLOR DEL VALLE, COMUNA DE CURACAUTIN</v>
          </cell>
          <cell r="K32" t="str">
            <v>PMB</v>
          </cell>
          <cell r="L32" t="str">
            <v>Obra</v>
          </cell>
          <cell r="M32">
            <v>17</v>
          </cell>
          <cell r="N32">
            <v>167105712</v>
          </cell>
          <cell r="O32">
            <v>167105712</v>
          </cell>
          <cell r="P32">
            <v>0</v>
          </cell>
          <cell r="Q32">
            <v>0</v>
          </cell>
          <cell r="R32" t="str">
            <v>E8675/2020</v>
          </cell>
          <cell r="S32" t="str">
            <v>3479/2020</v>
          </cell>
          <cell r="T32">
            <v>43914</v>
          </cell>
          <cell r="W32">
            <v>0</v>
          </cell>
          <cell r="X32">
            <v>167105712</v>
          </cell>
          <cell r="Y32">
            <v>0</v>
          </cell>
          <cell r="Z32">
            <v>0</v>
          </cell>
        </row>
        <row r="33">
          <cell r="I33" t="str">
            <v>9104190601-C</v>
          </cell>
          <cell r="J33" t="str">
            <v>ASESORIA JURIDICA DE REGULARIZACION DE LA PEQUEÑA PROPIEDAD RAIZ EN CURARREHUE</v>
          </cell>
          <cell r="K33" t="str">
            <v>PMB</v>
          </cell>
          <cell r="L33" t="str">
            <v>Asistencia Legal</v>
          </cell>
          <cell r="M33">
            <v>13</v>
          </cell>
          <cell r="N33">
            <v>48000000</v>
          </cell>
          <cell r="O33">
            <v>48000000</v>
          </cell>
          <cell r="P33">
            <v>0</v>
          </cell>
          <cell r="Q33">
            <v>22000000</v>
          </cell>
          <cell r="R33" t="str">
            <v>E9147/2020</v>
          </cell>
          <cell r="S33" t="str">
            <v>3751/2020</v>
          </cell>
          <cell r="T33">
            <v>43923</v>
          </cell>
          <cell r="W33">
            <v>0</v>
          </cell>
          <cell r="X33">
            <v>48000000</v>
          </cell>
          <cell r="Y33">
            <v>0</v>
          </cell>
          <cell r="Z33">
            <v>0</v>
          </cell>
        </row>
        <row r="34">
          <cell r="I34" t="str">
            <v>9106160729-C</v>
          </cell>
          <cell r="J34" t="str">
            <v>ABASTO DE AGUA POTABLE SECTOR PELAHUENCO GRANDE</v>
          </cell>
          <cell r="K34" t="str">
            <v>PMB</v>
          </cell>
          <cell r="L34" t="str">
            <v>Obra</v>
          </cell>
          <cell r="M34">
            <v>17</v>
          </cell>
          <cell r="N34">
            <v>164992283</v>
          </cell>
          <cell r="O34">
            <v>164992283</v>
          </cell>
          <cell r="P34">
            <v>0</v>
          </cell>
          <cell r="Q34">
            <v>0</v>
          </cell>
          <cell r="R34" t="str">
            <v>E8868/2020</v>
          </cell>
          <cell r="S34" t="str">
            <v>3638/2020</v>
          </cell>
          <cell r="T34">
            <v>43917</v>
          </cell>
          <cell r="W34">
            <v>0</v>
          </cell>
          <cell r="X34">
            <v>164992283</v>
          </cell>
          <cell r="Y34">
            <v>0</v>
          </cell>
          <cell r="Z34">
            <v>0</v>
          </cell>
        </row>
        <row r="35">
          <cell r="I35" t="str">
            <v>9108191001-C</v>
          </cell>
          <cell r="J35" t="str">
            <v>ASISTENCIA TÉCNICA PARA GENERAR PROYECTOS DE CASETAS SANITARIAS EN DIVERSOS SECTORES RURALES DE LAUTARO</v>
          </cell>
          <cell r="K35" t="str">
            <v>PMB</v>
          </cell>
          <cell r="L35" t="str">
            <v>Asistencia Técnica</v>
          </cell>
          <cell r="M35">
            <v>10</v>
          </cell>
          <cell r="N35">
            <v>54996000</v>
          </cell>
          <cell r="O35">
            <v>54996000</v>
          </cell>
          <cell r="P35">
            <v>0</v>
          </cell>
          <cell r="Q35">
            <v>0</v>
          </cell>
          <cell r="R35" t="str">
            <v>E8577/2020</v>
          </cell>
          <cell r="S35" t="str">
            <v>3421/2020</v>
          </cell>
          <cell r="T35">
            <v>43913</v>
          </cell>
          <cell r="W35">
            <v>0</v>
          </cell>
          <cell r="X35">
            <v>54996000</v>
          </cell>
          <cell r="Y35">
            <v>0</v>
          </cell>
          <cell r="Z35">
            <v>0</v>
          </cell>
        </row>
        <row r="36">
          <cell r="I36" t="str">
            <v>9205191001-C</v>
          </cell>
          <cell r="J36" t="str">
            <v>ASISTENCIA TECNICA PARA FORMULACIÓN DE PROYECTOS DE ABASTOS DE AGUA POTABLE EN EL SECTOR RINCON ICALMA COMUNIDAD INDÍGENA DGO. CAYUQUEO, CRUZACO, HUAL</v>
          </cell>
          <cell r="K36" t="str">
            <v>PMB</v>
          </cell>
          <cell r="L36" t="str">
            <v>Asistencia Técnica</v>
          </cell>
          <cell r="M36">
            <v>10</v>
          </cell>
          <cell r="N36">
            <v>49980000</v>
          </cell>
          <cell r="O36">
            <v>49980000</v>
          </cell>
          <cell r="P36">
            <v>0</v>
          </cell>
          <cell r="Q36">
            <v>0</v>
          </cell>
          <cell r="R36" t="str">
            <v>E8794/2020</v>
          </cell>
          <cell r="S36" t="str">
            <v>3667/2020</v>
          </cell>
          <cell r="T36">
            <v>43920</v>
          </cell>
          <cell r="W36">
            <v>0</v>
          </cell>
          <cell r="X36">
            <v>49980000</v>
          </cell>
          <cell r="Y36">
            <v>0</v>
          </cell>
          <cell r="Z36">
            <v>0</v>
          </cell>
        </row>
        <row r="37">
          <cell r="I37" t="str">
            <v>9205190701-C</v>
          </cell>
          <cell r="J37" t="str">
            <v>ABASTO DE AGUA POTABLE SECTOR LLAMES - PELEHUE</v>
          </cell>
          <cell r="K37" t="str">
            <v>PMB</v>
          </cell>
          <cell r="L37" t="str">
            <v>Obra</v>
          </cell>
          <cell r="M37">
            <v>17</v>
          </cell>
          <cell r="N37">
            <v>167587230</v>
          </cell>
          <cell r="O37">
            <v>167587230</v>
          </cell>
          <cell r="P37">
            <v>0</v>
          </cell>
          <cell r="Q37">
            <v>0</v>
          </cell>
          <cell r="R37" t="str">
            <v>E8228/2020</v>
          </cell>
          <cell r="S37" t="str">
            <v>3342/2020</v>
          </cell>
          <cell r="T37">
            <v>43913</v>
          </cell>
          <cell r="W37">
            <v>167587230</v>
          </cell>
          <cell r="X37">
            <v>0</v>
          </cell>
          <cell r="Y37">
            <v>0</v>
          </cell>
          <cell r="Z37">
            <v>0</v>
          </cell>
        </row>
        <row r="38">
          <cell r="I38" t="str">
            <v>9205180724-C</v>
          </cell>
          <cell r="J38" t="str">
            <v>HABILITACIÓN S.E.E. FOTOVOLTAICA SECTOR RURAL LLANQUEN, LONQUIMAY</v>
          </cell>
          <cell r="K38" t="str">
            <v>PMB</v>
          </cell>
          <cell r="L38" t="str">
            <v>Obra</v>
          </cell>
          <cell r="M38">
            <v>17</v>
          </cell>
          <cell r="N38">
            <v>78560676</v>
          </cell>
          <cell r="O38">
            <v>78560676</v>
          </cell>
          <cell r="P38">
            <v>0</v>
          </cell>
          <cell r="Q38">
            <v>0</v>
          </cell>
          <cell r="R38" t="str">
            <v>E8228/2020</v>
          </cell>
          <cell r="S38" t="str">
            <v>3342/2020</v>
          </cell>
          <cell r="T38">
            <v>43913</v>
          </cell>
          <cell r="W38">
            <v>78560676</v>
          </cell>
          <cell r="X38">
            <v>0</v>
          </cell>
          <cell r="Y38">
            <v>0</v>
          </cell>
          <cell r="Z38">
            <v>0</v>
          </cell>
        </row>
        <row r="39">
          <cell r="I39" t="str">
            <v>9206190701-C</v>
          </cell>
          <cell r="J39" t="str">
            <v>INSTALACIÓN SISTEMAS PANELES SOLARES FOTOVOLTAICOS 18 VIVIENDAS SECTOR RURAL NOROESTE, COMUNA DE LOS SAUCES</v>
          </cell>
          <cell r="K39" t="str">
            <v>PMB</v>
          </cell>
          <cell r="L39" t="str">
            <v>Obra</v>
          </cell>
          <cell r="M39">
            <v>17</v>
          </cell>
          <cell r="N39">
            <v>178140025</v>
          </cell>
          <cell r="O39">
            <v>178140025</v>
          </cell>
          <cell r="P39">
            <v>0</v>
          </cell>
          <cell r="Q39">
            <v>0</v>
          </cell>
          <cell r="R39" t="str">
            <v>E8590/2020</v>
          </cell>
          <cell r="S39" t="str">
            <v>3326/2020</v>
          </cell>
          <cell r="T39">
            <v>43913</v>
          </cell>
          <cell r="W39">
            <v>0</v>
          </cell>
          <cell r="X39">
            <v>178140025</v>
          </cell>
          <cell r="Y39">
            <v>0</v>
          </cell>
          <cell r="Z39">
            <v>0</v>
          </cell>
        </row>
        <row r="40">
          <cell r="I40" t="str">
            <v>9207190704-C</v>
          </cell>
          <cell r="J40" t="str">
            <v>ABASTOS DE AGUA POTABLE 12 MACHIS, DIVERSOS SECTORES, COMUNA DE LUMACO</v>
          </cell>
          <cell r="K40" t="str">
            <v>PMB</v>
          </cell>
          <cell r="L40" t="str">
            <v>Obra</v>
          </cell>
          <cell r="M40">
            <v>17</v>
          </cell>
          <cell r="N40">
            <v>122366667</v>
          </cell>
          <cell r="O40">
            <v>122366667</v>
          </cell>
          <cell r="P40">
            <v>0</v>
          </cell>
          <cell r="Q40">
            <v>0</v>
          </cell>
          <cell r="R40" t="str">
            <v>E8254/2020</v>
          </cell>
          <cell r="S40" t="str">
            <v>3341/2020</v>
          </cell>
          <cell r="T40">
            <v>43913</v>
          </cell>
          <cell r="W40">
            <v>0</v>
          </cell>
          <cell r="X40">
            <v>122366667</v>
          </cell>
          <cell r="Y40">
            <v>0</v>
          </cell>
          <cell r="Z40">
            <v>0</v>
          </cell>
        </row>
        <row r="41">
          <cell r="I41" t="str">
            <v>9207200701-C</v>
          </cell>
          <cell r="J41" t="str">
            <v>MEJORAMIENTO PLANTA DE TRATAMIENTO DE AGUAS SERVIDAS PICHIPELLAHUEN</v>
          </cell>
          <cell r="K41" t="str">
            <v>PMB</v>
          </cell>
          <cell r="L41" t="str">
            <v>Obra</v>
          </cell>
          <cell r="M41">
            <v>17</v>
          </cell>
          <cell r="N41">
            <v>153411641</v>
          </cell>
          <cell r="O41">
            <v>153411641</v>
          </cell>
          <cell r="P41">
            <v>0</v>
          </cell>
          <cell r="Q41">
            <v>0</v>
          </cell>
          <cell r="R41" t="str">
            <v>E8254/2020</v>
          </cell>
          <cell r="S41" t="str">
            <v>3341/2020</v>
          </cell>
          <cell r="T41">
            <v>43913</v>
          </cell>
          <cell r="W41">
            <v>0</v>
          </cell>
          <cell r="X41">
            <v>153411641</v>
          </cell>
          <cell r="Y41">
            <v>0</v>
          </cell>
          <cell r="Z41">
            <v>0</v>
          </cell>
        </row>
        <row r="42">
          <cell r="I42" t="str">
            <v>9112180741-C</v>
          </cell>
          <cell r="J42" t="str">
            <v>ABASTO DE AGUA POTABLE COMITÉ PEQUEÑOS AGRICULTORES HUAÑUILEN</v>
          </cell>
          <cell r="K42" t="str">
            <v>PMB</v>
          </cell>
          <cell r="L42" t="str">
            <v>Obra</v>
          </cell>
          <cell r="M42">
            <v>17</v>
          </cell>
          <cell r="N42">
            <v>86494251</v>
          </cell>
          <cell r="O42">
            <v>86494251</v>
          </cell>
          <cell r="P42">
            <v>0</v>
          </cell>
          <cell r="Q42">
            <v>0</v>
          </cell>
          <cell r="R42" t="str">
            <v>E8265/2020</v>
          </cell>
          <cell r="S42" t="str">
            <v>3454/2020</v>
          </cell>
          <cell r="T42">
            <v>43913</v>
          </cell>
          <cell r="W42">
            <v>0</v>
          </cell>
          <cell r="X42">
            <v>86494251</v>
          </cell>
          <cell r="Y42">
            <v>0</v>
          </cell>
          <cell r="Z42">
            <v>0</v>
          </cell>
        </row>
        <row r="43">
          <cell r="I43" t="str">
            <v>9112180742-C</v>
          </cell>
          <cell r="J43" t="str">
            <v>ABASTO DE AGUA POTABLE COMUNIDAD INDÍGENA CHICAHUAL CORDOVA</v>
          </cell>
          <cell r="K43" t="str">
            <v>PMB</v>
          </cell>
          <cell r="L43" t="str">
            <v>Obra</v>
          </cell>
          <cell r="M43">
            <v>17</v>
          </cell>
          <cell r="N43">
            <v>180851616</v>
          </cell>
          <cell r="O43">
            <v>180851616</v>
          </cell>
          <cell r="P43">
            <v>0</v>
          </cell>
          <cell r="Q43">
            <v>0</v>
          </cell>
          <cell r="R43" t="str">
            <v>E8265/2020</v>
          </cell>
          <cell r="S43" t="str">
            <v>3454/2020</v>
          </cell>
          <cell r="T43">
            <v>43913</v>
          </cell>
          <cell r="W43">
            <v>0</v>
          </cell>
          <cell r="X43">
            <v>180851616</v>
          </cell>
          <cell r="Y43">
            <v>0</v>
          </cell>
          <cell r="Z43">
            <v>0</v>
          </cell>
        </row>
        <row r="44">
          <cell r="I44" t="str">
            <v>9112160724-C</v>
          </cell>
          <cell r="J44" t="str">
            <v>ABASTO DE AGUA POTABLE COMUNIDAD INDIGENA PEDRO SANDOVAL II</v>
          </cell>
          <cell r="K44" t="str">
            <v>PMB</v>
          </cell>
          <cell r="L44" t="str">
            <v>Obra</v>
          </cell>
          <cell r="M44">
            <v>17</v>
          </cell>
          <cell r="N44">
            <v>87118248</v>
          </cell>
          <cell r="O44">
            <v>87118248</v>
          </cell>
          <cell r="P44">
            <v>0</v>
          </cell>
          <cell r="Q44">
            <v>0</v>
          </cell>
          <cell r="R44" t="str">
            <v>E8265/2020</v>
          </cell>
          <cell r="S44" t="str">
            <v>3454/2020</v>
          </cell>
          <cell r="T44">
            <v>43913</v>
          </cell>
          <cell r="W44">
            <v>0</v>
          </cell>
          <cell r="X44">
            <v>87118248</v>
          </cell>
          <cell r="Y44">
            <v>0</v>
          </cell>
          <cell r="Z44">
            <v>0</v>
          </cell>
        </row>
        <row r="45">
          <cell r="I45" t="str">
            <v>9112160728-C</v>
          </cell>
          <cell r="J45" t="str">
            <v>ABASTOS DE AGUA POTABLE COMUNIDADES INDIGENAS HUENTECOL LLEUBUL, MARIANO LLEUBUL, IGNACIA VDA. DE PANGUINAO, EMILIO CUMILAF 2DA ETAPA</v>
          </cell>
          <cell r="K45" t="str">
            <v>PMB</v>
          </cell>
          <cell r="L45" t="str">
            <v>Obra</v>
          </cell>
          <cell r="M45">
            <v>17</v>
          </cell>
          <cell r="N45">
            <v>130677372</v>
          </cell>
          <cell r="O45">
            <v>130677372</v>
          </cell>
          <cell r="P45">
            <v>0</v>
          </cell>
          <cell r="Q45">
            <v>0</v>
          </cell>
          <cell r="R45" t="str">
            <v>E8265/2020</v>
          </cell>
          <cell r="S45" t="str">
            <v>3454/2020</v>
          </cell>
          <cell r="T45">
            <v>43913</v>
          </cell>
          <cell r="W45">
            <v>0</v>
          </cell>
          <cell r="X45">
            <v>130677372</v>
          </cell>
          <cell r="Y45">
            <v>0</v>
          </cell>
          <cell r="Z45">
            <v>0</v>
          </cell>
        </row>
        <row r="46">
          <cell r="I46" t="str">
            <v>9115191002-C</v>
          </cell>
          <cell r="J46" t="str">
            <v>CONTRATACIÓN PROFESIONALES DE APOYO EN LA ESTRATEGIA DE MINIMIZACIÓN Y GESTIÓN DE SITIO DE DISPOSICIÓN FINAL DE RSD PARA LA COMUNA DE PUCÓN</v>
          </cell>
          <cell r="K46" t="str">
            <v>PMB</v>
          </cell>
          <cell r="L46" t="str">
            <v>Asistencia Técnica</v>
          </cell>
          <cell r="M46">
            <v>10</v>
          </cell>
          <cell r="N46">
            <v>31200000</v>
          </cell>
          <cell r="O46">
            <v>31200000</v>
          </cell>
          <cell r="P46">
            <v>0</v>
          </cell>
          <cell r="Q46">
            <v>0</v>
          </cell>
          <cell r="R46" t="str">
            <v>E9110/2020</v>
          </cell>
          <cell r="S46" t="str">
            <v>3716/2020</v>
          </cell>
          <cell r="T46">
            <v>43921</v>
          </cell>
          <cell r="W46">
            <v>0</v>
          </cell>
          <cell r="X46">
            <v>31200000</v>
          </cell>
          <cell r="Y46">
            <v>0</v>
          </cell>
          <cell r="Z46">
            <v>0</v>
          </cell>
        </row>
        <row r="47">
          <cell r="I47" t="str">
            <v>9209190702-C</v>
          </cell>
          <cell r="J47" t="str">
            <v>ABASTO DE AGUA POTABLE SISTEMA INDIVIDUAL , SECTOR EL ALMENDRO IV, COMUNA DE RENAICO</v>
          </cell>
          <cell r="K47" t="str">
            <v>PMB</v>
          </cell>
          <cell r="L47" t="str">
            <v>Obra</v>
          </cell>
          <cell r="M47">
            <v>17</v>
          </cell>
          <cell r="N47">
            <v>118058915</v>
          </cell>
          <cell r="O47">
            <v>118058915</v>
          </cell>
          <cell r="P47">
            <v>0</v>
          </cell>
          <cell r="Q47">
            <v>0</v>
          </cell>
          <cell r="R47" t="str">
            <v>E8301/2020</v>
          </cell>
          <cell r="S47" t="str">
            <v>3461/2020</v>
          </cell>
          <cell r="T47">
            <v>43913</v>
          </cell>
          <cell r="W47">
            <v>0</v>
          </cell>
          <cell r="X47">
            <v>118058915</v>
          </cell>
          <cell r="Y47">
            <v>0</v>
          </cell>
          <cell r="Z47">
            <v>0</v>
          </cell>
        </row>
        <row r="48">
          <cell r="I48" t="str">
            <v>9209190701-C</v>
          </cell>
          <cell r="J48" t="str">
            <v>ABASTO DE AGUA POTABLE SISTEMA INDIVIDUAL , SECTOR LA HIEDRA, COMUNA DE RENAICO</v>
          </cell>
          <cell r="K48" t="str">
            <v>PMB</v>
          </cell>
          <cell r="L48" t="str">
            <v>Obra</v>
          </cell>
          <cell r="M48">
            <v>17</v>
          </cell>
          <cell r="N48">
            <v>140381446</v>
          </cell>
          <cell r="O48">
            <v>140381446</v>
          </cell>
          <cell r="P48">
            <v>0</v>
          </cell>
          <cell r="Q48">
            <v>0</v>
          </cell>
          <cell r="R48" t="str">
            <v>E8301/2020</v>
          </cell>
          <cell r="S48" t="str">
            <v>3461/2020</v>
          </cell>
          <cell r="T48">
            <v>43913</v>
          </cell>
          <cell r="W48">
            <v>0</v>
          </cell>
          <cell r="X48">
            <v>140381446</v>
          </cell>
          <cell r="Y48">
            <v>0</v>
          </cell>
          <cell r="Z48">
            <v>0</v>
          </cell>
        </row>
        <row r="49">
          <cell r="I49" t="str">
            <v>9116190701-C</v>
          </cell>
          <cell r="J49" t="str">
            <v>ILUMINACIÓN FOTOVOLTAICA DE REFUGIOS PEATONALES DIVERSOS SECTORES, COMUNA DE SAAVEDRA</v>
          </cell>
          <cell r="K49" t="str">
            <v>PMB</v>
          </cell>
          <cell r="L49" t="str">
            <v>Obra</v>
          </cell>
          <cell r="M49">
            <v>17</v>
          </cell>
          <cell r="N49">
            <v>29998101</v>
          </cell>
          <cell r="O49">
            <v>29998101</v>
          </cell>
          <cell r="P49">
            <v>0</v>
          </cell>
          <cell r="Q49">
            <v>0</v>
          </cell>
          <cell r="R49" t="str">
            <v>E8527/2020</v>
          </cell>
          <cell r="S49" t="str">
            <v>3412/2020</v>
          </cell>
          <cell r="T49">
            <v>43913</v>
          </cell>
          <cell r="W49">
            <v>0</v>
          </cell>
          <cell r="X49">
            <v>29998101</v>
          </cell>
          <cell r="Y49">
            <v>0</v>
          </cell>
          <cell r="Z49">
            <v>0</v>
          </cell>
        </row>
        <row r="50">
          <cell r="I50" t="str">
            <v>9101190701-C</v>
          </cell>
          <cell r="J50" t="str">
            <v>CONSTRUCCIÓN RED DE AGUA POTABLE Y ALCANTARILLADO PARA VILLA CHIVILCAN PEDRO DE VALDIVIA, TEMUCO</v>
          </cell>
          <cell r="K50" t="str">
            <v>PMB</v>
          </cell>
          <cell r="L50" t="str">
            <v>Obra</v>
          </cell>
          <cell r="M50">
            <v>17</v>
          </cell>
          <cell r="N50">
            <v>226117120</v>
          </cell>
          <cell r="O50">
            <v>226117120</v>
          </cell>
          <cell r="P50">
            <v>0</v>
          </cell>
          <cell r="Q50">
            <v>0</v>
          </cell>
          <cell r="R50" t="str">
            <v>E8399/2020</v>
          </cell>
          <cell r="S50" t="str">
            <v>3368/2020</v>
          </cell>
          <cell r="T50">
            <v>43913</v>
          </cell>
          <cell r="W50">
            <v>0</v>
          </cell>
          <cell r="X50">
            <v>226117120</v>
          </cell>
          <cell r="Y50">
            <v>0</v>
          </cell>
          <cell r="Z50">
            <v>0</v>
          </cell>
        </row>
        <row r="51">
          <cell r="I51" t="str">
            <v>9117170707-C</v>
          </cell>
          <cell r="J51" t="str">
            <v>ABASTO AGUA POTABLE SECTOR BELLAVISTA, COMUNA TEODORO SCHMIDT</v>
          </cell>
          <cell r="K51" t="str">
            <v>PMB</v>
          </cell>
          <cell r="L51" t="str">
            <v>Obra</v>
          </cell>
          <cell r="M51">
            <v>17</v>
          </cell>
          <cell r="N51">
            <v>121790951</v>
          </cell>
          <cell r="O51">
            <v>121790951</v>
          </cell>
          <cell r="P51">
            <v>0</v>
          </cell>
          <cell r="Q51">
            <v>0</v>
          </cell>
          <cell r="R51" t="str">
            <v>E8389/2020</v>
          </cell>
          <cell r="S51" t="str">
            <v>3367/2020</v>
          </cell>
          <cell r="T51">
            <v>43913</v>
          </cell>
          <cell r="W51">
            <v>0</v>
          </cell>
          <cell r="X51">
            <v>121790951</v>
          </cell>
          <cell r="Y51">
            <v>0</v>
          </cell>
          <cell r="Z51">
            <v>0</v>
          </cell>
        </row>
        <row r="52">
          <cell r="I52" t="str">
            <v>9210190702-C</v>
          </cell>
          <cell r="J52" t="str">
            <v>MEJORAMIENTO ESTERO CHUMAY, SECTOR URBANO, COMUNA DE TRAIGUÉN</v>
          </cell>
          <cell r="K52" t="str">
            <v>PMB</v>
          </cell>
          <cell r="L52" t="str">
            <v>Obra</v>
          </cell>
          <cell r="M52">
            <v>17</v>
          </cell>
          <cell r="N52">
            <v>153057205</v>
          </cell>
          <cell r="O52">
            <v>153057205</v>
          </cell>
          <cell r="P52">
            <v>0</v>
          </cell>
          <cell r="Q52">
            <v>0</v>
          </cell>
          <cell r="R52" t="str">
            <v>E8320/2020</v>
          </cell>
          <cell r="S52" t="str">
            <v>3409/2020</v>
          </cell>
          <cell r="T52">
            <v>43913</v>
          </cell>
          <cell r="W52">
            <v>0</v>
          </cell>
          <cell r="X52">
            <v>153057205</v>
          </cell>
          <cell r="Y52">
            <v>0</v>
          </cell>
          <cell r="Z52">
            <v>0</v>
          </cell>
        </row>
        <row r="53">
          <cell r="I53" t="str">
            <v>9211160727-C-1</v>
          </cell>
          <cell r="J53" t="str">
            <v>ABASTO AGUA POTABLE COMUNIDAD INDÍGENA JUAN CANULEO PINOLEO II</v>
          </cell>
          <cell r="K53" t="str">
            <v>PMB</v>
          </cell>
          <cell r="L53" t="str">
            <v>Obra</v>
          </cell>
          <cell r="M53">
            <v>17</v>
          </cell>
          <cell r="N53">
            <v>97998050</v>
          </cell>
          <cell r="O53">
            <v>97998050</v>
          </cell>
          <cell r="P53">
            <v>0</v>
          </cell>
          <cell r="Q53">
            <v>0</v>
          </cell>
          <cell r="R53" t="str">
            <v>E8990/2020</v>
          </cell>
          <cell r="S53" t="str">
            <v>3691/2020</v>
          </cell>
          <cell r="T53">
            <v>43920</v>
          </cell>
          <cell r="W53">
            <v>0</v>
          </cell>
          <cell r="X53">
            <v>0</v>
          </cell>
          <cell r="Y53">
            <v>0</v>
          </cell>
          <cell r="Z53">
            <v>0</v>
          </cell>
        </row>
        <row r="54">
          <cell r="I54" t="str">
            <v>9211170731-C</v>
          </cell>
          <cell r="J54" t="str">
            <v>ABASTO DE AGUA POTABLE COMUNIDAD INDIGENA JUAN HUILCAMAN</v>
          </cell>
          <cell r="K54" t="str">
            <v>PMB</v>
          </cell>
          <cell r="L54" t="str">
            <v>Obra</v>
          </cell>
          <cell r="M54">
            <v>17</v>
          </cell>
          <cell r="N54">
            <v>189998375</v>
          </cell>
          <cell r="O54">
            <v>189998375</v>
          </cell>
          <cell r="P54">
            <v>0</v>
          </cell>
          <cell r="Q54">
            <v>0</v>
          </cell>
          <cell r="R54" t="str">
            <v>E8245/2020</v>
          </cell>
          <cell r="S54" t="str">
            <v>3410/2020</v>
          </cell>
          <cell r="T54">
            <v>43913</v>
          </cell>
          <cell r="W54">
            <v>0</v>
          </cell>
          <cell r="X54">
            <v>189998375</v>
          </cell>
          <cell r="Y54">
            <v>0</v>
          </cell>
          <cell r="Z54">
            <v>0</v>
          </cell>
        </row>
        <row r="55">
          <cell r="I55" t="str">
            <v>15101180401-C</v>
          </cell>
          <cell r="J55" t="str">
            <v>ESTUDIO DE FACTIBILIDAD Y DISEÑO DE ALCANTARILLADO, SECTOR LINDEROS DEL VALLE DE LLUTA</v>
          </cell>
          <cell r="K55" t="str">
            <v>PMB</v>
          </cell>
          <cell r="L55" t="str">
            <v>Estudio</v>
          </cell>
          <cell r="M55">
            <v>15</v>
          </cell>
          <cell r="N55">
            <v>30051091</v>
          </cell>
          <cell r="O55">
            <v>30051091</v>
          </cell>
          <cell r="P55">
            <v>0</v>
          </cell>
          <cell r="Q55">
            <v>0</v>
          </cell>
          <cell r="R55" t="str">
            <v>E8684/2020</v>
          </cell>
          <cell r="S55" t="str">
            <v>3482/2020</v>
          </cell>
          <cell r="T55">
            <v>43914</v>
          </cell>
          <cell r="W55">
            <v>0</v>
          </cell>
          <cell r="X55">
            <v>30051091</v>
          </cell>
          <cell r="Y55">
            <v>0</v>
          </cell>
          <cell r="Z55">
            <v>0</v>
          </cell>
        </row>
        <row r="56">
          <cell r="I56" t="str">
            <v>15101180403-C</v>
          </cell>
          <cell r="J56" t="str">
            <v>ESTUDIO DE FACTIBILIDAD Y DISEÑO DE ALCANTARILLADO, SECTOR POCONCHILE DEL VALLE DE LLUTA</v>
          </cell>
          <cell r="K56" t="str">
            <v>PMB</v>
          </cell>
          <cell r="L56" t="str">
            <v>Estudio</v>
          </cell>
          <cell r="M56">
            <v>15</v>
          </cell>
          <cell r="N56">
            <v>30051091</v>
          </cell>
          <cell r="O56">
            <v>30051091</v>
          </cell>
          <cell r="P56">
            <v>0</v>
          </cell>
          <cell r="Q56">
            <v>0</v>
          </cell>
          <cell r="R56" t="str">
            <v>E8684/2020</v>
          </cell>
          <cell r="S56" t="str">
            <v>3482/2020</v>
          </cell>
          <cell r="T56">
            <v>43914</v>
          </cell>
          <cell r="W56">
            <v>0</v>
          </cell>
          <cell r="X56">
            <v>30051091</v>
          </cell>
          <cell r="Y56">
            <v>0</v>
          </cell>
          <cell r="Z56">
            <v>0</v>
          </cell>
        </row>
        <row r="57">
          <cell r="I57" t="str">
            <v>3302190701-C</v>
          </cell>
          <cell r="J57" t="str">
            <v>ELECTRIFICACIÓN SECTOR LA VEGA, ALTO DEL CARMEN</v>
          </cell>
          <cell r="K57" t="str">
            <v>PMB</v>
          </cell>
          <cell r="L57" t="str">
            <v>Obra</v>
          </cell>
          <cell r="M57">
            <v>17</v>
          </cell>
          <cell r="N57">
            <v>89879272</v>
          </cell>
          <cell r="O57">
            <v>89879272</v>
          </cell>
          <cell r="P57">
            <v>0</v>
          </cell>
          <cell r="Q57">
            <v>0</v>
          </cell>
          <cell r="R57" t="str">
            <v>E8374/2020</v>
          </cell>
          <cell r="S57" t="str">
            <v>3371/2020</v>
          </cell>
          <cell r="T57">
            <v>43913</v>
          </cell>
          <cell r="W57">
            <v>89879272</v>
          </cell>
          <cell r="X57">
            <v>0</v>
          </cell>
          <cell r="Y57">
            <v>0</v>
          </cell>
          <cell r="Z57">
            <v>0</v>
          </cell>
        </row>
        <row r="58">
          <cell r="I58" t="str">
            <v>3302190401-C</v>
          </cell>
          <cell r="J58" t="str">
            <v>ESTUDIO CONSTRUCCIÓN SISTEMA DE ALCANTARILLADO Y OBRAS COMPLEMENTARIAS, LOCALIDAD SAN FÉLIX.</v>
          </cell>
          <cell r="K58" t="str">
            <v>PMB</v>
          </cell>
          <cell r="L58" t="str">
            <v>Estudio</v>
          </cell>
          <cell r="M58">
            <v>15</v>
          </cell>
          <cell r="N58">
            <v>49368000</v>
          </cell>
          <cell r="O58">
            <v>49368000</v>
          </cell>
          <cell r="P58">
            <v>0</v>
          </cell>
          <cell r="Q58">
            <v>0</v>
          </cell>
          <cell r="R58" t="str">
            <v>E9023/2020</v>
          </cell>
          <cell r="S58" t="str">
            <v>3659/2020</v>
          </cell>
          <cell r="T58">
            <v>43917</v>
          </cell>
          <cell r="W58">
            <v>0</v>
          </cell>
          <cell r="X58">
            <v>49368000</v>
          </cell>
          <cell r="Y58">
            <v>0</v>
          </cell>
          <cell r="Z58">
            <v>0</v>
          </cell>
        </row>
        <row r="59">
          <cell r="I59" t="str">
            <v>3201190402-C</v>
          </cell>
          <cell r="J59" t="str">
            <v>ESTUDIO INTEGRAL PARA LA CONSTRUCCION RELLENO SANITARIO DE CHAÑARAL</v>
          </cell>
          <cell r="K59" t="str">
            <v>PMB</v>
          </cell>
          <cell r="L59" t="str">
            <v>Estudio</v>
          </cell>
          <cell r="M59">
            <v>15</v>
          </cell>
          <cell r="N59">
            <v>79949591</v>
          </cell>
          <cell r="O59">
            <v>79949591</v>
          </cell>
          <cell r="P59">
            <v>0</v>
          </cell>
          <cell r="Q59">
            <v>0</v>
          </cell>
          <cell r="R59" t="str">
            <v>E9022/2020</v>
          </cell>
          <cell r="S59" t="str">
            <v>3644/2020</v>
          </cell>
          <cell r="T59">
            <v>43917</v>
          </cell>
          <cell r="W59">
            <v>0</v>
          </cell>
          <cell r="X59">
            <v>79949591</v>
          </cell>
          <cell r="Y59">
            <v>0</v>
          </cell>
          <cell r="Z59">
            <v>0</v>
          </cell>
        </row>
        <row r="60">
          <cell r="I60" t="str">
            <v>3303190701-C</v>
          </cell>
          <cell r="J60" t="str">
            <v>ELECTRIFICACION Y ALUMBRADO PUBLICO CON LUMINARIAS LED SECTORES CARRIZALILLO Y CALETA CHAÑARAL DE ACEITUNO FREIRINA</v>
          </cell>
          <cell r="K60" t="str">
            <v>PMB</v>
          </cell>
          <cell r="L60" t="str">
            <v>Obra</v>
          </cell>
          <cell r="M60">
            <v>17</v>
          </cell>
          <cell r="N60">
            <v>218917252</v>
          </cell>
          <cell r="O60">
            <v>218917252</v>
          </cell>
          <cell r="P60">
            <v>0</v>
          </cell>
          <cell r="Q60">
            <v>0</v>
          </cell>
          <cell r="R60" t="str">
            <v>E8619/2020</v>
          </cell>
          <cell r="S60" t="str">
            <v>3477/2020</v>
          </cell>
          <cell r="T60">
            <v>43914</v>
          </cell>
          <cell r="W60">
            <v>218917252</v>
          </cell>
          <cell r="X60">
            <v>0</v>
          </cell>
          <cell r="Y60">
            <v>0</v>
          </cell>
          <cell r="Z60">
            <v>0</v>
          </cell>
        </row>
        <row r="61">
          <cell r="I61" t="str">
            <v>3301190701-C</v>
          </cell>
          <cell r="J61" t="str">
            <v>EMO 2019, MEJORAMIENTO POZOS APR DE DOMEYKO, VALLENAR</v>
          </cell>
          <cell r="K61" t="str">
            <v>PMB</v>
          </cell>
          <cell r="L61" t="str">
            <v>Obra</v>
          </cell>
          <cell r="M61">
            <v>17</v>
          </cell>
          <cell r="N61">
            <v>90000000</v>
          </cell>
          <cell r="O61">
            <v>90000000</v>
          </cell>
          <cell r="P61">
            <v>0</v>
          </cell>
          <cell r="Q61">
            <v>0</v>
          </cell>
          <cell r="R61" t="str">
            <v>E8281/2020</v>
          </cell>
          <cell r="S61" t="str">
            <v>3415/2020</v>
          </cell>
          <cell r="T61">
            <v>43913</v>
          </cell>
          <cell r="W61">
            <v>0</v>
          </cell>
          <cell r="X61">
            <v>90000000</v>
          </cell>
          <cell r="Y61">
            <v>0</v>
          </cell>
          <cell r="Z61">
            <v>0</v>
          </cell>
        </row>
        <row r="62">
          <cell r="I62" t="str">
            <v>11202191001-C</v>
          </cell>
          <cell r="J62" t="str">
            <v>CONTRATACIÓN DE PROFESIONAL DEL ÁREA DE LA CONSTRUCCIÓN PARA GENERACIÓN Y CONTRAPARTE TÉCNICA PROYECTOS PMB</v>
          </cell>
          <cell r="K62" t="str">
            <v>PMB</v>
          </cell>
          <cell r="L62" t="str">
            <v>Asistencia Técnica</v>
          </cell>
          <cell r="M62">
            <v>10</v>
          </cell>
          <cell r="N62">
            <v>21600000</v>
          </cell>
          <cell r="O62">
            <v>21600000</v>
          </cell>
          <cell r="P62">
            <v>0</v>
          </cell>
          <cell r="Q62">
            <v>0</v>
          </cell>
          <cell r="R62" t="str">
            <v>E9097/2020</v>
          </cell>
          <cell r="S62" t="str">
            <v>3722/2020</v>
          </cell>
          <cell r="T62">
            <v>43921</v>
          </cell>
          <cell r="W62">
            <v>0</v>
          </cell>
          <cell r="X62">
            <v>8640000</v>
          </cell>
          <cell r="Y62">
            <v>0</v>
          </cell>
          <cell r="Z62">
            <v>0</v>
          </cell>
        </row>
        <row r="63">
          <cell r="I63" t="str">
            <v>11101190708-C</v>
          </cell>
          <cell r="J63" t="str">
            <v>CONSTRUCCION MUROS DE CONTENCION POBLACION LOS CIERVOS</v>
          </cell>
          <cell r="K63" t="str">
            <v>PMB</v>
          </cell>
          <cell r="L63" t="str">
            <v>Obra</v>
          </cell>
          <cell r="M63">
            <v>17</v>
          </cell>
          <cell r="N63">
            <v>240921878</v>
          </cell>
          <cell r="O63">
            <v>240921878</v>
          </cell>
          <cell r="P63">
            <v>0</v>
          </cell>
          <cell r="Q63">
            <v>0</v>
          </cell>
          <cell r="R63" t="str">
            <v>E8210/2020</v>
          </cell>
          <cell r="S63" t="str">
            <v>3349/2020</v>
          </cell>
          <cell r="T63">
            <v>43913</v>
          </cell>
          <cell r="W63">
            <v>0</v>
          </cell>
          <cell r="X63">
            <v>240921878</v>
          </cell>
          <cell r="Y63">
            <v>0</v>
          </cell>
          <cell r="Z63">
            <v>0</v>
          </cell>
        </row>
        <row r="64">
          <cell r="I64" t="str">
            <v>11101190706-C</v>
          </cell>
          <cell r="J64" t="str">
            <v>CONSTRUCCIÓN MUROS DE CONTENCIÓN Y DRENAJE AMPLIACION PABLO NERUDA ENTRE CALLE ARTURO ALDUNATE, LOS PILCHEROS, MARCELA PAZ Y AVENIDA DIVISADERO</v>
          </cell>
          <cell r="K64" t="str">
            <v>PMB</v>
          </cell>
          <cell r="L64" t="str">
            <v>Obra</v>
          </cell>
          <cell r="M64">
            <v>17</v>
          </cell>
          <cell r="N64">
            <v>194511926</v>
          </cell>
          <cell r="O64">
            <v>194511926</v>
          </cell>
          <cell r="P64">
            <v>0</v>
          </cell>
          <cell r="Q64">
            <v>0</v>
          </cell>
          <cell r="R64" t="str">
            <v>E8210/2020</v>
          </cell>
          <cell r="S64" t="str">
            <v>3349/2020</v>
          </cell>
          <cell r="T64">
            <v>43913</v>
          </cell>
          <cell r="W64">
            <v>0</v>
          </cell>
          <cell r="X64">
            <v>194511926</v>
          </cell>
          <cell r="Y64">
            <v>0</v>
          </cell>
          <cell r="Z64">
            <v>0</v>
          </cell>
        </row>
        <row r="65">
          <cell r="I65" t="str">
            <v>11301200701-C</v>
          </cell>
          <cell r="J65" t="str">
            <v>MEJORAMIENTO SISTEMA ELECTRICO PLAZA VUELO PATAGON</v>
          </cell>
          <cell r="K65" t="str">
            <v>PMB</v>
          </cell>
          <cell r="L65" t="str">
            <v>Obra</v>
          </cell>
          <cell r="M65">
            <v>17</v>
          </cell>
          <cell r="N65">
            <v>21114989</v>
          </cell>
          <cell r="O65">
            <v>21114989</v>
          </cell>
          <cell r="P65">
            <v>0</v>
          </cell>
          <cell r="Q65">
            <v>0</v>
          </cell>
          <cell r="R65" t="str">
            <v>E8616/2020</v>
          </cell>
          <cell r="S65" t="str">
            <v>3507/2020</v>
          </cell>
          <cell r="T65">
            <v>43915</v>
          </cell>
          <cell r="W65">
            <v>0</v>
          </cell>
          <cell r="X65">
            <v>21114989</v>
          </cell>
          <cell r="Y65">
            <v>0</v>
          </cell>
          <cell r="Z65">
            <v>0</v>
          </cell>
        </row>
        <row r="66">
          <cell r="I66" t="str">
            <v>8314180712-C</v>
          </cell>
          <cell r="J66" t="str">
            <v>EXTENSIÓN RED AGUA POTABLE VARIOS SECTORES, COMUNA DE ALTO BIOBIO</v>
          </cell>
          <cell r="K66" t="str">
            <v>PMB</v>
          </cell>
          <cell r="L66" t="str">
            <v>Obra</v>
          </cell>
          <cell r="M66">
            <v>17</v>
          </cell>
          <cell r="N66">
            <v>210753589</v>
          </cell>
          <cell r="O66">
            <v>210753589</v>
          </cell>
          <cell r="P66">
            <v>0</v>
          </cell>
          <cell r="Q66">
            <v>0</v>
          </cell>
          <cell r="R66" t="str">
            <v>E8569/2020</v>
          </cell>
          <cell r="S66" t="str">
            <v>3434/2020</v>
          </cell>
          <cell r="T66">
            <v>43913</v>
          </cell>
          <cell r="W66">
            <v>0</v>
          </cell>
          <cell r="X66">
            <v>210753589</v>
          </cell>
          <cell r="Y66">
            <v>0</v>
          </cell>
          <cell r="Z66">
            <v>0</v>
          </cell>
        </row>
        <row r="67">
          <cell r="I67" t="str">
            <v>8302190703-C</v>
          </cell>
          <cell r="J67" t="str">
            <v>CONSTRUCCION DE AMPLIACION COLIHUAL DEL SISTEMA DE AGUA POTABLE APR ALTO ANTUCO</v>
          </cell>
          <cell r="K67" t="str">
            <v>PMB</v>
          </cell>
          <cell r="L67" t="str">
            <v>Obra</v>
          </cell>
          <cell r="M67">
            <v>17</v>
          </cell>
          <cell r="N67">
            <v>49550207</v>
          </cell>
          <cell r="O67">
            <v>49550207</v>
          </cell>
          <cell r="P67">
            <v>0</v>
          </cell>
          <cell r="Q67">
            <v>0</v>
          </cell>
          <cell r="R67" t="str">
            <v>E8386/2020</v>
          </cell>
          <cell r="S67" t="str">
            <v>3407/2020</v>
          </cell>
          <cell r="T67">
            <v>43913</v>
          </cell>
          <cell r="W67">
            <v>0</v>
          </cell>
          <cell r="X67">
            <v>49550207</v>
          </cell>
          <cell r="Y67">
            <v>0</v>
          </cell>
          <cell r="Z67">
            <v>0</v>
          </cell>
        </row>
        <row r="68">
          <cell r="I68" t="str">
            <v>8202190702-C</v>
          </cell>
          <cell r="J68" t="str">
            <v>CONSTRUCCIÓN DE ABASTECIMIENTO DE AGUA POTABLE, SECTOR CERRO COLORADO, COMUNA DE ARAUCO.</v>
          </cell>
          <cell r="K68" t="str">
            <v>PMB</v>
          </cell>
          <cell r="L68" t="str">
            <v>Obra</v>
          </cell>
          <cell r="M68">
            <v>17</v>
          </cell>
          <cell r="N68">
            <v>191139720</v>
          </cell>
          <cell r="O68">
            <v>191139720</v>
          </cell>
          <cell r="P68">
            <v>0</v>
          </cell>
          <cell r="Q68">
            <v>0</v>
          </cell>
          <cell r="R68" t="str">
            <v>E8166/2020</v>
          </cell>
          <cell r="S68" t="str">
            <v>3354/2020</v>
          </cell>
          <cell r="T68">
            <v>43913</v>
          </cell>
          <cell r="W68">
            <v>0</v>
          </cell>
          <cell r="X68">
            <v>191139720</v>
          </cell>
          <cell r="Y68">
            <v>0</v>
          </cell>
          <cell r="Z68">
            <v>0</v>
          </cell>
        </row>
        <row r="69">
          <cell r="I69" t="str">
            <v>8202140714-C</v>
          </cell>
          <cell r="J69" t="str">
            <v>CONSTRUCCIÓN SISTEMA DE AGUA POTABLE EN SECTOR LOS ÑANCOS, COMUNA DE ARAUCO</v>
          </cell>
          <cell r="K69" t="str">
            <v>PMB</v>
          </cell>
          <cell r="L69" t="str">
            <v>Obra</v>
          </cell>
          <cell r="M69">
            <v>17</v>
          </cell>
          <cell r="N69">
            <v>153498997</v>
          </cell>
          <cell r="O69">
            <v>153498997</v>
          </cell>
          <cell r="P69">
            <v>0</v>
          </cell>
          <cell r="Q69">
            <v>0</v>
          </cell>
          <cell r="R69" t="str">
            <v>E8166/2020</v>
          </cell>
          <cell r="S69" t="str">
            <v>3354/2020</v>
          </cell>
          <cell r="T69">
            <v>43913</v>
          </cell>
          <cell r="W69">
            <v>0</v>
          </cell>
          <cell r="X69">
            <v>153498997</v>
          </cell>
          <cell r="Y69">
            <v>0</v>
          </cell>
          <cell r="Z69">
            <v>0</v>
          </cell>
        </row>
        <row r="70">
          <cell r="I70" t="str">
            <v>8202180410-C</v>
          </cell>
          <cell r="J70" t="str">
            <v>EXTENSIÓN RED SUMINISTRO AGUA POTABLE SECTORES CONUMO, PICHILO, LOS CASTAÑOS Y LA FAJA, COMUNA DE ARAUCO</v>
          </cell>
          <cell r="K70" t="str">
            <v>PMB</v>
          </cell>
          <cell r="L70" t="str">
            <v>Estudio</v>
          </cell>
          <cell r="M70">
            <v>15</v>
          </cell>
          <cell r="N70">
            <v>79920500</v>
          </cell>
          <cell r="O70">
            <v>79920500</v>
          </cell>
          <cell r="P70">
            <v>0</v>
          </cell>
          <cell r="Q70">
            <v>0</v>
          </cell>
          <cell r="R70" t="str">
            <v>E9008/2020</v>
          </cell>
          <cell r="S70" t="str">
            <v>3646/2020</v>
          </cell>
          <cell r="T70">
            <v>43917</v>
          </cell>
          <cell r="W70">
            <v>0</v>
          </cell>
          <cell r="X70">
            <v>79920500</v>
          </cell>
          <cell r="Y70">
            <v>0</v>
          </cell>
          <cell r="Z70">
            <v>0</v>
          </cell>
        </row>
        <row r="71">
          <cell r="I71" t="str">
            <v>8303190702-C</v>
          </cell>
          <cell r="J71" t="str">
            <v>EXTENSIÓN DE RED A.P. 9 FAMILIAS Y EXTENSIÓN DE RED AS. 13 FAMILIAS PASAJES EBENEZER Y JERUSALEN, SECTOR HEBRÓN COMUNA CABRERO</v>
          </cell>
          <cell r="K71" t="str">
            <v>PMB</v>
          </cell>
          <cell r="L71" t="str">
            <v>Obra</v>
          </cell>
          <cell r="M71">
            <v>17</v>
          </cell>
          <cell r="N71">
            <v>122493342</v>
          </cell>
          <cell r="O71">
            <v>122493342</v>
          </cell>
          <cell r="P71">
            <v>0</v>
          </cell>
          <cell r="Q71">
            <v>0</v>
          </cell>
          <cell r="R71" t="str">
            <v>E8393/2020</v>
          </cell>
          <cell r="S71" t="str">
            <v>3370/2020</v>
          </cell>
          <cell r="T71">
            <v>43913</v>
          </cell>
          <cell r="W71">
            <v>0</v>
          </cell>
          <cell r="X71">
            <v>122493342</v>
          </cell>
          <cell r="Y71">
            <v>0</v>
          </cell>
          <cell r="Z71">
            <v>0</v>
          </cell>
        </row>
        <row r="72">
          <cell r="I72" t="str">
            <v>8204190601-C</v>
          </cell>
          <cell r="J72" t="str">
            <v>ASISTENCIA LEGAL COMODATOS Y OTROS PARA PROYECTOS PMB, CONTULMO</v>
          </cell>
          <cell r="K72" t="str">
            <v>PMB</v>
          </cell>
          <cell r="L72" t="str">
            <v>Asistencia Legal</v>
          </cell>
          <cell r="M72">
            <v>13</v>
          </cell>
          <cell r="N72">
            <v>16800000</v>
          </cell>
          <cell r="O72">
            <v>16800000</v>
          </cell>
          <cell r="P72">
            <v>0</v>
          </cell>
          <cell r="Q72">
            <v>16800000</v>
          </cell>
          <cell r="R72" t="str">
            <v>E9138/2020</v>
          </cell>
          <cell r="S72" t="str">
            <v>3750/2020</v>
          </cell>
          <cell r="T72">
            <v>43923</v>
          </cell>
          <cell r="W72">
            <v>0</v>
          </cell>
          <cell r="X72">
            <v>16800000</v>
          </cell>
          <cell r="Y72">
            <v>0</v>
          </cell>
          <cell r="Z72">
            <v>0</v>
          </cell>
        </row>
        <row r="73">
          <cell r="I73" t="str">
            <v>8105180401-C</v>
          </cell>
          <cell r="J73" t="str">
            <v>ESTUDIO SANEAMIENTO SANITARIO SAN MIGUEL DE QUILACOYA</v>
          </cell>
          <cell r="K73" t="str">
            <v>PMB</v>
          </cell>
          <cell r="L73" t="str">
            <v>Estudio</v>
          </cell>
          <cell r="M73">
            <v>15</v>
          </cell>
          <cell r="N73">
            <v>56000000</v>
          </cell>
          <cell r="O73">
            <v>56000000</v>
          </cell>
          <cell r="P73">
            <v>0</v>
          </cell>
          <cell r="Q73">
            <v>0</v>
          </cell>
          <cell r="R73" t="str">
            <v>E8535/2020</v>
          </cell>
          <cell r="S73" t="str">
            <v>3408/2020</v>
          </cell>
          <cell r="T73">
            <v>43913</v>
          </cell>
          <cell r="W73">
            <v>0</v>
          </cell>
          <cell r="X73">
            <v>56000000</v>
          </cell>
          <cell r="Y73">
            <v>0</v>
          </cell>
          <cell r="Z73">
            <v>0</v>
          </cell>
        </row>
        <row r="74">
          <cell r="I74" t="str">
            <v>8304200702-C</v>
          </cell>
          <cell r="J74" t="str">
            <v>CONSTRUCCIÓN SISTEMA APR SECTOR PEÑABLANCA, LAJA</v>
          </cell>
          <cell r="K74" t="str">
            <v>PMB</v>
          </cell>
          <cell r="L74" t="str">
            <v>Obra</v>
          </cell>
          <cell r="M74">
            <v>17</v>
          </cell>
          <cell r="N74">
            <v>247326072</v>
          </cell>
          <cell r="O74">
            <v>247326072</v>
          </cell>
          <cell r="P74">
            <v>0</v>
          </cell>
          <cell r="Q74">
            <v>0</v>
          </cell>
          <cell r="R74" t="str">
            <v>E8219/2020</v>
          </cell>
          <cell r="S74" t="str">
            <v>3298/2020</v>
          </cell>
          <cell r="T74">
            <v>43913</v>
          </cell>
          <cell r="W74">
            <v>0</v>
          </cell>
          <cell r="X74">
            <v>247326072</v>
          </cell>
          <cell r="Y74">
            <v>0</v>
          </cell>
          <cell r="Z74">
            <v>0</v>
          </cell>
        </row>
        <row r="75">
          <cell r="I75" t="str">
            <v>8304200701-C</v>
          </cell>
          <cell r="J75" t="str">
            <v>EXTENSIÓN DE REDES SISTEMA APR SECTOR QUILLAYAL, LAJA</v>
          </cell>
          <cell r="K75" t="str">
            <v>PMB</v>
          </cell>
          <cell r="L75" t="str">
            <v>Obra</v>
          </cell>
          <cell r="M75">
            <v>17</v>
          </cell>
          <cell r="N75">
            <v>207197393</v>
          </cell>
          <cell r="O75">
            <v>207197393</v>
          </cell>
          <cell r="P75">
            <v>0</v>
          </cell>
          <cell r="Q75">
            <v>0</v>
          </cell>
          <cell r="R75" t="str">
            <v>E8219/2020</v>
          </cell>
          <cell r="S75" t="str">
            <v>3298/2020</v>
          </cell>
          <cell r="T75">
            <v>43913</v>
          </cell>
          <cell r="W75">
            <v>0</v>
          </cell>
          <cell r="X75">
            <v>207197393</v>
          </cell>
          <cell r="Y75">
            <v>0</v>
          </cell>
          <cell r="Z75">
            <v>0</v>
          </cell>
        </row>
        <row r="76">
          <cell r="I76" t="str">
            <v>8304190701-C</v>
          </cell>
          <cell r="J76" t="str">
            <v>INSTALACIÓN SOLUCIONES FOTOVOLTAICAS INDIVIDUALES SECTOR LOS ALAMOS, LAJA</v>
          </cell>
          <cell r="K76" t="str">
            <v>PMB</v>
          </cell>
          <cell r="L76" t="str">
            <v>Obra</v>
          </cell>
          <cell r="M76">
            <v>17</v>
          </cell>
          <cell r="N76">
            <v>121500000</v>
          </cell>
          <cell r="O76">
            <v>121500000</v>
          </cell>
          <cell r="P76">
            <v>0</v>
          </cell>
          <cell r="Q76">
            <v>0</v>
          </cell>
          <cell r="R76" t="str">
            <v>E8219/2020</v>
          </cell>
          <cell r="S76" t="str">
            <v>3298/2020</v>
          </cell>
          <cell r="T76">
            <v>43913</v>
          </cell>
          <cell r="W76">
            <v>0</v>
          </cell>
          <cell r="X76">
            <v>121500000</v>
          </cell>
          <cell r="Y76">
            <v>0</v>
          </cell>
          <cell r="Z76">
            <v>0</v>
          </cell>
        </row>
        <row r="77">
          <cell r="I77" t="str">
            <v>8201180710-C</v>
          </cell>
          <cell r="J77" t="str">
            <v>CONSTRUCCIÓN ALCANTARILLADO DIVERSOS SECTORES PEHUÉN</v>
          </cell>
          <cell r="K77" t="str">
            <v>PMB</v>
          </cell>
          <cell r="L77" t="str">
            <v>Obra</v>
          </cell>
          <cell r="M77">
            <v>17</v>
          </cell>
          <cell r="N77">
            <v>217849787</v>
          </cell>
          <cell r="O77">
            <v>217849787</v>
          </cell>
          <cell r="P77">
            <v>0</v>
          </cell>
          <cell r="Q77">
            <v>0</v>
          </cell>
          <cell r="R77" t="str">
            <v>E8598/2020</v>
          </cell>
          <cell r="S77" t="str">
            <v>3476/2020</v>
          </cell>
          <cell r="T77">
            <v>43914</v>
          </cell>
          <cell r="W77">
            <v>0</v>
          </cell>
          <cell r="X77">
            <v>217849787</v>
          </cell>
          <cell r="Y77">
            <v>0</v>
          </cell>
          <cell r="Z77">
            <v>0</v>
          </cell>
        </row>
        <row r="78">
          <cell r="I78" t="str">
            <v>8301190701-C</v>
          </cell>
          <cell r="J78" t="str">
            <v>INSTALACION RED ALC A.S LOTEO MONTEGRANDE, LOS ANGELES</v>
          </cell>
          <cell r="K78" t="str">
            <v>PMB</v>
          </cell>
          <cell r="L78" t="str">
            <v>Obra</v>
          </cell>
          <cell r="M78">
            <v>17</v>
          </cell>
          <cell r="N78">
            <v>160553552</v>
          </cell>
          <cell r="O78">
            <v>160553552</v>
          </cell>
          <cell r="P78">
            <v>0</v>
          </cell>
          <cell r="Q78">
            <v>0</v>
          </cell>
          <cell r="R78" t="str">
            <v>E8831/2020</v>
          </cell>
          <cell r="S78" t="str">
            <v>3647/2020</v>
          </cell>
          <cell r="T78">
            <v>43917</v>
          </cell>
          <cell r="W78">
            <v>0</v>
          </cell>
          <cell r="X78">
            <v>160553552</v>
          </cell>
          <cell r="Y78">
            <v>0</v>
          </cell>
          <cell r="Z78">
            <v>0</v>
          </cell>
        </row>
        <row r="79">
          <cell r="I79" t="str">
            <v>8305191001-C</v>
          </cell>
          <cell r="J79" t="str">
            <v>ASISTENCIA TECNICA SANEAMIENTO SANITARIO SECTOR MAITENAL, MULCHEN</v>
          </cell>
          <cell r="K79" t="str">
            <v>PMB</v>
          </cell>
          <cell r="L79" t="str">
            <v>Asistencia Técnica</v>
          </cell>
          <cell r="M79">
            <v>10</v>
          </cell>
          <cell r="N79">
            <v>57000000</v>
          </cell>
          <cell r="O79">
            <v>57000000</v>
          </cell>
          <cell r="P79">
            <v>0</v>
          </cell>
          <cell r="Q79">
            <v>57000000</v>
          </cell>
          <cell r="R79" t="str">
            <v>E8863/2020</v>
          </cell>
          <cell r="S79" t="str">
            <v>3654/2020</v>
          </cell>
          <cell r="T79">
            <v>43917</v>
          </cell>
          <cell r="W79">
            <v>0</v>
          </cell>
          <cell r="X79">
            <v>57000000</v>
          </cell>
          <cell r="Y79">
            <v>0</v>
          </cell>
          <cell r="Z79">
            <v>0</v>
          </cell>
        </row>
        <row r="80">
          <cell r="I80" t="str">
            <v>8306190701-C</v>
          </cell>
          <cell r="J80" t="str">
            <v>CONSTRUCCION SISTEMA DE AGUA POTABLE RURAL DE PALMILLA, COMUNA DE NACIMIENTO</v>
          </cell>
          <cell r="K80" t="str">
            <v>PMB</v>
          </cell>
          <cell r="L80" t="str">
            <v>Obra</v>
          </cell>
          <cell r="M80">
            <v>17</v>
          </cell>
          <cell r="N80">
            <v>241759081</v>
          </cell>
          <cell r="O80">
            <v>241759081</v>
          </cell>
          <cell r="P80">
            <v>0</v>
          </cell>
          <cell r="Q80">
            <v>0</v>
          </cell>
          <cell r="R80" t="str">
            <v>E8877/2020</v>
          </cell>
          <cell r="S80" t="str">
            <v>3704/2020</v>
          </cell>
          <cell r="T80">
            <v>43921</v>
          </cell>
          <cell r="W80">
            <v>0</v>
          </cell>
          <cell r="X80">
            <v>241759081</v>
          </cell>
          <cell r="Y80">
            <v>0</v>
          </cell>
          <cell r="Z80">
            <v>0</v>
          </cell>
        </row>
        <row r="81">
          <cell r="I81" t="str">
            <v>8311190701-C</v>
          </cell>
          <cell r="J81" t="str">
            <v>EXTENSIÓN RED APR LOS BOLDOS SECTOR BAJO CALDERONES</v>
          </cell>
          <cell r="K81" t="str">
            <v>PMB</v>
          </cell>
          <cell r="L81" t="str">
            <v>Obra</v>
          </cell>
          <cell r="M81">
            <v>17</v>
          </cell>
          <cell r="N81">
            <v>189563878</v>
          </cell>
          <cell r="O81">
            <v>189563878</v>
          </cell>
          <cell r="P81">
            <v>0</v>
          </cell>
          <cell r="Q81">
            <v>0</v>
          </cell>
          <cell r="R81" t="str">
            <v>E8407/2020</v>
          </cell>
          <cell r="S81" t="str">
            <v>3365/2020</v>
          </cell>
          <cell r="T81">
            <v>43913</v>
          </cell>
          <cell r="W81">
            <v>0</v>
          </cell>
          <cell r="X81">
            <v>189563878</v>
          </cell>
          <cell r="Y81">
            <v>0</v>
          </cell>
          <cell r="Z81">
            <v>0</v>
          </cell>
        </row>
        <row r="82">
          <cell r="I82" t="str">
            <v>8109190702-C</v>
          </cell>
          <cell r="J82" t="str">
            <v>CONSTRUCCIÓN PUNTERAS FOTOVOLTAICAS VARIOS SECTORES RURALES, COMUNA DE SANTA JUANA</v>
          </cell>
          <cell r="K82" t="str">
            <v>PMB</v>
          </cell>
          <cell r="L82" t="str">
            <v>Obra</v>
          </cell>
          <cell r="M82">
            <v>17</v>
          </cell>
          <cell r="N82">
            <v>239914117</v>
          </cell>
          <cell r="O82">
            <v>239914117</v>
          </cell>
          <cell r="P82">
            <v>0</v>
          </cell>
          <cell r="Q82">
            <v>0</v>
          </cell>
          <cell r="R82" t="str">
            <v>E8304/2020</v>
          </cell>
          <cell r="S82" t="str">
            <v>3437/2020</v>
          </cell>
          <cell r="T82">
            <v>43913</v>
          </cell>
          <cell r="W82">
            <v>0</v>
          </cell>
          <cell r="X82">
            <v>239914117</v>
          </cell>
          <cell r="Y82">
            <v>0</v>
          </cell>
          <cell r="Z82">
            <v>0</v>
          </cell>
        </row>
        <row r="83">
          <cell r="I83" t="str">
            <v>8109190701-C</v>
          </cell>
          <cell r="J83" t="str">
            <v>CONSTRUCCION PUNTERAS SECTORES RURALES, COMUNA DE SANTA JUANA</v>
          </cell>
          <cell r="K83" t="str">
            <v>PMB</v>
          </cell>
          <cell r="L83" t="str">
            <v>Obra</v>
          </cell>
          <cell r="M83">
            <v>17</v>
          </cell>
          <cell r="N83">
            <v>239914117</v>
          </cell>
          <cell r="O83">
            <v>239914117</v>
          </cell>
          <cell r="P83">
            <v>0</v>
          </cell>
          <cell r="Q83">
            <v>0</v>
          </cell>
          <cell r="R83" t="str">
            <v>E8304/2020</v>
          </cell>
          <cell r="S83" t="str">
            <v>3437/2020</v>
          </cell>
          <cell r="T83">
            <v>43913</v>
          </cell>
          <cell r="W83">
            <v>0</v>
          </cell>
          <cell r="X83">
            <v>239914117</v>
          </cell>
          <cell r="Y83">
            <v>0</v>
          </cell>
          <cell r="Z83">
            <v>0</v>
          </cell>
        </row>
        <row r="84">
          <cell r="I84" t="str">
            <v>8207191002-C</v>
          </cell>
          <cell r="J84" t="str">
            <v>ASISTENCIA TÉCNICA PARA EL DESARROLLO DE PROYECTOS DE SANEAMIENTOS BÁSICOS, ABASTOS DE AGUA Y SERVICIOS SOCIALES SECPLAN</v>
          </cell>
          <cell r="K84" t="str">
            <v>PMB</v>
          </cell>
          <cell r="L84" t="str">
            <v>Asistencia Técnica</v>
          </cell>
          <cell r="M84">
            <v>10</v>
          </cell>
          <cell r="N84">
            <v>72000000</v>
          </cell>
          <cell r="O84">
            <v>72000000</v>
          </cell>
          <cell r="P84">
            <v>0</v>
          </cell>
          <cell r="Q84">
            <v>54000000</v>
          </cell>
          <cell r="R84" t="str">
            <v>E8365/2020</v>
          </cell>
          <cell r="S84" t="str">
            <v>3346/2020</v>
          </cell>
          <cell r="T84">
            <v>43913</v>
          </cell>
          <cell r="W84">
            <v>0</v>
          </cell>
          <cell r="X84">
            <v>72000000</v>
          </cell>
          <cell r="Y84">
            <v>0</v>
          </cell>
          <cell r="Z84">
            <v>0</v>
          </cell>
        </row>
        <row r="85">
          <cell r="I85" t="str">
            <v>8207190702-C</v>
          </cell>
          <cell r="J85" t="str">
            <v>HABILITACIÓN NUEVA CAPTACIÓN Y ADUCCIÓN ABASTO LAS MISIONES</v>
          </cell>
          <cell r="K85" t="str">
            <v>PMB</v>
          </cell>
          <cell r="L85" t="str">
            <v>Obra</v>
          </cell>
          <cell r="M85">
            <v>17</v>
          </cell>
          <cell r="N85">
            <v>241764933</v>
          </cell>
          <cell r="O85">
            <v>241764933</v>
          </cell>
          <cell r="P85">
            <v>0</v>
          </cell>
          <cell r="Q85">
            <v>0</v>
          </cell>
          <cell r="R85" t="str">
            <v>E8380/2020</v>
          </cell>
          <cell r="S85" t="str">
            <v>3374/2020</v>
          </cell>
          <cell r="T85">
            <v>43913</v>
          </cell>
          <cell r="W85">
            <v>0</v>
          </cell>
          <cell r="X85">
            <v>241764933</v>
          </cell>
          <cell r="Y85">
            <v>0</v>
          </cell>
          <cell r="Z85">
            <v>0</v>
          </cell>
        </row>
        <row r="86">
          <cell r="I86" t="str">
            <v>8312190702-C</v>
          </cell>
          <cell r="J86" t="str">
            <v>EXTENSION RED DE AGUAS SERVIDAS PASAJE LOS TILOS, 12 VIVIENDAS, COMUNA DE TUCAPEL</v>
          </cell>
          <cell r="K86" t="str">
            <v>PMB</v>
          </cell>
          <cell r="L86" t="str">
            <v>Obra</v>
          </cell>
          <cell r="M86">
            <v>17</v>
          </cell>
          <cell r="N86">
            <v>33047152</v>
          </cell>
          <cell r="O86">
            <v>33047152</v>
          </cell>
          <cell r="P86">
            <v>0</v>
          </cell>
          <cell r="Q86">
            <v>33047144</v>
          </cell>
          <cell r="R86" t="str">
            <v>E8309/2020</v>
          </cell>
          <cell r="S86" t="str">
            <v>3336/2020</v>
          </cell>
          <cell r="T86">
            <v>43913</v>
          </cell>
          <cell r="W86">
            <v>0</v>
          </cell>
          <cell r="X86">
            <v>33047152</v>
          </cell>
          <cell r="Y86">
            <v>0</v>
          </cell>
          <cell r="Z86">
            <v>0</v>
          </cell>
        </row>
        <row r="87">
          <cell r="I87" t="str">
            <v>8313190705-C</v>
          </cell>
          <cell r="J87" t="str">
            <v>EXTENSIÓN RED DE AGUA POTABLE 30 VIVIENDAS Y EXTENSIÓN RED DE AGUAS SERVIDAS 53 VIVIENDAS, SECTOR GOYCOLEA, YUMBEL</v>
          </cell>
          <cell r="K87" t="str">
            <v>PMB</v>
          </cell>
          <cell r="L87" t="str">
            <v>Obra</v>
          </cell>
          <cell r="M87">
            <v>17</v>
          </cell>
          <cell r="N87">
            <v>241764067</v>
          </cell>
          <cell r="O87">
            <v>241764067</v>
          </cell>
          <cell r="P87">
            <v>0</v>
          </cell>
          <cell r="Q87">
            <v>0</v>
          </cell>
          <cell r="R87" t="str">
            <v>E8221/2020</v>
          </cell>
          <cell r="S87" t="str">
            <v>3433/2020</v>
          </cell>
          <cell r="T87">
            <v>43913</v>
          </cell>
          <cell r="W87">
            <v>0</v>
          </cell>
          <cell r="X87">
            <v>241764067</v>
          </cell>
          <cell r="Y87">
            <v>0</v>
          </cell>
          <cell r="Z87">
            <v>0</v>
          </cell>
        </row>
        <row r="88">
          <cell r="I88" t="str">
            <v>8313180707-C</v>
          </cell>
          <cell r="J88" t="str">
            <v>CONSTRUCCIÓN ELECTRIF. DOMICILIARIA SECTOR RURAL CAMBRALES-Y PIEDRAS BLANCAS, YUMBEL</v>
          </cell>
          <cell r="K88" t="str">
            <v>PMB</v>
          </cell>
          <cell r="L88" t="str">
            <v>Obra</v>
          </cell>
          <cell r="M88">
            <v>17</v>
          </cell>
          <cell r="N88">
            <v>52500000</v>
          </cell>
          <cell r="O88">
            <v>52500000</v>
          </cell>
          <cell r="P88">
            <v>0</v>
          </cell>
          <cell r="Q88">
            <v>0</v>
          </cell>
          <cell r="R88" t="str">
            <v>E8229/2020</v>
          </cell>
          <cell r="S88" t="str">
            <v>3290/2020</v>
          </cell>
          <cell r="T88">
            <v>43913</v>
          </cell>
          <cell r="W88">
            <v>0</v>
          </cell>
          <cell r="X88">
            <v>52500000</v>
          </cell>
          <cell r="Y88">
            <v>0</v>
          </cell>
          <cell r="Z88">
            <v>0</v>
          </cell>
        </row>
        <row r="89">
          <cell r="I89" t="str">
            <v>8313180703-C</v>
          </cell>
          <cell r="J89" t="str">
            <v>EXTENSIÓN RED DE AGUAS SERVIDAS RURAL SECTOR POZO DE ORO, RÍO CLARO</v>
          </cell>
          <cell r="K89" t="str">
            <v>PMB</v>
          </cell>
          <cell r="L89" t="str">
            <v>Obra</v>
          </cell>
          <cell r="M89">
            <v>17</v>
          </cell>
          <cell r="N89">
            <v>197960275</v>
          </cell>
          <cell r="O89">
            <v>197960275</v>
          </cell>
          <cell r="P89">
            <v>0</v>
          </cell>
          <cell r="Q89">
            <v>0</v>
          </cell>
          <cell r="R89" t="str">
            <v>E8221/2020</v>
          </cell>
          <cell r="S89" t="str">
            <v>3433/2020</v>
          </cell>
          <cell r="T89">
            <v>43913</v>
          </cell>
          <cell r="W89">
            <v>0</v>
          </cell>
          <cell r="X89">
            <v>197960275</v>
          </cell>
          <cell r="Y89">
            <v>0</v>
          </cell>
          <cell r="Z89">
            <v>0</v>
          </cell>
        </row>
        <row r="90">
          <cell r="I90" t="str">
            <v>4202190401-C</v>
          </cell>
          <cell r="J90" t="str">
            <v>ESTUDIO TÉCNICO RED DE AGUA POTABLE Y COLECTOR DE ALCANTARILLADO ATUNGUA, CANELA.</v>
          </cell>
          <cell r="K90" t="str">
            <v>PMB</v>
          </cell>
          <cell r="L90" t="str">
            <v>Estudio</v>
          </cell>
          <cell r="M90">
            <v>15</v>
          </cell>
          <cell r="N90">
            <v>71125000</v>
          </cell>
          <cell r="O90">
            <v>71125000</v>
          </cell>
          <cell r="P90">
            <v>0</v>
          </cell>
          <cell r="Q90">
            <v>0</v>
          </cell>
          <cell r="R90" t="str">
            <v>E9024/2020</v>
          </cell>
          <cell r="S90" t="str">
            <v>3651/2020</v>
          </cell>
          <cell r="T90">
            <v>43917</v>
          </cell>
          <cell r="W90">
            <v>0</v>
          </cell>
          <cell r="X90">
            <v>35562500</v>
          </cell>
          <cell r="Y90">
            <v>0</v>
          </cell>
          <cell r="Z90">
            <v>0</v>
          </cell>
        </row>
        <row r="91">
          <cell r="I91" t="str">
            <v>4102190702-C</v>
          </cell>
          <cell r="J91" t="str">
            <v>CONSTRUCCIÓN UNIÓN DOMICILIARIA ESPECIAL, COMUNIDAD DE DESAGÜE EN 4 VIVIENDAS DE CALLE AROCA, TIERRAS BLANCAS, COQUIMBO</v>
          </cell>
          <cell r="K91" t="str">
            <v>PMB</v>
          </cell>
          <cell r="L91" t="str">
            <v>Obra</v>
          </cell>
          <cell r="M91">
            <v>17</v>
          </cell>
          <cell r="N91">
            <v>10424866</v>
          </cell>
          <cell r="O91">
            <v>10424866</v>
          </cell>
          <cell r="P91">
            <v>0</v>
          </cell>
          <cell r="Q91">
            <v>0</v>
          </cell>
          <cell r="R91" t="str">
            <v>E8679/2020</v>
          </cell>
          <cell r="S91" t="str">
            <v>3478/2020</v>
          </cell>
          <cell r="T91">
            <v>43914</v>
          </cell>
          <cell r="W91">
            <v>0</v>
          </cell>
          <cell r="X91">
            <v>10424866</v>
          </cell>
          <cell r="Y91">
            <v>0</v>
          </cell>
          <cell r="Z91">
            <v>0</v>
          </cell>
        </row>
        <row r="92">
          <cell r="I92" t="str">
            <v>4104190702-C</v>
          </cell>
          <cell r="J92" t="str">
            <v>MEJORAMIENTO SISTEMA ALCANTARILLADO LOCALIDAD DE PUNTA DE CHOROS, COMUNA DE LA HIGUERA</v>
          </cell>
          <cell r="K92" t="str">
            <v>PMB</v>
          </cell>
          <cell r="L92" t="str">
            <v>Obra</v>
          </cell>
          <cell r="M92">
            <v>17</v>
          </cell>
          <cell r="N92">
            <v>121383958</v>
          </cell>
          <cell r="O92">
            <v>121383958</v>
          </cell>
          <cell r="P92">
            <v>0</v>
          </cell>
          <cell r="Q92">
            <v>0</v>
          </cell>
          <cell r="R92" t="str">
            <v>E8552/2020</v>
          </cell>
          <cell r="S92" t="str">
            <v>3419/2020</v>
          </cell>
          <cell r="T92">
            <v>43913</v>
          </cell>
          <cell r="W92">
            <v>0</v>
          </cell>
          <cell r="X92">
            <v>121383958</v>
          </cell>
          <cell r="Y92">
            <v>0</v>
          </cell>
          <cell r="Z92">
            <v>0</v>
          </cell>
        </row>
        <row r="93">
          <cell r="I93" t="str">
            <v>4105191001-C</v>
          </cell>
          <cell r="J93" t="str">
            <v>ASISTENCIA TÉCNICA PARA ELABORACIÓN DE PROYECTOS DE SANEAMIENTO SANITARIO Y RESIDUOS SOLIDOS EN LA COMUNA DE PAIHUANO – AÑO 2020</v>
          </cell>
          <cell r="K93" t="str">
            <v>PMB</v>
          </cell>
          <cell r="L93" t="str">
            <v>Asistencia Técnica</v>
          </cell>
          <cell r="M93">
            <v>10</v>
          </cell>
          <cell r="N93">
            <v>44800000</v>
          </cell>
          <cell r="O93">
            <v>44800000</v>
          </cell>
          <cell r="P93">
            <v>0</v>
          </cell>
          <cell r="Q93">
            <v>0</v>
          </cell>
          <cell r="R93" t="str">
            <v>E8919/2020</v>
          </cell>
          <cell r="S93" t="str">
            <v>3635/2020</v>
          </cell>
          <cell r="T93">
            <v>43917</v>
          </cell>
          <cell r="W93">
            <v>0</v>
          </cell>
          <cell r="X93">
            <v>22400000</v>
          </cell>
          <cell r="Y93">
            <v>0</v>
          </cell>
          <cell r="Z93">
            <v>0</v>
          </cell>
        </row>
        <row r="94">
          <cell r="I94" t="str">
            <v>4304190703-C</v>
          </cell>
          <cell r="J94" t="str">
            <v>INSTALACION DE LUMINARIAS FOTOVOLTAICAS EN DIVERSOS SECTORES DE LA COMUNA DE PUNITAQUI</v>
          </cell>
          <cell r="K94" t="str">
            <v>PMB</v>
          </cell>
          <cell r="L94" t="str">
            <v>Obra</v>
          </cell>
          <cell r="M94">
            <v>17</v>
          </cell>
          <cell r="N94">
            <v>241367700</v>
          </cell>
          <cell r="O94">
            <v>241367700</v>
          </cell>
          <cell r="P94">
            <v>0</v>
          </cell>
          <cell r="Q94">
            <v>0</v>
          </cell>
          <cell r="R94" t="str">
            <v>E8916/2020</v>
          </cell>
          <cell r="S94" t="str">
            <v>3671/2020</v>
          </cell>
          <cell r="T94">
            <v>43920</v>
          </cell>
          <cell r="W94">
            <v>0</v>
          </cell>
          <cell r="X94">
            <v>241367700</v>
          </cell>
          <cell r="Y94">
            <v>0</v>
          </cell>
          <cell r="Z94">
            <v>0</v>
          </cell>
        </row>
        <row r="95">
          <cell r="I95" t="str">
            <v>10202190401-C</v>
          </cell>
          <cell r="J95" t="str">
            <v>CONSTRUCCIÓN SISTEMA APR LOCALIDAD DE AHUI</v>
          </cell>
          <cell r="K95" t="str">
            <v>PMB</v>
          </cell>
          <cell r="L95" t="str">
            <v>Estudio</v>
          </cell>
          <cell r="M95">
            <v>15</v>
          </cell>
          <cell r="N95">
            <v>27212500</v>
          </cell>
          <cell r="O95">
            <v>27212500</v>
          </cell>
          <cell r="P95">
            <v>0</v>
          </cell>
          <cell r="Q95">
            <v>0</v>
          </cell>
          <cell r="R95" t="str">
            <v>E8140/2020</v>
          </cell>
          <cell r="S95" t="str">
            <v>3291/2020</v>
          </cell>
          <cell r="T95">
            <v>43913</v>
          </cell>
          <cell r="W95">
            <v>27212500</v>
          </cell>
          <cell r="X95">
            <v>0</v>
          </cell>
          <cell r="Y95">
            <v>0</v>
          </cell>
          <cell r="Z95">
            <v>0</v>
          </cell>
        </row>
        <row r="96">
          <cell r="I96" t="str">
            <v>10202190402-C</v>
          </cell>
          <cell r="J96" t="str">
            <v>ESTUDIO HIDROGEOLÓGICO PARA LAS LOCALIDADES RURALES DE RECTA CHACAO Y BUTAMANGA, COMUNA DE ANCUD</v>
          </cell>
          <cell r="K96" t="str">
            <v>PMB</v>
          </cell>
          <cell r="L96" t="str">
            <v>Estudio</v>
          </cell>
          <cell r="M96">
            <v>15</v>
          </cell>
          <cell r="N96">
            <v>14125000</v>
          </cell>
          <cell r="O96">
            <v>14125000</v>
          </cell>
          <cell r="P96">
            <v>0</v>
          </cell>
          <cell r="Q96">
            <v>0</v>
          </cell>
          <cell r="R96" t="str">
            <v>E8140/2020</v>
          </cell>
          <cell r="S96" t="str">
            <v>3291/2020</v>
          </cell>
          <cell r="T96">
            <v>43913</v>
          </cell>
          <cell r="W96">
            <v>14125000</v>
          </cell>
          <cell r="X96">
            <v>0</v>
          </cell>
          <cell r="Y96">
            <v>0</v>
          </cell>
          <cell r="Z96">
            <v>0</v>
          </cell>
        </row>
        <row r="97">
          <cell r="I97" t="str">
            <v>10202200401-C</v>
          </cell>
          <cell r="J97" t="str">
            <v>ESTUDIO HIDROGEOLÓGICO Y GEOFISICO PARA LAS LOCALIDADES DE CAYUCAN-PUNTA ARENAS Y COGOMÓ</v>
          </cell>
          <cell r="K97" t="str">
            <v>PMB</v>
          </cell>
          <cell r="L97" t="str">
            <v>Estudio</v>
          </cell>
          <cell r="M97">
            <v>15</v>
          </cell>
          <cell r="N97">
            <v>14400000</v>
          </cell>
          <cell r="O97">
            <v>14400000</v>
          </cell>
          <cell r="P97">
            <v>0</v>
          </cell>
          <cell r="Q97">
            <v>0</v>
          </cell>
          <cell r="R97" t="str">
            <v>E8140/2020</v>
          </cell>
          <cell r="S97" t="str">
            <v>3291/2020</v>
          </cell>
          <cell r="T97">
            <v>43913</v>
          </cell>
          <cell r="W97">
            <v>14400000</v>
          </cell>
          <cell r="X97">
            <v>0</v>
          </cell>
          <cell r="Y97">
            <v>0</v>
          </cell>
          <cell r="Z97">
            <v>0</v>
          </cell>
        </row>
        <row r="98">
          <cell r="I98" t="str">
            <v>10202190702-C</v>
          </cell>
          <cell r="J98" t="str">
            <v>CONSTRUCCIÓN GALPON DE ACOPIO PARA RECICLAJE</v>
          </cell>
          <cell r="K98" t="str">
            <v>PMB</v>
          </cell>
          <cell r="L98" t="str">
            <v>Obra</v>
          </cell>
          <cell r="M98">
            <v>17</v>
          </cell>
          <cell r="N98">
            <v>237856236</v>
          </cell>
          <cell r="O98">
            <v>237856236</v>
          </cell>
          <cell r="P98">
            <v>0</v>
          </cell>
          <cell r="Q98">
            <v>0</v>
          </cell>
          <cell r="R98" t="str">
            <v>E8124/2020</v>
          </cell>
          <cell r="S98" t="str">
            <v>3481/2020</v>
          </cell>
          <cell r="T98">
            <v>43914</v>
          </cell>
          <cell r="W98">
            <v>0</v>
          </cell>
          <cell r="X98">
            <v>237856236</v>
          </cell>
          <cell r="Y98">
            <v>0</v>
          </cell>
          <cell r="Z98">
            <v>0</v>
          </cell>
        </row>
        <row r="99">
          <cell r="I99" t="str">
            <v>10102170718-C</v>
          </cell>
          <cell r="J99" t="str">
            <v>CONSTRUCCIÓN OBRAS DE CONSERVACIÓN AGUA POTABLE RURAL ALFARO COLHUE</v>
          </cell>
          <cell r="K99" t="str">
            <v>PMB</v>
          </cell>
          <cell r="L99" t="str">
            <v>Obra</v>
          </cell>
          <cell r="M99">
            <v>17</v>
          </cell>
          <cell r="N99">
            <v>126698972</v>
          </cell>
          <cell r="O99">
            <v>126698972</v>
          </cell>
          <cell r="P99">
            <v>0</v>
          </cell>
          <cell r="Q99">
            <v>0</v>
          </cell>
          <cell r="R99" t="str">
            <v>E8174/2020</v>
          </cell>
          <cell r="S99" t="str">
            <v>3424/2020</v>
          </cell>
          <cell r="T99">
            <v>43913</v>
          </cell>
          <cell r="W99">
            <v>0</v>
          </cell>
          <cell r="X99">
            <v>126698972</v>
          </cell>
          <cell r="Y99">
            <v>0</v>
          </cell>
          <cell r="Z99">
            <v>0</v>
          </cell>
        </row>
        <row r="100">
          <cell r="I100" t="str">
            <v>10102190703-C</v>
          </cell>
          <cell r="J100" t="str">
            <v>EXTENSIÓN DE RED A.P.R. CHAYAHUE - ABTAO, COMUNA DE CALBUCO</v>
          </cell>
          <cell r="K100" t="str">
            <v>PMB</v>
          </cell>
          <cell r="L100" t="str">
            <v>Obra</v>
          </cell>
          <cell r="M100">
            <v>17</v>
          </cell>
          <cell r="N100">
            <v>36604840</v>
          </cell>
          <cell r="O100">
            <v>36604840</v>
          </cell>
          <cell r="P100">
            <v>0</v>
          </cell>
          <cell r="Q100">
            <v>0</v>
          </cell>
          <cell r="R100" t="str">
            <v>E8174/2020</v>
          </cell>
          <cell r="S100" t="str">
            <v>3424/2020</v>
          </cell>
          <cell r="T100">
            <v>43913</v>
          </cell>
          <cell r="W100">
            <v>36604840</v>
          </cell>
          <cell r="X100">
            <v>0</v>
          </cell>
          <cell r="Y100">
            <v>0</v>
          </cell>
          <cell r="Z100">
            <v>0</v>
          </cell>
        </row>
        <row r="101">
          <cell r="I101" t="str">
            <v>10102190704-C</v>
          </cell>
          <cell r="J101" t="str">
            <v>EXTENSIÓN DE RED DEL SISTEMA DE A.P.R. CHAUQUEAR, COMUNA E CALBUCO</v>
          </cell>
          <cell r="K101" t="str">
            <v>PMB</v>
          </cell>
          <cell r="L101" t="str">
            <v>Obra</v>
          </cell>
          <cell r="M101">
            <v>17</v>
          </cell>
          <cell r="N101">
            <v>73701460</v>
          </cell>
          <cell r="O101">
            <v>73701460</v>
          </cell>
          <cell r="P101">
            <v>0</v>
          </cell>
          <cell r="Q101">
            <v>0</v>
          </cell>
          <cell r="R101" t="str">
            <v>E8174/2020</v>
          </cell>
          <cell r="S101" t="str">
            <v>3424/2020</v>
          </cell>
          <cell r="T101">
            <v>43913</v>
          </cell>
          <cell r="W101">
            <v>73701460</v>
          </cell>
          <cell r="X101">
            <v>0</v>
          </cell>
          <cell r="Y101">
            <v>0</v>
          </cell>
          <cell r="Z101">
            <v>0</v>
          </cell>
        </row>
        <row r="102">
          <cell r="I102" t="str">
            <v>10201180701-C</v>
          </cell>
          <cell r="J102" t="str">
            <v>CONSERVACION PLANTA DE TRATAMIENTO AGUAS SERVIDAS RILAN</v>
          </cell>
          <cell r="K102" t="str">
            <v>PMB</v>
          </cell>
          <cell r="L102" t="str">
            <v>Obra</v>
          </cell>
          <cell r="M102">
            <v>17</v>
          </cell>
          <cell r="N102">
            <v>104946741</v>
          </cell>
          <cell r="O102">
            <v>104946741</v>
          </cell>
          <cell r="P102">
            <v>0</v>
          </cell>
          <cell r="Q102">
            <v>0</v>
          </cell>
          <cell r="R102" t="str">
            <v>E8401/2020</v>
          </cell>
          <cell r="S102" t="str">
            <v>3364/2020</v>
          </cell>
          <cell r="T102">
            <v>43913</v>
          </cell>
          <cell r="W102">
            <v>104946741</v>
          </cell>
          <cell r="X102">
            <v>0</v>
          </cell>
          <cell r="Y102">
            <v>0</v>
          </cell>
          <cell r="Z102">
            <v>0</v>
          </cell>
        </row>
        <row r="103">
          <cell r="I103" t="str">
            <v>10401180701-C</v>
          </cell>
          <cell r="J103" t="str">
            <v>CONSTRUCCIÓN CENTRO DE RECICLAJE COMUNA DE CHAITEN</v>
          </cell>
          <cell r="K103" t="str">
            <v>PMB</v>
          </cell>
          <cell r="L103" t="str">
            <v>Obra</v>
          </cell>
          <cell r="M103">
            <v>17</v>
          </cell>
          <cell r="N103">
            <v>235000000</v>
          </cell>
          <cell r="O103">
            <v>235000000</v>
          </cell>
          <cell r="P103">
            <v>0</v>
          </cell>
          <cell r="Q103">
            <v>0</v>
          </cell>
          <cell r="R103" t="str">
            <v>E8405/2020</v>
          </cell>
          <cell r="S103" t="str">
            <v>3440/2020</v>
          </cell>
          <cell r="T103">
            <v>43913</v>
          </cell>
          <cell r="W103">
            <v>0</v>
          </cell>
          <cell r="X103">
            <v>235000000</v>
          </cell>
          <cell r="Y103">
            <v>0</v>
          </cell>
          <cell r="Z103">
            <v>0</v>
          </cell>
        </row>
        <row r="104">
          <cell r="I104" t="str">
            <v>10203190703-C</v>
          </cell>
          <cell r="J104" t="str">
            <v>CONSTRUCCIÓN REDES DE AGUA POTABLE CALLE GABRIELA MISTRAL, COMUNA DE CHONCHI</v>
          </cell>
          <cell r="K104" t="str">
            <v>PMB</v>
          </cell>
          <cell r="L104" t="str">
            <v>Obra</v>
          </cell>
          <cell r="M104">
            <v>17</v>
          </cell>
          <cell r="N104">
            <v>51426600</v>
          </cell>
          <cell r="O104">
            <v>51426600</v>
          </cell>
          <cell r="P104">
            <v>0</v>
          </cell>
          <cell r="Q104">
            <v>0</v>
          </cell>
          <cell r="R104" t="str">
            <v>E8183/2020</v>
          </cell>
          <cell r="S104" t="str">
            <v>3321/2020</v>
          </cell>
          <cell r="T104">
            <v>43913</v>
          </cell>
          <cell r="W104">
            <v>51426600</v>
          </cell>
          <cell r="X104">
            <v>0</v>
          </cell>
          <cell r="Y104">
            <v>0</v>
          </cell>
          <cell r="Z104">
            <v>0</v>
          </cell>
        </row>
        <row r="105">
          <cell r="I105" t="str">
            <v>10203180404-C</v>
          </cell>
          <cell r="J105" t="str">
            <v>ESTUDIO PARA LA INSTALACIÓN DEL SERVICIO DE AGUA POTABLE RURAL SECTOR CAHUALA-COIPO, COMUNA DE CHONCHI, REGIÓN DE LOS LAGOS.</v>
          </cell>
          <cell r="K105" t="str">
            <v>PMB</v>
          </cell>
          <cell r="L105" t="str">
            <v>Estudio</v>
          </cell>
          <cell r="M105">
            <v>15</v>
          </cell>
          <cell r="N105">
            <v>30000000</v>
          </cell>
          <cell r="O105">
            <v>30000000</v>
          </cell>
          <cell r="P105">
            <v>0</v>
          </cell>
          <cell r="Q105">
            <v>0</v>
          </cell>
          <cell r="R105" t="str">
            <v>E9004/2020</v>
          </cell>
          <cell r="S105" t="str">
            <v>3693/2020</v>
          </cell>
          <cell r="T105">
            <v>43920</v>
          </cell>
          <cell r="W105">
            <v>0</v>
          </cell>
          <cell r="X105">
            <v>30000000</v>
          </cell>
          <cell r="Y105">
            <v>0</v>
          </cell>
          <cell r="Z105">
            <v>0</v>
          </cell>
        </row>
        <row r="106">
          <cell r="I106" t="str">
            <v>10203180713-C</v>
          </cell>
          <cell r="J106" t="str">
            <v>EXTENSIÓN DE RED SISTEMA AGUA POTABLE RURAL DE TARA</v>
          </cell>
          <cell r="K106" t="str">
            <v>PMB</v>
          </cell>
          <cell r="L106" t="str">
            <v>Obra</v>
          </cell>
          <cell r="M106">
            <v>17</v>
          </cell>
          <cell r="N106">
            <v>60265472</v>
          </cell>
          <cell r="O106">
            <v>60265472</v>
          </cell>
          <cell r="P106">
            <v>0</v>
          </cell>
          <cell r="Q106">
            <v>0</v>
          </cell>
          <cell r="R106" t="str">
            <v>E8183/2020</v>
          </cell>
          <cell r="S106" t="str">
            <v>3321/2020</v>
          </cell>
          <cell r="T106">
            <v>43913</v>
          </cell>
          <cell r="W106">
            <v>60265472</v>
          </cell>
          <cell r="X106">
            <v>0</v>
          </cell>
          <cell r="Y106">
            <v>0</v>
          </cell>
          <cell r="Z106">
            <v>0</v>
          </cell>
        </row>
        <row r="107">
          <cell r="I107" t="str">
            <v>10103190601-C</v>
          </cell>
          <cell r="J107" t="str">
            <v>CATASTRO PARA BENEFICIARIOS DE TÍTULOS DE DOMINIO, DIVERSOS SECTORES DE COCHAMO</v>
          </cell>
          <cell r="K107" t="str">
            <v>PMB</v>
          </cell>
          <cell r="L107" t="str">
            <v>Asistencia Legal</v>
          </cell>
          <cell r="M107">
            <v>13</v>
          </cell>
          <cell r="N107">
            <v>48000000</v>
          </cell>
          <cell r="O107">
            <v>48000000</v>
          </cell>
          <cell r="P107">
            <v>0</v>
          </cell>
          <cell r="Q107">
            <v>0</v>
          </cell>
          <cell r="R107" t="str">
            <v>E9148/2020</v>
          </cell>
          <cell r="S107" t="str">
            <v>3752/2020</v>
          </cell>
          <cell r="T107">
            <v>43923</v>
          </cell>
          <cell r="W107">
            <v>0</v>
          </cell>
          <cell r="X107">
            <v>48000000</v>
          </cell>
          <cell r="Y107">
            <v>0</v>
          </cell>
          <cell r="Z107">
            <v>0</v>
          </cell>
        </row>
        <row r="108">
          <cell r="I108" t="str">
            <v>10103190703-C</v>
          </cell>
          <cell r="J108" t="str">
            <v>HABILITACIÓN SUMINISTRO E.E. SISTEMAS FOTOVOLTAICOS INDIVIDUALES SECTOR TORRENTOSO</v>
          </cell>
          <cell r="K108" t="str">
            <v>PMB</v>
          </cell>
          <cell r="L108" t="str">
            <v>Obra</v>
          </cell>
          <cell r="M108">
            <v>17</v>
          </cell>
          <cell r="N108">
            <v>156460891</v>
          </cell>
          <cell r="O108">
            <v>156460891</v>
          </cell>
          <cell r="P108">
            <v>0</v>
          </cell>
          <cell r="Q108">
            <v>0</v>
          </cell>
          <cell r="R108" t="str">
            <v>E8626/2020</v>
          </cell>
          <cell r="S108" t="str">
            <v>3509/2020</v>
          </cell>
          <cell r="T108">
            <v>43915</v>
          </cell>
          <cell r="W108">
            <v>0</v>
          </cell>
          <cell r="X108">
            <v>156460891</v>
          </cell>
          <cell r="Y108">
            <v>0</v>
          </cell>
          <cell r="Z108">
            <v>0</v>
          </cell>
        </row>
        <row r="109">
          <cell r="I109" t="str">
            <v>10205180715-C</v>
          </cell>
          <cell r="J109" t="str">
            <v>HABILITACION SISTEMA FOTOVOLTAICO DIVERSOS SECTORES DE LA COMUNA DE DALCAHUE</v>
          </cell>
          <cell r="K109" t="str">
            <v>PMB</v>
          </cell>
          <cell r="L109" t="str">
            <v>Obra</v>
          </cell>
          <cell r="M109">
            <v>17</v>
          </cell>
          <cell r="N109">
            <v>83399999</v>
          </cell>
          <cell r="O109">
            <v>83399999</v>
          </cell>
          <cell r="P109">
            <v>0</v>
          </cell>
          <cell r="Q109">
            <v>0</v>
          </cell>
          <cell r="R109" t="str">
            <v>E8851/2020</v>
          </cell>
          <cell r="S109" t="str">
            <v>3717/2020</v>
          </cell>
          <cell r="T109">
            <v>43921</v>
          </cell>
          <cell r="W109">
            <v>0</v>
          </cell>
          <cell r="X109">
            <v>83399999</v>
          </cell>
          <cell r="Y109">
            <v>0</v>
          </cell>
          <cell r="Z109">
            <v>0</v>
          </cell>
        </row>
        <row r="110">
          <cell r="I110" t="str">
            <v>10107191501-C</v>
          </cell>
          <cell r="J110" t="str">
            <v>CONSTRUCCIÓN PUNTO LIMPIO EN ÁREA VERDE RÍO MAULLIN</v>
          </cell>
          <cell r="K110" t="str">
            <v>PMB</v>
          </cell>
          <cell r="L110" t="str">
            <v>Inspección Técnica</v>
          </cell>
          <cell r="M110">
            <v>13</v>
          </cell>
          <cell r="N110">
            <v>69777972</v>
          </cell>
          <cell r="O110">
            <v>69777972</v>
          </cell>
          <cell r="P110">
            <v>0</v>
          </cell>
          <cell r="Q110">
            <v>0</v>
          </cell>
          <cell r="R110" t="str">
            <v>E8723/2020</v>
          </cell>
          <cell r="S110" t="str">
            <v>3491/2020</v>
          </cell>
          <cell r="T110">
            <v>43915</v>
          </cell>
          <cell r="W110">
            <v>0</v>
          </cell>
          <cell r="X110">
            <v>69777972</v>
          </cell>
          <cell r="Y110">
            <v>0</v>
          </cell>
          <cell r="Z110">
            <v>0</v>
          </cell>
        </row>
        <row r="111">
          <cell r="I111" t="str">
            <v>10107190901-C</v>
          </cell>
          <cell r="J111" t="str">
            <v>SANEAMIENTO DE TÍTULOS, SECTOR URBANO TEODOSIO SARAO Y LOCALIDAD DE LONCOTORO</v>
          </cell>
          <cell r="K111" t="str">
            <v>PMB</v>
          </cell>
          <cell r="L111" t="str">
            <v>Saneamiento de Títulos</v>
          </cell>
          <cell r="M111">
            <v>13</v>
          </cell>
          <cell r="N111">
            <v>53442000</v>
          </cell>
          <cell r="O111">
            <v>53442000</v>
          </cell>
          <cell r="P111">
            <v>0</v>
          </cell>
          <cell r="Q111">
            <v>0</v>
          </cell>
          <cell r="R111" t="str">
            <v>E8700/2020</v>
          </cell>
          <cell r="S111" t="str">
            <v>3535/2020</v>
          </cell>
          <cell r="T111">
            <v>43915</v>
          </cell>
          <cell r="W111">
            <v>0</v>
          </cell>
          <cell r="X111">
            <v>53442000</v>
          </cell>
          <cell r="Y111">
            <v>0</v>
          </cell>
          <cell r="Z111">
            <v>0</v>
          </cell>
        </row>
        <row r="112">
          <cell r="I112" t="str">
            <v>10108191001-C</v>
          </cell>
          <cell r="J112" t="str">
            <v>ASESORÍA TÉCNICA PARA CATASTRO, ELABORACIÓN Y SEGUIMIENTO DE PROYECTOS DE INVERSIÓN, COMUNA DE MAULLIN</v>
          </cell>
          <cell r="K112" t="str">
            <v>PMB</v>
          </cell>
          <cell r="L112" t="str">
            <v>Asistencia Técnica</v>
          </cell>
          <cell r="M112">
            <v>10</v>
          </cell>
          <cell r="N112">
            <v>47999988</v>
          </cell>
          <cell r="O112">
            <v>47999988</v>
          </cell>
          <cell r="P112">
            <v>0</v>
          </cell>
          <cell r="Q112">
            <v>0</v>
          </cell>
          <cell r="R112" t="str">
            <v>E9292/2020</v>
          </cell>
          <cell r="S112" t="str">
            <v>3719/2020</v>
          </cell>
          <cell r="T112">
            <v>43921</v>
          </cell>
          <cell r="W112">
            <v>0</v>
          </cell>
          <cell r="X112">
            <v>47999988</v>
          </cell>
          <cell r="Y112">
            <v>0</v>
          </cell>
          <cell r="Z112">
            <v>0</v>
          </cell>
        </row>
        <row r="113">
          <cell r="I113" t="str">
            <v>10108180701-C</v>
          </cell>
          <cell r="J113" t="str">
            <v>CONSTRUCCION POZO PROFUNDO SECTOR CARIQUILDA, COMUNA DE MAULLIN</v>
          </cell>
          <cell r="K113" t="str">
            <v>PMB</v>
          </cell>
          <cell r="L113" t="str">
            <v>Obra</v>
          </cell>
          <cell r="M113">
            <v>17</v>
          </cell>
          <cell r="N113">
            <v>130175089</v>
          </cell>
          <cell r="O113">
            <v>130175089</v>
          </cell>
          <cell r="P113">
            <v>0</v>
          </cell>
          <cell r="Q113">
            <v>0</v>
          </cell>
          <cell r="R113" t="str">
            <v>E9262/2020</v>
          </cell>
          <cell r="S113" t="str">
            <v>3726/2020</v>
          </cell>
          <cell r="T113">
            <v>43921</v>
          </cell>
          <cell r="W113">
            <v>0</v>
          </cell>
          <cell r="X113">
            <v>130175089</v>
          </cell>
          <cell r="Y113">
            <v>0</v>
          </cell>
          <cell r="Z113">
            <v>0</v>
          </cell>
        </row>
        <row r="114">
          <cell r="I114" t="str">
            <v>10404191001-C</v>
          </cell>
          <cell r="J114" t="str">
            <v>FORMULACIÓN Y SEGUIMIENTO DE PROYECTOS ENMARCADOS EN SANEAMIENTO SANITARIO</v>
          </cell>
          <cell r="K114" t="str">
            <v>PMB</v>
          </cell>
          <cell r="L114" t="str">
            <v>Asistencia Técnica</v>
          </cell>
          <cell r="M114">
            <v>10</v>
          </cell>
          <cell r="N114">
            <v>57600000</v>
          </cell>
          <cell r="O114">
            <v>57600000</v>
          </cell>
          <cell r="P114">
            <v>0</v>
          </cell>
          <cell r="Q114">
            <v>57600000</v>
          </cell>
          <cell r="R114" t="str">
            <v>E8925/2020</v>
          </cell>
          <cell r="S114" t="str">
            <v>3666/2020</v>
          </cell>
          <cell r="T114">
            <v>43920</v>
          </cell>
          <cell r="W114">
            <v>0</v>
          </cell>
          <cell r="X114">
            <v>20160000</v>
          </cell>
          <cell r="Y114">
            <v>0</v>
          </cell>
          <cell r="Z114">
            <v>0</v>
          </cell>
        </row>
        <row r="115">
          <cell r="I115" t="str">
            <v>10404190709-C</v>
          </cell>
          <cell r="J115" t="str">
            <v>AMPLIACIÓN DE COBERTURA Y REPOSICIÓN DE LUMINARIAS PUBLICAS RURALES</v>
          </cell>
          <cell r="K115" t="str">
            <v>PMB</v>
          </cell>
          <cell r="L115" t="str">
            <v>Obra</v>
          </cell>
          <cell r="M115">
            <v>17</v>
          </cell>
          <cell r="N115">
            <v>59654690</v>
          </cell>
          <cell r="O115">
            <v>59654690</v>
          </cell>
          <cell r="P115">
            <v>0</v>
          </cell>
          <cell r="Q115">
            <v>0</v>
          </cell>
          <cell r="R115" t="str">
            <v>E8267/2020</v>
          </cell>
          <cell r="S115" t="str">
            <v>3343/2020</v>
          </cell>
          <cell r="T115">
            <v>43913</v>
          </cell>
          <cell r="W115">
            <v>59654690</v>
          </cell>
          <cell r="X115">
            <v>0</v>
          </cell>
          <cell r="Y115">
            <v>0</v>
          </cell>
          <cell r="Z115">
            <v>0</v>
          </cell>
        </row>
        <row r="116">
          <cell r="I116" t="str">
            <v>10404190707-C</v>
          </cell>
          <cell r="J116" t="str">
            <v>AMPLIACIÓN DE COBERTURA Y REPOSICION DE LUMINARIAS PUBLICAS RURALES</v>
          </cell>
          <cell r="K116" t="str">
            <v>PMB</v>
          </cell>
          <cell r="L116" t="str">
            <v>Obra</v>
          </cell>
          <cell r="M116">
            <v>17</v>
          </cell>
          <cell r="N116">
            <v>59999999</v>
          </cell>
          <cell r="O116">
            <v>59999999</v>
          </cell>
          <cell r="P116">
            <v>0</v>
          </cell>
          <cell r="Q116">
            <v>0</v>
          </cell>
          <cell r="R116" t="str">
            <v>E8267/2020</v>
          </cell>
          <cell r="S116" t="str">
            <v>3343/2020</v>
          </cell>
          <cell r="T116">
            <v>43913</v>
          </cell>
          <cell r="W116">
            <v>59999999</v>
          </cell>
          <cell r="X116">
            <v>0</v>
          </cell>
          <cell r="Y116">
            <v>0</v>
          </cell>
          <cell r="Z116">
            <v>0</v>
          </cell>
        </row>
        <row r="117">
          <cell r="I117" t="str">
            <v>10404190702-C</v>
          </cell>
          <cell r="J117" t="str">
            <v>CONSERVACION RED DE AGUAS SERVIDAS Y PLANTA DE TRATAMIENTO DE AGUAS SERVIDAS COMUNA DE PALENA</v>
          </cell>
          <cell r="K117" t="str">
            <v>PMB</v>
          </cell>
          <cell r="L117" t="str">
            <v>Obra</v>
          </cell>
          <cell r="M117">
            <v>17</v>
          </cell>
          <cell r="N117">
            <v>156461473</v>
          </cell>
          <cell r="O117">
            <v>156461473</v>
          </cell>
          <cell r="P117">
            <v>0</v>
          </cell>
          <cell r="Q117">
            <v>0</v>
          </cell>
          <cell r="R117" t="str">
            <v>E8267/2020</v>
          </cell>
          <cell r="S117" t="str">
            <v>3343/2020</v>
          </cell>
          <cell r="T117">
            <v>43913</v>
          </cell>
          <cell r="W117">
            <v>156461473</v>
          </cell>
          <cell r="X117">
            <v>0</v>
          </cell>
          <cell r="Y117">
            <v>0</v>
          </cell>
          <cell r="Z117">
            <v>0</v>
          </cell>
        </row>
        <row r="118">
          <cell r="I118" t="str">
            <v>10206190404-C</v>
          </cell>
          <cell r="J118" t="str">
            <v>DISEÑO DE INGENIERÍA PARA LA INSTALACIÓN DEL SERVICIO DE AGUA POTABLE RURAL DEL ALDACHILDO ALTO - CHALIHUE, COMUNA DE PUQUELDÒN</v>
          </cell>
          <cell r="K118" t="str">
            <v>PMB</v>
          </cell>
          <cell r="L118" t="str">
            <v>Estudio</v>
          </cell>
          <cell r="M118">
            <v>15</v>
          </cell>
          <cell r="N118">
            <v>47000000</v>
          </cell>
          <cell r="O118">
            <v>47000000</v>
          </cell>
          <cell r="P118">
            <v>0</v>
          </cell>
          <cell r="Q118">
            <v>0</v>
          </cell>
          <cell r="R118" t="str">
            <v>E8611/2020</v>
          </cell>
          <cell r="S118" t="str">
            <v>3510/2020</v>
          </cell>
          <cell r="T118">
            <v>43915</v>
          </cell>
          <cell r="W118">
            <v>0</v>
          </cell>
          <cell r="X118">
            <v>47000000</v>
          </cell>
          <cell r="Y118">
            <v>0</v>
          </cell>
          <cell r="Z118">
            <v>0</v>
          </cell>
        </row>
        <row r="119">
          <cell r="I119" t="str">
            <v>10206190401-C</v>
          </cell>
          <cell r="J119" t="str">
            <v>ESTUDIO HIDROGEOLÓGICO - GEOFÍSICO PARA EL SERVICIO AGUA POTABLE RURAL SECTOR YELQUI, LEVACURA E ICHUAC, COMUNA DE PUQUELDÓN</v>
          </cell>
          <cell r="K119" t="str">
            <v>PMB</v>
          </cell>
          <cell r="L119" t="str">
            <v>Estudio</v>
          </cell>
          <cell r="M119">
            <v>15</v>
          </cell>
          <cell r="N119">
            <v>12500000</v>
          </cell>
          <cell r="O119">
            <v>12500000</v>
          </cell>
          <cell r="P119">
            <v>0</v>
          </cell>
          <cell r="Q119">
            <v>0</v>
          </cell>
          <cell r="R119" t="str">
            <v>E8611/2020</v>
          </cell>
          <cell r="S119" t="str">
            <v>3510/2020</v>
          </cell>
          <cell r="T119">
            <v>43915</v>
          </cell>
          <cell r="W119">
            <v>0</v>
          </cell>
          <cell r="X119">
            <v>12500000</v>
          </cell>
          <cell r="Y119">
            <v>0</v>
          </cell>
          <cell r="Z119">
            <v>0</v>
          </cell>
        </row>
        <row r="120">
          <cell r="I120" t="str">
            <v>10206190403-C</v>
          </cell>
          <cell r="J120" t="str">
            <v>ESTUDIO HIDROGEOLÓGICO -GEOFÍSÍCO PARA EL SERVICIO AGUA POTABLE DIVERSOS SECTORES RURALES, COMUNA DE PUQUELDÓN</v>
          </cell>
          <cell r="K120" t="str">
            <v>PMB</v>
          </cell>
          <cell r="L120" t="str">
            <v>Estudio</v>
          </cell>
          <cell r="M120">
            <v>15</v>
          </cell>
          <cell r="N120">
            <v>44000000</v>
          </cell>
          <cell r="O120">
            <v>44000000</v>
          </cell>
          <cell r="P120">
            <v>0</v>
          </cell>
          <cell r="Q120">
            <v>0</v>
          </cell>
          <cell r="R120" t="str">
            <v>E8611/2020</v>
          </cell>
          <cell r="S120" t="str">
            <v>3510/2020</v>
          </cell>
          <cell r="T120">
            <v>43915</v>
          </cell>
          <cell r="W120">
            <v>0</v>
          </cell>
          <cell r="X120">
            <v>44000000</v>
          </cell>
          <cell r="Y120">
            <v>0</v>
          </cell>
          <cell r="Z120">
            <v>0</v>
          </cell>
        </row>
        <row r="121">
          <cell r="I121" t="str">
            <v>10206190702-C</v>
          </cell>
          <cell r="J121" t="str">
            <v>NORMALIZACION P.T.A.S. LOCALIDAD DE PUQUELDON - COMUNA PUQUELDON</v>
          </cell>
          <cell r="K121" t="str">
            <v>PMB</v>
          </cell>
          <cell r="L121" t="str">
            <v>Obra</v>
          </cell>
          <cell r="M121">
            <v>17</v>
          </cell>
          <cell r="N121">
            <v>237768830</v>
          </cell>
          <cell r="O121">
            <v>237768830</v>
          </cell>
          <cell r="P121">
            <v>0</v>
          </cell>
          <cell r="Q121">
            <v>0</v>
          </cell>
          <cell r="R121" t="str">
            <v>E8606/2020</v>
          </cell>
          <cell r="S121" t="str">
            <v>3475/2020</v>
          </cell>
          <cell r="T121">
            <v>43914</v>
          </cell>
          <cell r="W121">
            <v>0</v>
          </cell>
          <cell r="X121">
            <v>237768830</v>
          </cell>
          <cell r="Y121">
            <v>0</v>
          </cell>
          <cell r="Z121">
            <v>0</v>
          </cell>
        </row>
        <row r="122">
          <cell r="I122" t="str">
            <v>10303191003-C</v>
          </cell>
          <cell r="J122" t="str">
            <v>ASISTENCIA TÉCNICA PARA GENERACIÓN DE CARTERA DE PROYECTOS DE ENERGÍA 2020</v>
          </cell>
          <cell r="K122" t="str">
            <v>PMB</v>
          </cell>
          <cell r="L122" t="str">
            <v>Asistencia Técnica</v>
          </cell>
          <cell r="M122">
            <v>10</v>
          </cell>
          <cell r="N122">
            <v>34800000</v>
          </cell>
          <cell r="O122">
            <v>34800000</v>
          </cell>
          <cell r="P122">
            <v>0</v>
          </cell>
          <cell r="Q122">
            <v>34800000</v>
          </cell>
          <cell r="R122" t="str">
            <v>E8813/2020</v>
          </cell>
          <cell r="S122" t="str">
            <v>3781/2020</v>
          </cell>
          <cell r="T122">
            <v>43929</v>
          </cell>
          <cell r="W122">
            <v>0</v>
          </cell>
          <cell r="X122">
            <v>34800000</v>
          </cell>
          <cell r="Y122">
            <v>0</v>
          </cell>
          <cell r="Z122">
            <v>0</v>
          </cell>
        </row>
        <row r="123">
          <cell r="I123" t="str">
            <v>10303191002-C</v>
          </cell>
          <cell r="J123" t="str">
            <v>EQUIPO DE PROFESIONALES PARA GENERACIÓN DE PROYECTOS DE SANEAMIENTO SANITARIO, COMUNA DE PURRANQUE</v>
          </cell>
          <cell r="K123" t="str">
            <v>PMB</v>
          </cell>
          <cell r="L123" t="str">
            <v>Asistencia Técnica</v>
          </cell>
          <cell r="M123">
            <v>10</v>
          </cell>
          <cell r="N123">
            <v>49200000</v>
          </cell>
          <cell r="O123">
            <v>49200000</v>
          </cell>
          <cell r="P123">
            <v>0</v>
          </cell>
          <cell r="Q123">
            <v>0</v>
          </cell>
          <cell r="R123" t="str">
            <v>E8813/2020</v>
          </cell>
          <cell r="S123" t="str">
            <v>3781/2020</v>
          </cell>
          <cell r="T123">
            <v>43929</v>
          </cell>
          <cell r="W123">
            <v>0</v>
          </cell>
          <cell r="X123">
            <v>49200000</v>
          </cell>
          <cell r="Y123">
            <v>0</v>
          </cell>
          <cell r="Z123">
            <v>0</v>
          </cell>
        </row>
        <row r="124">
          <cell r="I124" t="str">
            <v>10303170719-C</v>
          </cell>
          <cell r="J124" t="str">
            <v>MEJORAMIENTO ABASTO DE AGUA POTABLE SECTOR PALOMAR</v>
          </cell>
          <cell r="K124" t="str">
            <v>PMB</v>
          </cell>
          <cell r="L124" t="str">
            <v>Obra</v>
          </cell>
          <cell r="M124">
            <v>17</v>
          </cell>
          <cell r="N124">
            <v>67163063</v>
          </cell>
          <cell r="O124">
            <v>67163063</v>
          </cell>
          <cell r="P124">
            <v>0</v>
          </cell>
          <cell r="Q124">
            <v>0</v>
          </cell>
          <cell r="R124" t="str">
            <v>E8813/2020</v>
          </cell>
          <cell r="S124" t="str">
            <v>3781/2020</v>
          </cell>
          <cell r="T124">
            <v>43929</v>
          </cell>
          <cell r="W124">
            <v>0</v>
          </cell>
          <cell r="X124">
            <v>67163063</v>
          </cell>
          <cell r="Y124">
            <v>0</v>
          </cell>
          <cell r="Z124">
            <v>0</v>
          </cell>
        </row>
        <row r="125">
          <cell r="I125" t="str">
            <v>10303160414-C</v>
          </cell>
          <cell r="J125" t="str">
            <v>CONSTRUCCIÓN INFRAESTRUCTURA SANITARIA SECTOR LA TURBINA</v>
          </cell>
          <cell r="K125" t="str">
            <v>PMB</v>
          </cell>
          <cell r="L125" t="str">
            <v>Estudio</v>
          </cell>
          <cell r="M125">
            <v>15</v>
          </cell>
          <cell r="N125">
            <v>17600000</v>
          </cell>
          <cell r="O125">
            <v>17600000</v>
          </cell>
          <cell r="P125">
            <v>0</v>
          </cell>
          <cell r="Q125">
            <v>0</v>
          </cell>
          <cell r="R125" t="str">
            <v>E8813/2020</v>
          </cell>
          <cell r="S125" t="str">
            <v>3781/2020</v>
          </cell>
          <cell r="T125">
            <v>43929</v>
          </cell>
          <cell r="W125">
            <v>0</v>
          </cell>
          <cell r="X125">
            <v>17600000</v>
          </cell>
          <cell r="Y125">
            <v>0</v>
          </cell>
          <cell r="Z125">
            <v>0</v>
          </cell>
        </row>
        <row r="126">
          <cell r="I126" t="str">
            <v>10207180701-C</v>
          </cell>
          <cell r="J126" t="str">
            <v>RECAMBIO ILUMINACIÓN PÚBLICA A LUMINARIAS LED DIVERSOS SECTORES RURALES, COMUNA DE QUEILEN</v>
          </cell>
          <cell r="K126" t="str">
            <v>PMB</v>
          </cell>
          <cell r="L126" t="str">
            <v>Obra</v>
          </cell>
          <cell r="M126">
            <v>17</v>
          </cell>
          <cell r="N126">
            <v>70000000</v>
          </cell>
          <cell r="O126">
            <v>70000000</v>
          </cell>
          <cell r="P126">
            <v>0</v>
          </cell>
          <cell r="Q126">
            <v>0</v>
          </cell>
          <cell r="R126" t="str">
            <v>E8601/2020</v>
          </cell>
          <cell r="S126" t="str">
            <v>3488/2020</v>
          </cell>
          <cell r="T126">
            <v>43915</v>
          </cell>
          <cell r="W126">
            <v>0</v>
          </cell>
          <cell r="X126">
            <v>70000000</v>
          </cell>
          <cell r="Y126">
            <v>0</v>
          </cell>
          <cell r="Z126">
            <v>0</v>
          </cell>
        </row>
        <row r="127">
          <cell r="I127" t="str">
            <v>10207190401-C</v>
          </cell>
          <cell r="J127" t="str">
            <v>ESTUDIO HIDROGEOLÓGICO-GEOFÍSICO PARA EL SERVICIO DE AGUA POTABLE RURAL DE VILLA EL LAGO - LIBNO, COMUNA DE QUEILEN</v>
          </cell>
          <cell r="K127" t="str">
            <v>PMB</v>
          </cell>
          <cell r="L127" t="str">
            <v>Estudio</v>
          </cell>
          <cell r="M127">
            <v>15</v>
          </cell>
          <cell r="N127">
            <v>10591000</v>
          </cell>
          <cell r="O127">
            <v>10591000</v>
          </cell>
          <cell r="P127">
            <v>0</v>
          </cell>
          <cell r="Q127">
            <v>7300000</v>
          </cell>
          <cell r="R127" t="str">
            <v>E8601/2020</v>
          </cell>
          <cell r="S127" t="str">
            <v>3488/2020</v>
          </cell>
          <cell r="T127">
            <v>43915</v>
          </cell>
          <cell r="W127">
            <v>0</v>
          </cell>
          <cell r="X127">
            <v>10591000</v>
          </cell>
          <cell r="Y127">
            <v>0</v>
          </cell>
          <cell r="Z127">
            <v>0</v>
          </cell>
        </row>
        <row r="128">
          <cell r="I128" t="str">
            <v>14904191001-C</v>
          </cell>
          <cell r="J128" t="str">
            <v>CONTRATACIÓN DE PROFESIONALES A TRAVÉS DE LA ASOCIACIÓN DE MUNICIPALIDADES CORDILLERA DE LA COSTA PARA PROYECTOS CON FINANCIAMIENTO SUBDERE</v>
          </cell>
          <cell r="K128" t="str">
            <v>PMB</v>
          </cell>
          <cell r="L128" t="str">
            <v>Asistencia Técnica</v>
          </cell>
          <cell r="M128">
            <v>10</v>
          </cell>
          <cell r="N128">
            <v>38400000</v>
          </cell>
          <cell r="O128">
            <v>38400000</v>
          </cell>
          <cell r="P128">
            <v>0</v>
          </cell>
          <cell r="Q128">
            <v>0</v>
          </cell>
          <cell r="R128" t="str">
            <v>E9122/2020</v>
          </cell>
          <cell r="S128" t="str">
            <v>3735/2020</v>
          </cell>
          <cell r="T128">
            <v>43921</v>
          </cell>
          <cell r="W128">
            <v>0</v>
          </cell>
          <cell r="X128">
            <v>38400000</v>
          </cell>
          <cell r="Y128">
            <v>0</v>
          </cell>
          <cell r="Z128">
            <v>0</v>
          </cell>
        </row>
        <row r="129">
          <cell r="I129" t="str">
            <v>14904180701-C</v>
          </cell>
          <cell r="J129" t="str">
            <v>SOLUCIONES DE ALUMBRADO PÚBLICO RURAL VIAL Y PEATONAL PARA SECTRES COSTEROS DE LAS COMUNAS DE CORRAL Y LA UNIÓN</v>
          </cell>
          <cell r="K129" t="str">
            <v>PMB</v>
          </cell>
          <cell r="L129" t="str">
            <v>Obra</v>
          </cell>
          <cell r="M129">
            <v>17</v>
          </cell>
          <cell r="N129">
            <v>227753803</v>
          </cell>
          <cell r="O129">
            <v>227753803</v>
          </cell>
          <cell r="P129">
            <v>0</v>
          </cell>
          <cell r="Q129">
            <v>0</v>
          </cell>
          <cell r="R129" t="str">
            <v>E8992/2020</v>
          </cell>
          <cell r="S129" t="str">
            <v>3633/2020</v>
          </cell>
          <cell r="T129">
            <v>43917</v>
          </cell>
          <cell r="W129">
            <v>0</v>
          </cell>
          <cell r="X129">
            <v>227753803</v>
          </cell>
          <cell r="Y129">
            <v>0</v>
          </cell>
          <cell r="Z129">
            <v>0</v>
          </cell>
        </row>
        <row r="130">
          <cell r="I130" t="str">
            <v>14202140405-1</v>
          </cell>
          <cell r="J130" t="str">
            <v>ESTUDIO SANEAMIENTO SANITARIO LOCALIDAD DE LAS QUEMAS</v>
          </cell>
          <cell r="K130" t="str">
            <v>PMB</v>
          </cell>
          <cell r="L130" t="str">
            <v>Estudio</v>
          </cell>
          <cell r="M130">
            <v>15</v>
          </cell>
          <cell r="N130">
            <v>6500000</v>
          </cell>
          <cell r="O130">
            <v>6500000</v>
          </cell>
          <cell r="P130">
            <v>0</v>
          </cell>
          <cell r="Q130" t="e">
            <v>#N/A</v>
          </cell>
          <cell r="R130" t="str">
            <v>E9029/2020</v>
          </cell>
          <cell r="S130" t="str">
            <v>3709/2020</v>
          </cell>
          <cell r="T130">
            <v>43921</v>
          </cell>
          <cell r="W130">
            <v>0</v>
          </cell>
          <cell r="X130">
            <v>0</v>
          </cell>
          <cell r="Y130">
            <v>6500000</v>
          </cell>
          <cell r="Z130">
            <v>0</v>
          </cell>
        </row>
        <row r="131">
          <cell r="I131" t="str">
            <v>14201180713-C</v>
          </cell>
          <cell r="J131" t="str">
            <v>CONSTRUCCION ARRANQUES LARGOS SECTOR MASHUE, LA UNION</v>
          </cell>
          <cell r="K131" t="str">
            <v>PMB</v>
          </cell>
          <cell r="L131" t="str">
            <v>Obra</v>
          </cell>
          <cell r="M131">
            <v>17</v>
          </cell>
          <cell r="N131">
            <v>41617460</v>
          </cell>
          <cell r="O131">
            <v>41617460</v>
          </cell>
          <cell r="P131">
            <v>0</v>
          </cell>
          <cell r="Q131">
            <v>0</v>
          </cell>
          <cell r="R131" t="str">
            <v>E8572/2020</v>
          </cell>
          <cell r="S131" t="str">
            <v>3328/2020</v>
          </cell>
          <cell r="T131">
            <v>43913</v>
          </cell>
          <cell r="W131">
            <v>0</v>
          </cell>
          <cell r="X131">
            <v>41617460</v>
          </cell>
          <cell r="Y131">
            <v>0</v>
          </cell>
          <cell r="Z131">
            <v>0</v>
          </cell>
        </row>
        <row r="132">
          <cell r="I132" t="str">
            <v>14104170707-C-1</v>
          </cell>
          <cell r="J132" t="str">
            <v>MEJORAMIENTO DE CAPTACIONES SUPERFICIALES DIVERSOS SECTORES CHANCO</v>
          </cell>
          <cell r="K132" t="str">
            <v>PMB</v>
          </cell>
          <cell r="L132" t="str">
            <v>Obra</v>
          </cell>
          <cell r="M132">
            <v>17</v>
          </cell>
          <cell r="N132">
            <v>9283866</v>
          </cell>
          <cell r="O132">
            <v>9283866</v>
          </cell>
          <cell r="P132">
            <v>0</v>
          </cell>
          <cell r="Q132" t="e">
            <v>#N/A</v>
          </cell>
          <cell r="R132" t="str">
            <v>E9303/2020</v>
          </cell>
          <cell r="S132" t="str">
            <v>3733/2020</v>
          </cell>
          <cell r="T132">
            <v>43921</v>
          </cell>
          <cell r="W132">
            <v>0</v>
          </cell>
          <cell r="X132">
            <v>0</v>
          </cell>
          <cell r="Y132">
            <v>9283866</v>
          </cell>
          <cell r="Z132">
            <v>0</v>
          </cell>
        </row>
        <row r="133">
          <cell r="I133" t="str">
            <v>14101190701-C</v>
          </cell>
          <cell r="J133" t="str">
            <v>CONSTRUCCION DE ALUMBRADO PUBLICO SECTOR NIEBLA - CUTIPAY, COMUNA DE VALDIVIA</v>
          </cell>
          <cell r="K133" t="str">
            <v>PMB</v>
          </cell>
          <cell r="L133" t="str">
            <v>Obra</v>
          </cell>
          <cell r="M133">
            <v>17</v>
          </cell>
          <cell r="N133">
            <v>28351406</v>
          </cell>
          <cell r="O133">
            <v>28351406</v>
          </cell>
          <cell r="P133">
            <v>0</v>
          </cell>
          <cell r="Q133">
            <v>0</v>
          </cell>
          <cell r="R133" t="str">
            <v>E8294/2020</v>
          </cell>
          <cell r="S133" t="str">
            <v>3406/2020</v>
          </cell>
          <cell r="T133">
            <v>43913</v>
          </cell>
          <cell r="W133">
            <v>0</v>
          </cell>
          <cell r="X133">
            <v>28351406</v>
          </cell>
          <cell r="Y133">
            <v>0</v>
          </cell>
          <cell r="Z133">
            <v>0</v>
          </cell>
        </row>
        <row r="134">
          <cell r="I134" t="str">
            <v>14101180801-C</v>
          </cell>
          <cell r="J134" t="str">
            <v>ADQUISICIÓN DE TERRENO SECTOR PAILLAO PARA COMITÉ DE VIVIENDA CAMINO DE LUZ Y OTROS</v>
          </cell>
          <cell r="K134" t="str">
            <v>PMB</v>
          </cell>
          <cell r="L134" t="str">
            <v>Adquisición Terreno</v>
          </cell>
          <cell r="M134">
            <v>12</v>
          </cell>
          <cell r="N134">
            <v>980000000</v>
          </cell>
          <cell r="O134">
            <v>980000000</v>
          </cell>
          <cell r="P134">
            <v>0</v>
          </cell>
          <cell r="Q134">
            <v>980000000</v>
          </cell>
          <cell r="R134" t="str">
            <v>E8302/2020</v>
          </cell>
          <cell r="S134" t="str">
            <v>3450/2020</v>
          </cell>
          <cell r="T134">
            <v>43913</v>
          </cell>
          <cell r="W134">
            <v>0</v>
          </cell>
          <cell r="X134">
            <v>980000000</v>
          </cell>
          <cell r="Y134">
            <v>0</v>
          </cell>
          <cell r="Z134">
            <v>0</v>
          </cell>
        </row>
        <row r="135">
          <cell r="I135" t="str">
            <v>12101190705-C</v>
          </cell>
          <cell r="J135" t="str">
            <v>CONSTRUCCIÓN ALUMBRADO PÚBLICO PEATONAL CALLE HORNILLAS, PUNTA ARENAS</v>
          </cell>
          <cell r="K135" t="str">
            <v>PMB</v>
          </cell>
          <cell r="L135" t="str">
            <v>Obra</v>
          </cell>
          <cell r="M135">
            <v>17</v>
          </cell>
          <cell r="N135">
            <v>161419258</v>
          </cell>
          <cell r="O135">
            <v>161419258</v>
          </cell>
          <cell r="P135">
            <v>0</v>
          </cell>
          <cell r="Q135">
            <v>0</v>
          </cell>
          <cell r="R135" t="str">
            <v>E8282/2020</v>
          </cell>
          <cell r="S135" t="str">
            <v>3435/2020</v>
          </cell>
          <cell r="T135">
            <v>43913</v>
          </cell>
          <cell r="W135">
            <v>0</v>
          </cell>
          <cell r="X135">
            <v>161419258</v>
          </cell>
          <cell r="Y135">
            <v>0</v>
          </cell>
          <cell r="Z135">
            <v>0</v>
          </cell>
        </row>
        <row r="136">
          <cell r="I136" t="str">
            <v>12101190707-C</v>
          </cell>
          <cell r="J136" t="str">
            <v>CONSTRUCCIÓN ALUMBRADO PÚBLICO PEATONAL CALLE PRAT, PUNTA ARENAS</v>
          </cell>
          <cell r="K136" t="str">
            <v>PMB</v>
          </cell>
          <cell r="L136" t="str">
            <v>Obra</v>
          </cell>
          <cell r="M136">
            <v>17</v>
          </cell>
          <cell r="N136">
            <v>134472685</v>
          </cell>
          <cell r="O136">
            <v>134472685</v>
          </cell>
          <cell r="P136">
            <v>0</v>
          </cell>
          <cell r="Q136">
            <v>0</v>
          </cell>
          <cell r="R136" t="str">
            <v>E8282/2020</v>
          </cell>
          <cell r="S136" t="str">
            <v>3435/2020</v>
          </cell>
          <cell r="T136">
            <v>43913</v>
          </cell>
          <cell r="W136">
            <v>0</v>
          </cell>
          <cell r="X136">
            <v>134472685</v>
          </cell>
          <cell r="Y136">
            <v>0</v>
          </cell>
          <cell r="Z136">
            <v>0</v>
          </cell>
        </row>
        <row r="137">
          <cell r="I137" t="str">
            <v>12101190703-C</v>
          </cell>
          <cell r="J137" t="str">
            <v>CONSTRUCCIÓN ALUMBRADO PÚBLICO PEATONAL AV. PRESIDENTE JORGE ALESSANDRI, PUNTA ARENAS</v>
          </cell>
          <cell r="K137" t="str">
            <v>PMB</v>
          </cell>
          <cell r="L137" t="str">
            <v>Obra</v>
          </cell>
          <cell r="M137">
            <v>17</v>
          </cell>
          <cell r="N137">
            <v>72220284</v>
          </cell>
          <cell r="O137">
            <v>72220284</v>
          </cell>
          <cell r="P137">
            <v>0</v>
          </cell>
          <cell r="Q137">
            <v>0</v>
          </cell>
          <cell r="R137" t="str">
            <v>E8282/2020</v>
          </cell>
          <cell r="S137" t="str">
            <v>3435/2020</v>
          </cell>
          <cell r="T137">
            <v>43913</v>
          </cell>
          <cell r="W137">
            <v>0</v>
          </cell>
          <cell r="X137">
            <v>72220284</v>
          </cell>
          <cell r="Y137">
            <v>0</v>
          </cell>
          <cell r="Z137">
            <v>0</v>
          </cell>
        </row>
        <row r="138">
          <cell r="I138" t="str">
            <v>12101190704-C</v>
          </cell>
          <cell r="J138" t="str">
            <v>CONSTRUCCIÓN ALUMBRADO PÚBLICO PEATONAL CALLE GENERAL DEL CANTO, PUNTA ARENAS</v>
          </cell>
          <cell r="K138" t="str">
            <v>PMB</v>
          </cell>
          <cell r="L138" t="str">
            <v>Obra</v>
          </cell>
          <cell r="M138">
            <v>17</v>
          </cell>
          <cell r="N138">
            <v>101400455</v>
          </cell>
          <cell r="O138">
            <v>101400455</v>
          </cell>
          <cell r="P138">
            <v>0</v>
          </cell>
          <cell r="Q138">
            <v>0</v>
          </cell>
          <cell r="R138" t="str">
            <v>E8282/2020</v>
          </cell>
          <cell r="S138" t="str">
            <v>3435/2020</v>
          </cell>
          <cell r="T138">
            <v>43913</v>
          </cell>
          <cell r="W138">
            <v>0</v>
          </cell>
          <cell r="X138">
            <v>101400455</v>
          </cell>
          <cell r="Y138">
            <v>0</v>
          </cell>
          <cell r="Z138">
            <v>0</v>
          </cell>
        </row>
        <row r="139">
          <cell r="I139" t="str">
            <v>12101190706-C</v>
          </cell>
          <cell r="J139" t="str">
            <v>CONSTRUCCIÓN ALUMBRADO PÚBLICO PEATONAL CALLE OVEJERO, PUNTA ARENAS</v>
          </cell>
          <cell r="K139" t="str">
            <v>PMB</v>
          </cell>
          <cell r="L139" t="str">
            <v>Obra</v>
          </cell>
          <cell r="M139">
            <v>17</v>
          </cell>
          <cell r="N139">
            <v>123480462</v>
          </cell>
          <cell r="O139">
            <v>123480462</v>
          </cell>
          <cell r="P139">
            <v>0</v>
          </cell>
          <cell r="Q139">
            <v>0</v>
          </cell>
          <cell r="R139" t="str">
            <v>E8282/2020</v>
          </cell>
          <cell r="S139" t="str">
            <v>3435/2020</v>
          </cell>
          <cell r="T139">
            <v>43913</v>
          </cell>
          <cell r="W139">
            <v>0</v>
          </cell>
          <cell r="X139">
            <v>123480462</v>
          </cell>
          <cell r="Y139">
            <v>0</v>
          </cell>
          <cell r="Z139">
            <v>0</v>
          </cell>
        </row>
        <row r="140">
          <cell r="I140" t="str">
            <v>12101190708-C</v>
          </cell>
          <cell r="J140" t="str">
            <v>CONSTRUCCIÓN ALUMBRADO PÚBLICO PEATONAL CALLE GENERAL SALVO, PUNTA ARENAS</v>
          </cell>
          <cell r="K140" t="str">
            <v>PMB</v>
          </cell>
          <cell r="L140" t="str">
            <v>Obra</v>
          </cell>
          <cell r="M140">
            <v>17</v>
          </cell>
          <cell r="N140">
            <v>95593582</v>
          </cell>
          <cell r="O140">
            <v>95593582</v>
          </cell>
          <cell r="P140">
            <v>0</v>
          </cell>
          <cell r="Q140">
            <v>0</v>
          </cell>
          <cell r="R140" t="str">
            <v>E8282/2020</v>
          </cell>
          <cell r="S140" t="str">
            <v>3435/2020</v>
          </cell>
          <cell r="T140">
            <v>43913</v>
          </cell>
          <cell r="W140">
            <v>0</v>
          </cell>
          <cell r="X140">
            <v>95593582</v>
          </cell>
          <cell r="Y140">
            <v>0</v>
          </cell>
          <cell r="Z140">
            <v>0</v>
          </cell>
        </row>
        <row r="141">
          <cell r="I141" t="str">
            <v>12101190709-C</v>
          </cell>
          <cell r="J141" t="str">
            <v>CONSTRUCCIÓN ALUMBRADO PÚBLICO PEATONAL CALLE RAMÓN FREIRE, PUNTA ARENAS</v>
          </cell>
          <cell r="K141" t="str">
            <v>PMB</v>
          </cell>
          <cell r="L141" t="str">
            <v>Obra</v>
          </cell>
          <cell r="M141">
            <v>17</v>
          </cell>
          <cell r="N141">
            <v>110185854</v>
          </cell>
          <cell r="O141">
            <v>110185854</v>
          </cell>
          <cell r="P141">
            <v>0</v>
          </cell>
          <cell r="Q141">
            <v>0</v>
          </cell>
          <cell r="R141" t="str">
            <v>E8282/2020</v>
          </cell>
          <cell r="S141" t="str">
            <v>3435/2020</v>
          </cell>
          <cell r="T141">
            <v>43913</v>
          </cell>
          <cell r="W141">
            <v>0</v>
          </cell>
          <cell r="X141">
            <v>110185854</v>
          </cell>
          <cell r="Y141">
            <v>0</v>
          </cell>
          <cell r="Z141">
            <v>0</v>
          </cell>
        </row>
        <row r="142">
          <cell r="I142" t="str">
            <v>12101190710-C</v>
          </cell>
          <cell r="J142" t="str">
            <v>CONSTRUCCIÓN ALUMBRADO PÚBLICO PEATONAL CALLE ZENTENO, PUNTA ARENAS</v>
          </cell>
          <cell r="K142" t="str">
            <v>PMB</v>
          </cell>
          <cell r="L142" t="str">
            <v>Obra</v>
          </cell>
          <cell r="M142">
            <v>17</v>
          </cell>
          <cell r="N142">
            <v>130314256</v>
          </cell>
          <cell r="O142">
            <v>130314256</v>
          </cell>
          <cell r="P142">
            <v>0</v>
          </cell>
          <cell r="Q142">
            <v>0</v>
          </cell>
          <cell r="R142" t="str">
            <v>E8282/2020</v>
          </cell>
          <cell r="S142" t="str">
            <v>3435/2020</v>
          </cell>
          <cell r="T142">
            <v>43913</v>
          </cell>
          <cell r="W142">
            <v>0</v>
          </cell>
          <cell r="X142">
            <v>130314256</v>
          </cell>
          <cell r="Y142">
            <v>0</v>
          </cell>
          <cell r="Z142">
            <v>0</v>
          </cell>
        </row>
        <row r="143">
          <cell r="I143" t="str">
            <v>7202180701-C</v>
          </cell>
          <cell r="J143" t="str">
            <v>MEJORAMIENTO ALUMBRADO PUBLICO ÁREA URBANA SECTOR 2, COMUNA DE CHANCO</v>
          </cell>
          <cell r="K143" t="str">
            <v>PMB</v>
          </cell>
          <cell r="L143" t="str">
            <v>Obra</v>
          </cell>
          <cell r="M143">
            <v>17</v>
          </cell>
          <cell r="N143">
            <v>232402500</v>
          </cell>
          <cell r="O143">
            <v>232402500</v>
          </cell>
          <cell r="P143">
            <v>0</v>
          </cell>
          <cell r="Q143">
            <v>0</v>
          </cell>
          <cell r="R143" t="str">
            <v>E8496/2020</v>
          </cell>
          <cell r="S143" t="str">
            <v> 3335/2020</v>
          </cell>
          <cell r="T143">
            <v>43913</v>
          </cell>
          <cell r="W143">
            <v>0</v>
          </cell>
          <cell r="X143">
            <v>232402500</v>
          </cell>
          <cell r="Y143">
            <v>0</v>
          </cell>
          <cell r="Z143">
            <v>0</v>
          </cell>
        </row>
        <row r="144">
          <cell r="I144" t="str">
            <v>7102191001-C</v>
          </cell>
          <cell r="J144" t="str">
            <v>CONTRATACIÓN DE ASISTENCIA TÉCNICA PARA EJECUTAR LABORES DE CONTRAPARTE TECNICA DEL MUNICIPIO, EN LA COMUNIDAD DE SANTA OLGA, COMUNA DE CONSTITUCION</v>
          </cell>
          <cell r="K144" t="str">
            <v>PMB</v>
          </cell>
          <cell r="L144" t="str">
            <v>Asistencia Técnica</v>
          </cell>
          <cell r="M144">
            <v>10</v>
          </cell>
          <cell r="N144">
            <v>16500000</v>
          </cell>
          <cell r="O144">
            <v>16500000</v>
          </cell>
          <cell r="P144">
            <v>0</v>
          </cell>
          <cell r="Q144">
            <v>0</v>
          </cell>
          <cell r="R144" t="str">
            <v>E9128/2020</v>
          </cell>
          <cell r="S144" t="str">
            <v>3721/2020</v>
          </cell>
          <cell r="T144">
            <v>43921</v>
          </cell>
          <cell r="W144">
            <v>0</v>
          </cell>
          <cell r="X144">
            <v>16500000</v>
          </cell>
          <cell r="Y144">
            <v>0</v>
          </cell>
          <cell r="Z144">
            <v>0</v>
          </cell>
        </row>
        <row r="145">
          <cell r="I145" t="str">
            <v>7103190702-C</v>
          </cell>
          <cell r="J145" t="str">
            <v>INSTALACION SERVICIO DE APR RAPILERMO CENTRO, COMUNA DE CUREPTO</v>
          </cell>
          <cell r="K145" t="str">
            <v>PMB</v>
          </cell>
          <cell r="L145" t="str">
            <v>Obra</v>
          </cell>
          <cell r="M145">
            <v>17</v>
          </cell>
          <cell r="N145">
            <v>238558525</v>
          </cell>
          <cell r="O145">
            <v>238558525</v>
          </cell>
          <cell r="P145">
            <v>0</v>
          </cell>
          <cell r="Q145">
            <v>0</v>
          </cell>
          <cell r="R145" t="str">
            <v>E8834/2020</v>
          </cell>
          <cell r="S145" t="str">
            <v>3707/2020</v>
          </cell>
          <cell r="T145">
            <v>43921</v>
          </cell>
          <cell r="W145">
            <v>0</v>
          </cell>
          <cell r="X145">
            <v>238558525</v>
          </cell>
          <cell r="Y145">
            <v>0</v>
          </cell>
          <cell r="Z145">
            <v>0</v>
          </cell>
        </row>
        <row r="146">
          <cell r="I146" t="str">
            <v>7301180703-C</v>
          </cell>
          <cell r="J146" t="str">
            <v>AMPLIACIÓN A.P.R. UPEO CORRAL DE PEREZ, COMUNA DE CURICÓ</v>
          </cell>
          <cell r="K146" t="str">
            <v>PMB</v>
          </cell>
          <cell r="L146" t="str">
            <v>Obra</v>
          </cell>
          <cell r="M146">
            <v>17</v>
          </cell>
          <cell r="N146">
            <v>235094385</v>
          </cell>
          <cell r="O146">
            <v>235094385</v>
          </cell>
          <cell r="P146">
            <v>0</v>
          </cell>
          <cell r="Q146">
            <v>0</v>
          </cell>
          <cell r="R146" t="str">
            <v>E8843/2020</v>
          </cell>
          <cell r="S146" t="str">
            <v>3643/2020</v>
          </cell>
          <cell r="T146">
            <v>43917</v>
          </cell>
          <cell r="W146">
            <v>0</v>
          </cell>
          <cell r="X146">
            <v>235094385</v>
          </cell>
          <cell r="Y146">
            <v>0</v>
          </cell>
          <cell r="Z146">
            <v>0</v>
          </cell>
        </row>
        <row r="147">
          <cell r="I147" t="str">
            <v>7104170402-C</v>
          </cell>
          <cell r="J147" t="str">
            <v>SISTEMA DE AGUA POTABLE LA AGUADA, EMPEDRADO</v>
          </cell>
          <cell r="K147" t="str">
            <v>PMB</v>
          </cell>
          <cell r="L147" t="str">
            <v>Estudio</v>
          </cell>
          <cell r="M147">
            <v>15</v>
          </cell>
          <cell r="N147">
            <v>28268750</v>
          </cell>
          <cell r="O147">
            <v>28268750</v>
          </cell>
          <cell r="P147">
            <v>0</v>
          </cell>
          <cell r="Q147">
            <v>0</v>
          </cell>
          <cell r="R147" t="str">
            <v>E9000/2020</v>
          </cell>
          <cell r="S147" t="str">
            <v>3694/2020</v>
          </cell>
          <cell r="T147">
            <v>43920</v>
          </cell>
          <cell r="W147">
            <v>0</v>
          </cell>
          <cell r="X147">
            <v>28268750</v>
          </cell>
          <cell r="Y147">
            <v>0</v>
          </cell>
          <cell r="Z147">
            <v>0</v>
          </cell>
        </row>
        <row r="148">
          <cell r="I148" t="str">
            <v>7104190702-C</v>
          </cell>
          <cell r="J148" t="str">
            <v>INSTALACIÓN SISTEMA DE AGUA POTABLE RURAL SECTOR LAGUNILLAS</v>
          </cell>
          <cell r="K148" t="str">
            <v>PMB</v>
          </cell>
          <cell r="L148" t="str">
            <v>Obra</v>
          </cell>
          <cell r="M148">
            <v>17</v>
          </cell>
          <cell r="N148">
            <v>88716285</v>
          </cell>
          <cell r="O148">
            <v>88716285</v>
          </cell>
          <cell r="P148">
            <v>0</v>
          </cell>
          <cell r="Q148">
            <v>0</v>
          </cell>
          <cell r="R148" t="str">
            <v>E8217/2020</v>
          </cell>
          <cell r="S148" t="str">
            <v>3455/2020</v>
          </cell>
          <cell r="T148">
            <v>43913</v>
          </cell>
          <cell r="W148">
            <v>0</v>
          </cell>
          <cell r="X148">
            <v>88716285</v>
          </cell>
          <cell r="Y148">
            <v>0</v>
          </cell>
          <cell r="Z148">
            <v>0</v>
          </cell>
        </row>
        <row r="149">
          <cell r="I149" t="str">
            <v>7104190703-C</v>
          </cell>
          <cell r="J149" t="str">
            <v>INSTALACIÓN SISTEMA DE AGUA POTABLE RURAL SECTOR LINDA VISTA, EMPEDRADO</v>
          </cell>
          <cell r="K149" t="str">
            <v>PMB</v>
          </cell>
          <cell r="L149" t="str">
            <v>Obra</v>
          </cell>
          <cell r="M149">
            <v>17</v>
          </cell>
          <cell r="N149">
            <v>88716285</v>
          </cell>
          <cell r="O149">
            <v>88716285</v>
          </cell>
          <cell r="P149">
            <v>0</v>
          </cell>
          <cell r="Q149">
            <v>0</v>
          </cell>
          <cell r="R149" t="str">
            <v>E8217/2020</v>
          </cell>
          <cell r="S149" t="str">
            <v>3455/2020</v>
          </cell>
          <cell r="T149">
            <v>43913</v>
          </cell>
          <cell r="W149">
            <v>0</v>
          </cell>
          <cell r="X149">
            <v>88716285</v>
          </cell>
          <cell r="Y149">
            <v>0</v>
          </cell>
          <cell r="Z149">
            <v>0</v>
          </cell>
        </row>
        <row r="150">
          <cell r="I150" t="str">
            <v>7303160404-C</v>
          </cell>
          <cell r="J150" t="str">
            <v>CONSTRUCCION SOLUCIONES SANITARIAS LICANTEN URBANO</v>
          </cell>
          <cell r="K150" t="str">
            <v>PMB</v>
          </cell>
          <cell r="L150" t="str">
            <v>Estudio</v>
          </cell>
          <cell r="M150">
            <v>15</v>
          </cell>
          <cell r="N150">
            <v>9232420</v>
          </cell>
          <cell r="O150">
            <v>9232420</v>
          </cell>
          <cell r="P150">
            <v>0</v>
          </cell>
          <cell r="Q150">
            <v>0</v>
          </cell>
          <cell r="R150" t="str">
            <v>E8607/2020</v>
          </cell>
          <cell r="S150" t="str">
            <v>3492/2020</v>
          </cell>
          <cell r="T150">
            <v>43915</v>
          </cell>
          <cell r="W150">
            <v>0</v>
          </cell>
          <cell r="X150">
            <v>9232420</v>
          </cell>
          <cell r="Y150">
            <v>0</v>
          </cell>
          <cell r="Z150">
            <v>0</v>
          </cell>
        </row>
        <row r="151">
          <cell r="I151" t="str">
            <v>7105191001-C</v>
          </cell>
          <cell r="J151" t="str">
            <v>ASISTENCIA TECNICA EN CONTROL DE DEFICIT HIDRICO DIVERSOS SECTORES RURALES DE LA COMUNA DE MAULE</v>
          </cell>
          <cell r="K151" t="str">
            <v>PMB</v>
          </cell>
          <cell r="L151" t="str">
            <v>Asistencia Técnica</v>
          </cell>
          <cell r="M151">
            <v>10</v>
          </cell>
          <cell r="N151">
            <v>53400000</v>
          </cell>
          <cell r="O151">
            <v>53400000</v>
          </cell>
          <cell r="P151">
            <v>0</v>
          </cell>
          <cell r="Q151">
            <v>40050000</v>
          </cell>
          <cell r="R151" t="str">
            <v>E8858/2020</v>
          </cell>
          <cell r="S151" t="str">
            <v>3672/2020</v>
          </cell>
          <cell r="T151">
            <v>43920</v>
          </cell>
          <cell r="W151">
            <v>0</v>
          </cell>
          <cell r="X151">
            <v>53400000</v>
          </cell>
          <cell r="Y151">
            <v>0</v>
          </cell>
          <cell r="Z151">
            <v>0</v>
          </cell>
        </row>
        <row r="152">
          <cell r="I152" t="str">
            <v>7203190702-C</v>
          </cell>
          <cell r="J152" t="str">
            <v>CONSTRUCCIÓN ALUMBRADO PÚBLICO SECTOR TRES PEÑAS, PELLUHUE</v>
          </cell>
          <cell r="K152" t="str">
            <v>PMB</v>
          </cell>
          <cell r="L152" t="str">
            <v>Obra</v>
          </cell>
          <cell r="M152">
            <v>17</v>
          </cell>
          <cell r="N152">
            <v>17089972</v>
          </cell>
          <cell r="O152">
            <v>17089972</v>
          </cell>
          <cell r="P152">
            <v>0</v>
          </cell>
          <cell r="Q152">
            <v>0</v>
          </cell>
          <cell r="R152" t="str">
            <v>E8909/2020</v>
          </cell>
          <cell r="S152" t="str">
            <v>3674/2020</v>
          </cell>
          <cell r="T152">
            <v>43920</v>
          </cell>
          <cell r="W152">
            <v>0</v>
          </cell>
          <cell r="X152">
            <v>17089972</v>
          </cell>
          <cell r="Y152">
            <v>0</v>
          </cell>
          <cell r="Z152">
            <v>0</v>
          </cell>
        </row>
        <row r="153">
          <cell r="I153" t="str">
            <v>7305191001-C</v>
          </cell>
          <cell r="J153" t="str">
            <v>ASISTENCIA TÉCNICA, PROYECTOS SANITARIOS, COMUNA RAUCO.</v>
          </cell>
          <cell r="K153" t="str">
            <v>PMB</v>
          </cell>
          <cell r="L153" t="str">
            <v>Asistencia Técnica</v>
          </cell>
          <cell r="M153">
            <v>10</v>
          </cell>
          <cell r="N153">
            <v>46200000</v>
          </cell>
          <cell r="O153">
            <v>46200000</v>
          </cell>
          <cell r="P153">
            <v>0</v>
          </cell>
          <cell r="Q153">
            <v>0</v>
          </cell>
          <cell r="R153" t="str">
            <v>E8570/2020</v>
          </cell>
          <cell r="S153" t="str">
            <v>3331/2020</v>
          </cell>
          <cell r="T153">
            <v>43913</v>
          </cell>
          <cell r="W153">
            <v>0</v>
          </cell>
          <cell r="X153">
            <v>23100000</v>
          </cell>
          <cell r="Y153">
            <v>0</v>
          </cell>
          <cell r="Z153">
            <v>0</v>
          </cell>
        </row>
        <row r="154">
          <cell r="I154" t="str">
            <v>7405181001-C</v>
          </cell>
          <cell r="J154" t="str">
            <v>ASISTENCIA TÉCNICA, ASESORIA AGUA POTABLE EN LOS SECTORES SANTA ISABEL DE LOS ROBLES, LOS MAITENES, PIGUCHEN Y COPIHUE .</v>
          </cell>
          <cell r="K154" t="str">
            <v>PMB</v>
          </cell>
          <cell r="L154" t="str">
            <v>Asistencia Técnica</v>
          </cell>
          <cell r="M154">
            <v>10</v>
          </cell>
          <cell r="N154">
            <v>29333316</v>
          </cell>
          <cell r="O154">
            <v>29333316</v>
          </cell>
          <cell r="P154">
            <v>0</v>
          </cell>
          <cell r="Q154">
            <v>29333316</v>
          </cell>
          <cell r="R154" t="str">
            <v>E8532/2020</v>
          </cell>
          <cell r="S154" t="str">
            <v>3430/2020</v>
          </cell>
          <cell r="T154">
            <v>43913</v>
          </cell>
          <cell r="W154">
            <v>0</v>
          </cell>
          <cell r="X154">
            <v>29333316</v>
          </cell>
          <cell r="Y154">
            <v>0</v>
          </cell>
          <cell r="Z154">
            <v>0</v>
          </cell>
        </row>
        <row r="155">
          <cell r="I155" t="str">
            <v>7405180701-C</v>
          </cell>
          <cell r="J155" t="str">
            <v>CONSTRUCCIÓN ABASTOS DE AGUA POTABLE, COMUNA DE RETIRO</v>
          </cell>
          <cell r="K155" t="str">
            <v>PMB</v>
          </cell>
          <cell r="L155" t="str">
            <v>Obra</v>
          </cell>
          <cell r="M155">
            <v>17</v>
          </cell>
          <cell r="N155">
            <v>69012563</v>
          </cell>
          <cell r="O155">
            <v>69012563</v>
          </cell>
          <cell r="P155">
            <v>0</v>
          </cell>
          <cell r="Q155">
            <v>0</v>
          </cell>
          <cell r="R155" t="str">
            <v>E8532/2020</v>
          </cell>
          <cell r="S155" t="str">
            <v>3430/2020</v>
          </cell>
          <cell r="T155">
            <v>43913</v>
          </cell>
          <cell r="W155">
            <v>0</v>
          </cell>
          <cell r="X155">
            <v>69012563</v>
          </cell>
          <cell r="Y155">
            <v>0</v>
          </cell>
          <cell r="Z155">
            <v>0</v>
          </cell>
        </row>
        <row r="156">
          <cell r="I156" t="str">
            <v>7405180402-C</v>
          </cell>
          <cell r="J156" t="str">
            <v>MEJORAMIENTO Y AMPLIACIÓN SISTEMA APR VILLASECA, COMUNA DE RETIRO</v>
          </cell>
          <cell r="K156" t="str">
            <v>PMB</v>
          </cell>
          <cell r="L156" t="str">
            <v>Estudio</v>
          </cell>
          <cell r="M156">
            <v>15</v>
          </cell>
          <cell r="N156">
            <v>31025000</v>
          </cell>
          <cell r="O156">
            <v>31025000</v>
          </cell>
          <cell r="P156">
            <v>0</v>
          </cell>
          <cell r="Q156">
            <v>0</v>
          </cell>
          <cell r="R156" t="str">
            <v>E8532/2020</v>
          </cell>
          <cell r="S156" t="str">
            <v>3430/2020</v>
          </cell>
          <cell r="T156">
            <v>43913</v>
          </cell>
          <cell r="W156">
            <v>0</v>
          </cell>
          <cell r="X156">
            <v>31025000</v>
          </cell>
          <cell r="Y156">
            <v>0</v>
          </cell>
          <cell r="Z156">
            <v>0</v>
          </cell>
        </row>
        <row r="157">
          <cell r="I157" t="str">
            <v>7306181004-C</v>
          </cell>
          <cell r="J157" t="str">
            <v>ASISTENCIA TÉCNICA PROGRAMA DE MEJORAMIENTO DE BARRRIOS (PMB) 2019-2020</v>
          </cell>
          <cell r="K157" t="str">
            <v>PMB</v>
          </cell>
          <cell r="L157" t="str">
            <v>Asistencia Técnica</v>
          </cell>
          <cell r="M157">
            <v>10</v>
          </cell>
          <cell r="N157">
            <v>52800000</v>
          </cell>
          <cell r="O157">
            <v>52800000</v>
          </cell>
          <cell r="P157">
            <v>0</v>
          </cell>
          <cell r="Q157">
            <v>0</v>
          </cell>
          <cell r="R157" t="str">
            <v>E8530/2020</v>
          </cell>
          <cell r="S157" t="str">
            <v>3405/2020</v>
          </cell>
          <cell r="T157">
            <v>43913</v>
          </cell>
          <cell r="W157">
            <v>0</v>
          </cell>
          <cell r="X157">
            <v>26400000</v>
          </cell>
          <cell r="Y157">
            <v>0</v>
          </cell>
          <cell r="Z157">
            <v>0</v>
          </cell>
        </row>
        <row r="158">
          <cell r="I158" t="str">
            <v>7306190702-C</v>
          </cell>
          <cell r="J158" t="str">
            <v>MEJORAMIENTO ALUMBRADO PUBLICO DIVERSOS SECTORES COMUNA DE ROMERAL</v>
          </cell>
          <cell r="K158" t="str">
            <v>PMB</v>
          </cell>
          <cell r="L158" t="str">
            <v>Obra</v>
          </cell>
          <cell r="M158">
            <v>17</v>
          </cell>
          <cell r="N158">
            <v>221021800</v>
          </cell>
          <cell r="O158">
            <v>221021800</v>
          </cell>
          <cell r="P158">
            <v>0</v>
          </cell>
          <cell r="Q158">
            <v>0</v>
          </cell>
          <cell r="R158" t="str">
            <v>E8330/2020</v>
          </cell>
          <cell r="S158" t="str">
            <v>3457/2020</v>
          </cell>
          <cell r="T158">
            <v>43913</v>
          </cell>
          <cell r="W158">
            <v>0</v>
          </cell>
          <cell r="X158">
            <v>221021800</v>
          </cell>
          <cell r="Y158">
            <v>0</v>
          </cell>
          <cell r="Z158">
            <v>0</v>
          </cell>
        </row>
        <row r="159">
          <cell r="I159" t="str">
            <v>7306190701-C</v>
          </cell>
          <cell r="J159" t="str">
            <v>MEJORAMIENTO ALUMBRADO PÚBLICO SECTOR LOS GUAICOS COMUNA DE ROMERAL</v>
          </cell>
          <cell r="K159" t="str">
            <v>PMB</v>
          </cell>
          <cell r="L159" t="str">
            <v>Obra</v>
          </cell>
          <cell r="M159">
            <v>17</v>
          </cell>
          <cell r="N159">
            <v>207793040</v>
          </cell>
          <cell r="O159">
            <v>207793040</v>
          </cell>
          <cell r="P159">
            <v>0</v>
          </cell>
          <cell r="Q159">
            <v>0</v>
          </cell>
          <cell r="R159" t="str">
            <v>E8330/2020</v>
          </cell>
          <cell r="S159" t="str">
            <v>3457/2020</v>
          </cell>
          <cell r="T159">
            <v>43913</v>
          </cell>
          <cell r="W159">
            <v>0</v>
          </cell>
          <cell r="X159">
            <v>207793040</v>
          </cell>
          <cell r="Y159">
            <v>0</v>
          </cell>
          <cell r="Z159">
            <v>0</v>
          </cell>
        </row>
        <row r="160">
          <cell r="I160" t="str">
            <v>7109180709-C</v>
          </cell>
          <cell r="J160" t="str">
            <v>EXTENSIÓN AGUA POTABLE Y ALCANTARILLADO, 6 VIVIENDAS, SAN MÁXIMO, SAN CLEMENTE</v>
          </cell>
          <cell r="K160" t="str">
            <v>PMB</v>
          </cell>
          <cell r="L160" t="str">
            <v>Obra</v>
          </cell>
          <cell r="M160">
            <v>17</v>
          </cell>
          <cell r="N160">
            <v>55966179</v>
          </cell>
          <cell r="O160">
            <v>55966179</v>
          </cell>
          <cell r="P160">
            <v>0</v>
          </cell>
          <cell r="Q160">
            <v>0</v>
          </cell>
          <cell r="R160" t="str">
            <v>E8476/2020</v>
          </cell>
          <cell r="S160" t="str">
            <v>3340/2020</v>
          </cell>
          <cell r="T160">
            <v>43913</v>
          </cell>
          <cell r="W160">
            <v>0</v>
          </cell>
          <cell r="X160">
            <v>55966179</v>
          </cell>
          <cell r="Y160">
            <v>0</v>
          </cell>
          <cell r="Z160">
            <v>0</v>
          </cell>
        </row>
        <row r="161">
          <cell r="I161" t="str">
            <v>7110180707-C</v>
          </cell>
          <cell r="J161" t="str">
            <v>EXTENSIÓN DE ALUMBRADO PUBLICO, EN DISTINTOS SECTORES DE LA COMUNA DE SAN RAFAEL</v>
          </cell>
          <cell r="K161" t="str">
            <v>PMB</v>
          </cell>
          <cell r="L161" t="str">
            <v>Obra</v>
          </cell>
          <cell r="M161">
            <v>17</v>
          </cell>
          <cell r="N161">
            <v>112993920</v>
          </cell>
          <cell r="O161">
            <v>112993920</v>
          </cell>
          <cell r="P161">
            <v>0</v>
          </cell>
          <cell r="Q161">
            <v>0</v>
          </cell>
          <cell r="R161" t="str">
            <v>E8435/2020</v>
          </cell>
          <cell r="S161" t="str">
            <v>3338/2020</v>
          </cell>
          <cell r="T161">
            <v>43913</v>
          </cell>
          <cell r="W161">
            <v>0</v>
          </cell>
          <cell r="X161">
            <v>45197568</v>
          </cell>
          <cell r="Y161">
            <v>0</v>
          </cell>
          <cell r="Z161">
            <v>0</v>
          </cell>
        </row>
        <row r="162">
          <cell r="I162" t="str">
            <v>7408181001-C</v>
          </cell>
          <cell r="J162" t="str">
            <v>ASISTENCIA TÉCNICA PARA ASESORÍA PROFESIONAL A LOS APRS Y ELABORACIÓN DE PROYECTOS DE SOLUCIONES SANITARIAS PARA VILLA LAS VERTIENTES Y CORDILLERA</v>
          </cell>
          <cell r="K162" t="str">
            <v>PMB</v>
          </cell>
          <cell r="L162" t="str">
            <v>Asistencia Técnica</v>
          </cell>
          <cell r="M162">
            <v>10</v>
          </cell>
          <cell r="N162">
            <v>52800000</v>
          </cell>
          <cell r="O162">
            <v>52800000</v>
          </cell>
          <cell r="P162">
            <v>0</v>
          </cell>
          <cell r="Q162">
            <v>0</v>
          </cell>
          <cell r="R162" t="str">
            <v>E8237/2020</v>
          </cell>
          <cell r="S162" t="str">
            <v>3782/2020</v>
          </cell>
          <cell r="T162">
            <v>43929</v>
          </cell>
          <cell r="W162">
            <v>0</v>
          </cell>
          <cell r="X162">
            <v>26400000</v>
          </cell>
          <cell r="Y162">
            <v>0</v>
          </cell>
          <cell r="Z162">
            <v>0</v>
          </cell>
        </row>
        <row r="163">
          <cell r="I163" t="str">
            <v>13402181501-C</v>
          </cell>
          <cell r="J163" t="str">
            <v>CONSTRUCCIÓN DE PUNTO LIMPIO CON INTEGRACIÓN DE EDUCACIÓN MEDIOAMBIENTAL Y CENTRO DE ACOPIO DE MATERIALES INORGÁNICOS COMUNA DE BUIN</v>
          </cell>
          <cell r="K163" t="str">
            <v>PMB</v>
          </cell>
          <cell r="L163" t="str">
            <v>Inspección Técnica</v>
          </cell>
          <cell r="M163">
            <v>13</v>
          </cell>
          <cell r="N163">
            <v>222259552</v>
          </cell>
          <cell r="O163">
            <v>222259552</v>
          </cell>
          <cell r="P163">
            <v>0</v>
          </cell>
          <cell r="Q163">
            <v>0</v>
          </cell>
          <cell r="R163" t="str">
            <v>E9075/2020</v>
          </cell>
          <cell r="S163" t="str">
            <v>3754/2020</v>
          </cell>
          <cell r="T163">
            <v>43923</v>
          </cell>
          <cell r="W163">
            <v>0</v>
          </cell>
          <cell r="X163">
            <v>222259552</v>
          </cell>
          <cell r="Y163">
            <v>0</v>
          </cell>
          <cell r="Z163">
            <v>0</v>
          </cell>
        </row>
        <row r="164">
          <cell r="I164" t="str">
            <v>13102191501-C</v>
          </cell>
          <cell r="J164" t="str">
            <v>CONSTRUCCIÓN PUNTOS VERDES COMUNA DE CERRILLOS</v>
          </cell>
          <cell r="K164" t="str">
            <v>PMB</v>
          </cell>
          <cell r="L164" t="str">
            <v>Inspección Técnica</v>
          </cell>
          <cell r="M164">
            <v>13</v>
          </cell>
          <cell r="N164">
            <v>59816020</v>
          </cell>
          <cell r="O164">
            <v>59816020</v>
          </cell>
          <cell r="P164">
            <v>0</v>
          </cell>
          <cell r="Q164">
            <v>0</v>
          </cell>
          <cell r="R164" t="str">
            <v>E9079/2020</v>
          </cell>
          <cell r="S164" t="str">
            <v>3757/2020</v>
          </cell>
          <cell r="T164">
            <v>43923</v>
          </cell>
          <cell r="W164">
            <v>0</v>
          </cell>
          <cell r="X164">
            <v>59816020</v>
          </cell>
          <cell r="Y164">
            <v>0</v>
          </cell>
          <cell r="Z164">
            <v>0</v>
          </cell>
        </row>
        <row r="165">
          <cell r="I165" t="str">
            <v>13301190401-C</v>
          </cell>
          <cell r="J165" t="str">
            <v>PROYECTO DE ALCANTARILLADO SECTOR MANUEL RODRIGUEZ</v>
          </cell>
          <cell r="K165" t="str">
            <v>PMB</v>
          </cell>
          <cell r="L165" t="str">
            <v>Estudio</v>
          </cell>
          <cell r="M165">
            <v>15</v>
          </cell>
          <cell r="N165">
            <v>74278846</v>
          </cell>
          <cell r="O165">
            <v>74278846</v>
          </cell>
          <cell r="P165">
            <v>0</v>
          </cell>
          <cell r="Q165">
            <v>0</v>
          </cell>
          <cell r="R165" t="str">
            <v>E9020/2020</v>
          </cell>
          <cell r="S165" t="str">
            <v>3636/2020</v>
          </cell>
          <cell r="T165">
            <v>43917</v>
          </cell>
          <cell r="W165">
            <v>0</v>
          </cell>
          <cell r="X165">
            <v>74278846</v>
          </cell>
          <cell r="Y165">
            <v>0</v>
          </cell>
          <cell r="Z165">
            <v>0</v>
          </cell>
        </row>
        <row r="166">
          <cell r="I166" t="str">
            <v>13104191002-C</v>
          </cell>
          <cell r="J166" t="str">
            <v>ASISTENCIA TÉCNICA PARA PROYECTOS DE RECUPERACIÓN DE ESPACIOS PÚBLICOS CON EFICIENCIA ENERGÉTICA</v>
          </cell>
          <cell r="K166" t="str">
            <v>PMB</v>
          </cell>
          <cell r="L166" t="str">
            <v>Asistencia Técnica</v>
          </cell>
          <cell r="M166">
            <v>10</v>
          </cell>
          <cell r="N166">
            <v>58666656</v>
          </cell>
          <cell r="O166">
            <v>58666656</v>
          </cell>
          <cell r="P166">
            <v>0</v>
          </cell>
          <cell r="Q166">
            <v>0</v>
          </cell>
          <cell r="R166" t="str">
            <v>E9108/2020</v>
          </cell>
          <cell r="S166" t="str">
            <v>3734/2020</v>
          </cell>
          <cell r="T166">
            <v>43921</v>
          </cell>
          <cell r="W166">
            <v>0</v>
          </cell>
          <cell r="X166">
            <v>58666656</v>
          </cell>
          <cell r="Y166">
            <v>0</v>
          </cell>
          <cell r="Z166">
            <v>0</v>
          </cell>
        </row>
        <row r="167">
          <cell r="I167" t="str">
            <v>13104190702-C</v>
          </cell>
          <cell r="J167" t="str">
            <v>MEJORAMIENTO DE SISTEMA DE ALUMBRADO PÚBLICO PLAZAS CACIQUE, SOL NACIENTE, HOGAR PROPIO Y DR. ASENJO</v>
          </cell>
          <cell r="K167" t="str">
            <v>PMB</v>
          </cell>
          <cell r="L167" t="str">
            <v>Obra</v>
          </cell>
          <cell r="M167">
            <v>17</v>
          </cell>
          <cell r="N167">
            <v>69379873</v>
          </cell>
          <cell r="O167">
            <v>69379873</v>
          </cell>
          <cell r="P167">
            <v>0</v>
          </cell>
          <cell r="Q167">
            <v>0</v>
          </cell>
          <cell r="R167" t="str">
            <v>E8801/2020</v>
          </cell>
          <cell r="S167" t="str">
            <v>3795/2020</v>
          </cell>
          <cell r="T167">
            <v>43929</v>
          </cell>
          <cell r="W167">
            <v>0</v>
          </cell>
          <cell r="X167">
            <v>69379873</v>
          </cell>
          <cell r="Y167">
            <v>0</v>
          </cell>
          <cell r="Z167">
            <v>0</v>
          </cell>
        </row>
        <row r="168">
          <cell r="I168" t="str">
            <v>13503160708-C</v>
          </cell>
          <cell r="J168" t="str">
            <v>OPTIMIZACION PTAS Y PEAS SECTORES RURALES CURACAVI</v>
          </cell>
          <cell r="K168" t="str">
            <v>PMB</v>
          </cell>
          <cell r="L168" t="str">
            <v>Obra</v>
          </cell>
          <cell r="M168">
            <v>17</v>
          </cell>
          <cell r="N168">
            <v>217514211</v>
          </cell>
          <cell r="O168">
            <v>217514211</v>
          </cell>
          <cell r="P168">
            <v>0</v>
          </cell>
          <cell r="Q168">
            <v>0</v>
          </cell>
          <cell r="R168" t="str">
            <v>E8581/2020</v>
          </cell>
          <cell r="S168" t="str">
            <v>3422/2020</v>
          </cell>
          <cell r="T168">
            <v>43913</v>
          </cell>
          <cell r="W168">
            <v>0</v>
          </cell>
          <cell r="X168">
            <v>217514211</v>
          </cell>
          <cell r="Y168">
            <v>0</v>
          </cell>
          <cell r="Z168">
            <v>0</v>
          </cell>
        </row>
        <row r="169">
          <cell r="I169" t="str">
            <v>13105180701-C</v>
          </cell>
          <cell r="J169" t="str">
            <v>CONSTRUCCIÓN DE CONEXIONES DOMICILIARIAS DE AGUA POTABLE Y ALCANTARILLADO PARA 14 PROPIEDADES EN DIVERSOS SECTORES DE LA COMUNA DE EL BOSQUE.</v>
          </cell>
          <cell r="K169" t="str">
            <v>PMB</v>
          </cell>
          <cell r="L169" t="str">
            <v>Obra</v>
          </cell>
          <cell r="M169">
            <v>17</v>
          </cell>
          <cell r="N169">
            <v>71998965</v>
          </cell>
          <cell r="O169">
            <v>71998965</v>
          </cell>
          <cell r="P169">
            <v>0</v>
          </cell>
          <cell r="Q169">
            <v>0</v>
          </cell>
          <cell r="R169" t="str">
            <v>E8860/2020</v>
          </cell>
          <cell r="S169" t="str">
            <v>3649/2020</v>
          </cell>
          <cell r="T169">
            <v>43917</v>
          </cell>
          <cell r="W169">
            <v>0</v>
          </cell>
          <cell r="X169">
            <v>71998965</v>
          </cell>
          <cell r="Y169">
            <v>0</v>
          </cell>
          <cell r="Z169">
            <v>0</v>
          </cell>
        </row>
        <row r="170">
          <cell r="I170" t="str">
            <v>13108180704-C</v>
          </cell>
          <cell r="J170" t="str">
            <v>ILUMINACIÓN PEATONAL Y ORNAMENTAL PARA SEIS PLAZAS DE LA COMUNA DE INDEPENDENCIA</v>
          </cell>
          <cell r="K170" t="str">
            <v>PMB</v>
          </cell>
          <cell r="L170" t="str">
            <v>Obra</v>
          </cell>
          <cell r="M170">
            <v>17</v>
          </cell>
          <cell r="N170">
            <v>202825637</v>
          </cell>
          <cell r="O170">
            <v>202825637</v>
          </cell>
          <cell r="P170">
            <v>0</v>
          </cell>
          <cell r="Q170">
            <v>0</v>
          </cell>
          <cell r="R170" t="str">
            <v>E8542/2020</v>
          </cell>
          <cell r="S170" t="str">
            <v>3420/2020</v>
          </cell>
          <cell r="T170">
            <v>43913</v>
          </cell>
          <cell r="W170">
            <v>0</v>
          </cell>
          <cell r="X170">
            <v>202825637</v>
          </cell>
          <cell r="Y170">
            <v>0</v>
          </cell>
          <cell r="Z170">
            <v>0</v>
          </cell>
        </row>
        <row r="171">
          <cell r="I171" t="str">
            <v>13110151004-C</v>
          </cell>
          <cell r="J171" t="str">
            <v>ELABORACIÓN DE PROYECTO DE URBANIZACIÓN EN DIAGONAL LOS CASTAÑOS Nº 5796 Y QUE BENEFICIA A 8 FAMILIAS VULNERABLES DE LA COMUNA DE LA FLORIDA</v>
          </cell>
          <cell r="K171" t="str">
            <v>PMB</v>
          </cell>
          <cell r="L171" t="str">
            <v>Asistencia Técnica</v>
          </cell>
          <cell r="M171">
            <v>10</v>
          </cell>
          <cell r="N171">
            <v>10888883</v>
          </cell>
          <cell r="O171">
            <v>10888883</v>
          </cell>
          <cell r="P171">
            <v>0</v>
          </cell>
          <cell r="Q171">
            <v>0</v>
          </cell>
          <cell r="R171" t="str">
            <v>E8545/2020</v>
          </cell>
          <cell r="S171" t="str">
            <v>3418/2020</v>
          </cell>
          <cell r="T171">
            <v>43913</v>
          </cell>
          <cell r="W171">
            <v>0</v>
          </cell>
          <cell r="X171">
            <v>10888883</v>
          </cell>
          <cell r="Y171">
            <v>0</v>
          </cell>
          <cell r="Z171">
            <v>0</v>
          </cell>
        </row>
        <row r="172">
          <cell r="I172" t="str">
            <v>13115190704-C</v>
          </cell>
          <cell r="J172" t="str">
            <v>MEJORAMIENTO ILUMINACIÓN PARQUE BORDE ESTERO EL CARRIZO</v>
          </cell>
          <cell r="K172" t="str">
            <v>PMB</v>
          </cell>
          <cell r="L172" t="str">
            <v>Obra</v>
          </cell>
          <cell r="M172">
            <v>17</v>
          </cell>
          <cell r="N172">
            <v>244472884</v>
          </cell>
          <cell r="O172">
            <v>244472884</v>
          </cell>
          <cell r="P172">
            <v>0</v>
          </cell>
          <cell r="Q172">
            <v>0</v>
          </cell>
          <cell r="R172" t="str">
            <v>E8730/2020</v>
          </cell>
          <cell r="S172" t="str">
            <v>3489/2020</v>
          </cell>
          <cell r="T172">
            <v>43915</v>
          </cell>
          <cell r="W172">
            <v>0</v>
          </cell>
          <cell r="X172">
            <v>244472884</v>
          </cell>
          <cell r="Y172">
            <v>0</v>
          </cell>
          <cell r="Z172">
            <v>0</v>
          </cell>
        </row>
        <row r="173">
          <cell r="I173" t="str">
            <v>13116180704-C</v>
          </cell>
          <cell r="J173" t="str">
            <v>INSTALACIÓN DE LUMINARIAS EJE CENTRAL COMUNA DE LO ESPEJO</v>
          </cell>
          <cell r="K173" t="str">
            <v>PMB</v>
          </cell>
          <cell r="L173" t="str">
            <v>Obra</v>
          </cell>
          <cell r="M173">
            <v>17</v>
          </cell>
          <cell r="N173">
            <v>210989692</v>
          </cell>
          <cell r="O173">
            <v>210989692</v>
          </cell>
          <cell r="P173">
            <v>0</v>
          </cell>
          <cell r="Q173">
            <v>0</v>
          </cell>
          <cell r="R173" t="str">
            <v>E8735/2020</v>
          </cell>
          <cell r="S173" t="str">
            <v>3515/2020</v>
          </cell>
          <cell r="T173">
            <v>43915</v>
          </cell>
          <cell r="W173">
            <v>0</v>
          </cell>
          <cell r="X173">
            <v>210989692</v>
          </cell>
          <cell r="Y173">
            <v>0</v>
          </cell>
          <cell r="Z173">
            <v>0</v>
          </cell>
        </row>
        <row r="174">
          <cell r="I174" t="str">
            <v>13117180701-C</v>
          </cell>
          <cell r="J174" t="str">
            <v>MEJORAMIENTO RED DE ILUMINACIÓN EJE NEPTUNO Y PASEO SANTA ANITA</v>
          </cell>
          <cell r="K174" t="str">
            <v>PMB</v>
          </cell>
          <cell r="L174" t="str">
            <v>Obra</v>
          </cell>
          <cell r="M174">
            <v>17</v>
          </cell>
          <cell r="N174">
            <v>199949750</v>
          </cell>
          <cell r="O174">
            <v>199949750</v>
          </cell>
          <cell r="P174">
            <v>0</v>
          </cell>
          <cell r="Q174">
            <v>0</v>
          </cell>
          <cell r="R174" t="str">
            <v>E8750/2020</v>
          </cell>
          <cell r="S174" t="str">
            <v>3502/2020</v>
          </cell>
          <cell r="T174">
            <v>43915</v>
          </cell>
          <cell r="W174">
            <v>0</v>
          </cell>
          <cell r="X174">
            <v>199949750</v>
          </cell>
          <cell r="Y174">
            <v>0</v>
          </cell>
          <cell r="Z174">
            <v>0</v>
          </cell>
        </row>
        <row r="175">
          <cell r="I175" t="str">
            <v>13504190801-C</v>
          </cell>
          <cell r="J175" t="str">
            <v>ADQUISICIÓN DE TERRENO PARA VILLA LOS ÁLAMOS, DESTINO HABITACIONAL, COMUNA DE MARÍA PINTO</v>
          </cell>
          <cell r="K175" t="str">
            <v>PMB</v>
          </cell>
          <cell r="L175" t="str">
            <v>Adquisición Terreno</v>
          </cell>
          <cell r="M175">
            <v>12</v>
          </cell>
          <cell r="N175">
            <v>112700000</v>
          </cell>
          <cell r="O175">
            <v>112700000</v>
          </cell>
          <cell r="P175">
            <v>0</v>
          </cell>
          <cell r="Q175">
            <v>112700000</v>
          </cell>
          <cell r="R175" t="str">
            <v>E8594/2020</v>
          </cell>
          <cell r="S175" t="str">
            <v>3783/2020</v>
          </cell>
          <cell r="T175">
            <v>43929</v>
          </cell>
          <cell r="W175">
            <v>0</v>
          </cell>
          <cell r="X175">
            <v>112700000</v>
          </cell>
          <cell r="Y175">
            <v>0</v>
          </cell>
          <cell r="Z175">
            <v>0</v>
          </cell>
        </row>
        <row r="176">
          <cell r="I176" t="str">
            <v>13120180703-C</v>
          </cell>
          <cell r="J176" t="str">
            <v>MEJORAMIENTO DE ILUMINACIÓN CALLES JORGE MONCKEBERG, JOSE MARIA NARBONA, GRECIA Y RAMON CRUZ</v>
          </cell>
          <cell r="K176" t="str">
            <v>PMB</v>
          </cell>
          <cell r="L176" t="str">
            <v>Obra</v>
          </cell>
          <cell r="M176">
            <v>17</v>
          </cell>
          <cell r="N176">
            <v>199648383</v>
          </cell>
          <cell r="O176">
            <v>199648383</v>
          </cell>
          <cell r="P176">
            <v>0</v>
          </cell>
          <cell r="Q176">
            <v>0</v>
          </cell>
          <cell r="R176" t="str">
            <v>E8879/2020</v>
          </cell>
          <cell r="S176" t="str">
            <v>3665/2020</v>
          </cell>
          <cell r="T176">
            <v>43920</v>
          </cell>
          <cell r="W176">
            <v>0</v>
          </cell>
          <cell r="X176">
            <v>199648383</v>
          </cell>
          <cell r="Y176">
            <v>0</v>
          </cell>
          <cell r="Z176">
            <v>0</v>
          </cell>
        </row>
        <row r="177">
          <cell r="I177" t="str">
            <v>13605190901-C</v>
          </cell>
          <cell r="J177" t="str">
            <v>TRAMITACIÒN ADMINISTRATIVA/JUDICIAL Y CATASTRO PARA BENEFICIARIOS DE REGULARIZACIÓN TÍTULOS DE DOMINIO, DIVERSOS SECTORES COMUNA DE PEÑAFLOR</v>
          </cell>
          <cell r="K177" t="str">
            <v>PMB</v>
          </cell>
          <cell r="L177" t="str">
            <v>Saneamiento de Títulos</v>
          </cell>
          <cell r="M177">
            <v>13</v>
          </cell>
          <cell r="N177">
            <v>47200000</v>
          </cell>
          <cell r="O177">
            <v>47200000</v>
          </cell>
          <cell r="P177">
            <v>0</v>
          </cell>
          <cell r="Q177">
            <v>0</v>
          </cell>
          <cell r="R177" t="str">
            <v>E9149/2020</v>
          </cell>
          <cell r="S177" t="str">
            <v>3748/2020</v>
          </cell>
          <cell r="T177">
            <v>43923</v>
          </cell>
          <cell r="W177">
            <v>0</v>
          </cell>
          <cell r="X177">
            <v>47200000</v>
          </cell>
          <cell r="Y177">
            <v>0</v>
          </cell>
          <cell r="Z177">
            <v>0</v>
          </cell>
        </row>
        <row r="178">
          <cell r="I178" t="str">
            <v>16202190704-C</v>
          </cell>
          <cell r="J178" t="str">
            <v>SOLUCIONES INDIVIDUALES DE AGUA POTABLE SECTOR CHORRILLO</v>
          </cell>
          <cell r="K178" t="str">
            <v>PMB</v>
          </cell>
          <cell r="L178" t="str">
            <v>Obra</v>
          </cell>
          <cell r="M178">
            <v>17</v>
          </cell>
          <cell r="N178">
            <v>117208523</v>
          </cell>
          <cell r="O178">
            <v>117208523</v>
          </cell>
          <cell r="P178">
            <v>0</v>
          </cell>
          <cell r="Q178">
            <v>0</v>
          </cell>
          <cell r="R178" t="str">
            <v>E8198/2020</v>
          </cell>
          <cell r="S178" t="str">
            <v> 3352/2020</v>
          </cell>
          <cell r="T178">
            <v>43913</v>
          </cell>
          <cell r="W178">
            <v>0</v>
          </cell>
          <cell r="X178">
            <v>117208523</v>
          </cell>
          <cell r="Y178">
            <v>0</v>
          </cell>
          <cell r="Z178">
            <v>0</v>
          </cell>
        </row>
        <row r="179">
          <cell r="I179" t="str">
            <v>16202190703-C</v>
          </cell>
          <cell r="J179" t="str">
            <v>SOLUCIONES INDIVIDUALES DE AGUA POTABLE SECTOR LA MARAVILLA</v>
          </cell>
          <cell r="K179" t="str">
            <v>PMB</v>
          </cell>
          <cell r="L179" t="str">
            <v>Obra</v>
          </cell>
          <cell r="M179">
            <v>17</v>
          </cell>
          <cell r="N179">
            <v>240523028</v>
          </cell>
          <cell r="O179">
            <v>240523028</v>
          </cell>
          <cell r="P179">
            <v>0</v>
          </cell>
          <cell r="Q179">
            <v>0</v>
          </cell>
          <cell r="R179" t="str">
            <v>E8198/2020</v>
          </cell>
          <cell r="S179" t="str">
            <v> 3352/2020</v>
          </cell>
          <cell r="T179">
            <v>43913</v>
          </cell>
          <cell r="W179">
            <v>0</v>
          </cell>
          <cell r="X179">
            <v>240523028</v>
          </cell>
          <cell r="Y179">
            <v>0</v>
          </cell>
          <cell r="Z179">
            <v>0</v>
          </cell>
        </row>
        <row r="180">
          <cell r="I180" t="str">
            <v>16204191001-C</v>
          </cell>
          <cell r="J180" t="str">
            <v>ASISTENCIA TÉCNICA PROYECTOS PMB COMUNA DE NINHUE</v>
          </cell>
          <cell r="K180" t="str">
            <v>PMB</v>
          </cell>
          <cell r="L180" t="str">
            <v>Asistencia Técnica</v>
          </cell>
          <cell r="M180">
            <v>10</v>
          </cell>
          <cell r="N180">
            <v>49900000</v>
          </cell>
          <cell r="O180">
            <v>49900000</v>
          </cell>
          <cell r="P180">
            <v>0</v>
          </cell>
          <cell r="Q180">
            <v>49900000</v>
          </cell>
          <cell r="R180" t="str">
            <v>E8890/2020</v>
          </cell>
          <cell r="S180" t="str">
            <v>3631/2020</v>
          </cell>
          <cell r="T180">
            <v>43917</v>
          </cell>
          <cell r="W180">
            <v>0</v>
          </cell>
          <cell r="X180">
            <v>49900000</v>
          </cell>
          <cell r="Y180">
            <v>0</v>
          </cell>
          <cell r="Z180">
            <v>0</v>
          </cell>
        </row>
        <row r="181">
          <cell r="I181" t="str">
            <v>8408160704-C</v>
          </cell>
          <cell r="J181" t="str">
            <v>ABASTO AGUA POTABLE PARTICULAR SECTORES RURALES DE NINHUE, RELOCA COYANCO</v>
          </cell>
          <cell r="K181" t="str">
            <v>PMB</v>
          </cell>
          <cell r="L181" t="str">
            <v>Obra</v>
          </cell>
          <cell r="M181">
            <v>17</v>
          </cell>
          <cell r="N181">
            <v>193572272</v>
          </cell>
          <cell r="O181">
            <v>193572272</v>
          </cell>
          <cell r="P181">
            <v>0</v>
          </cell>
          <cell r="Q181">
            <v>0</v>
          </cell>
          <cell r="R181" t="str">
            <v>E8231/2020</v>
          </cell>
          <cell r="S181" t="str">
            <v>3339/2020</v>
          </cell>
          <cell r="T181">
            <v>43913</v>
          </cell>
          <cell r="W181">
            <v>0</v>
          </cell>
          <cell r="X181">
            <v>193572272</v>
          </cell>
          <cell r="Y181">
            <v>0</v>
          </cell>
          <cell r="Z181">
            <v>0</v>
          </cell>
        </row>
        <row r="182">
          <cell r="I182" t="str">
            <v>8408160705-C</v>
          </cell>
          <cell r="J182" t="str">
            <v>ABASTO AGUA POTABLE PARTICULAR VARIOS SECTORES RURALES DE NINHUE.</v>
          </cell>
          <cell r="K182" t="str">
            <v>PMB</v>
          </cell>
          <cell r="L182" t="str">
            <v>Obra</v>
          </cell>
          <cell r="M182">
            <v>17</v>
          </cell>
          <cell r="N182">
            <v>158728447</v>
          </cell>
          <cell r="O182">
            <v>158728447</v>
          </cell>
          <cell r="P182">
            <v>0</v>
          </cell>
          <cell r="Q182">
            <v>0</v>
          </cell>
          <cell r="R182" t="str">
            <v>E8231/2020</v>
          </cell>
          <cell r="S182" t="str">
            <v>3339/2020</v>
          </cell>
          <cell r="T182">
            <v>43913</v>
          </cell>
          <cell r="W182">
            <v>0</v>
          </cell>
          <cell r="X182">
            <v>158728447</v>
          </cell>
          <cell r="Y182">
            <v>0</v>
          </cell>
          <cell r="Z182">
            <v>0</v>
          </cell>
        </row>
        <row r="183">
          <cell r="I183" t="str">
            <v>8408160706-C</v>
          </cell>
          <cell r="J183" t="str">
            <v>ABASTO DE AGUA POTABLE PARTICULAR SECTORES RURALES DE NINHUE CHEQUEN QUIRAO</v>
          </cell>
          <cell r="K183" t="str">
            <v>PMB</v>
          </cell>
          <cell r="L183" t="str">
            <v>Obra</v>
          </cell>
          <cell r="M183">
            <v>17</v>
          </cell>
          <cell r="N183">
            <v>154633758</v>
          </cell>
          <cell r="O183">
            <v>154633758</v>
          </cell>
          <cell r="P183">
            <v>0</v>
          </cell>
          <cell r="Q183">
            <v>0</v>
          </cell>
          <cell r="R183" t="str">
            <v>E8231/2020</v>
          </cell>
          <cell r="S183" t="str">
            <v>3339/2020</v>
          </cell>
          <cell r="T183">
            <v>43913</v>
          </cell>
          <cell r="W183">
            <v>0</v>
          </cell>
          <cell r="X183">
            <v>154633758</v>
          </cell>
          <cell r="Y183">
            <v>0</v>
          </cell>
          <cell r="Z183">
            <v>0</v>
          </cell>
        </row>
        <row r="184">
          <cell r="I184" t="str">
            <v>8409170712-C</v>
          </cell>
          <cell r="J184" t="str">
            <v>CONSTRUCCIÓN DE TORRE Y ESTANQUE PARA A.P.R. SECTOR BUCALEMU</v>
          </cell>
          <cell r="K184" t="str">
            <v>PMB</v>
          </cell>
          <cell r="L184" t="str">
            <v>Obra</v>
          </cell>
          <cell r="M184">
            <v>17</v>
          </cell>
          <cell r="N184">
            <v>69978350</v>
          </cell>
          <cell r="O184">
            <v>69978350</v>
          </cell>
          <cell r="P184">
            <v>0</v>
          </cell>
          <cell r="Q184">
            <v>0</v>
          </cell>
          <cell r="R184" t="str">
            <v>E8261/2020</v>
          </cell>
          <cell r="S184" t="str">
            <v>3347/2020</v>
          </cell>
          <cell r="T184">
            <v>43913</v>
          </cell>
          <cell r="W184">
            <v>0</v>
          </cell>
          <cell r="X184">
            <v>69978350</v>
          </cell>
          <cell r="Y184">
            <v>0</v>
          </cell>
          <cell r="Z184">
            <v>0</v>
          </cell>
        </row>
        <row r="185">
          <cell r="I185" t="str">
            <v>8409170711-C</v>
          </cell>
          <cell r="J185" t="str">
            <v>CONSTRUCCIÓN DE TORRE Y ESTANQUE PARA A.P.R. SECTOR HUENUTIL CENTRO</v>
          </cell>
          <cell r="K185" t="str">
            <v>PMB</v>
          </cell>
          <cell r="L185" t="str">
            <v>Obra</v>
          </cell>
          <cell r="M185">
            <v>17</v>
          </cell>
          <cell r="N185">
            <v>69978350</v>
          </cell>
          <cell r="O185">
            <v>69978350</v>
          </cell>
          <cell r="P185">
            <v>0</v>
          </cell>
          <cell r="Q185">
            <v>0</v>
          </cell>
          <cell r="R185" t="str">
            <v>E8261/2020</v>
          </cell>
          <cell r="S185" t="str">
            <v>3347/2020</v>
          </cell>
          <cell r="T185">
            <v>43913</v>
          </cell>
          <cell r="W185">
            <v>0</v>
          </cell>
          <cell r="X185">
            <v>69978350</v>
          </cell>
          <cell r="Y185">
            <v>0</v>
          </cell>
          <cell r="Z185">
            <v>0</v>
          </cell>
        </row>
        <row r="186">
          <cell r="I186" t="str">
            <v>8409180714-C</v>
          </cell>
          <cell r="J186" t="str">
            <v>SOLUCIONES INDIVIDUALES DE AGUA POTABLE RURAL SECTOR LLAHUIMAVIDA, COMUNA DE ÑIQUEN.</v>
          </cell>
          <cell r="K186" t="str">
            <v>PMB</v>
          </cell>
          <cell r="L186" t="str">
            <v>Obra</v>
          </cell>
          <cell r="M186">
            <v>17</v>
          </cell>
          <cell r="N186">
            <v>111445196</v>
          </cell>
          <cell r="O186">
            <v>111445196</v>
          </cell>
          <cell r="P186">
            <v>0</v>
          </cell>
          <cell r="Q186">
            <v>0</v>
          </cell>
          <cell r="R186" t="str">
            <v>E8261/2020</v>
          </cell>
          <cell r="S186" t="str">
            <v>3347/2020</v>
          </cell>
          <cell r="T186">
            <v>43913</v>
          </cell>
          <cell r="W186">
            <v>0</v>
          </cell>
          <cell r="X186">
            <v>111445196</v>
          </cell>
          <cell r="Y186">
            <v>0</v>
          </cell>
          <cell r="Z186">
            <v>0</v>
          </cell>
        </row>
        <row r="187">
          <cell r="I187" t="str">
            <v>8409150703-C</v>
          </cell>
          <cell r="J187" t="str">
            <v>SOLUCIONES INDIVIDUALES DE AGUA POTABLE RURAL SECTORES PAREDONES Y AGUA FRIA COMUNA DE ÑIQUEN.</v>
          </cell>
          <cell r="K187" t="str">
            <v>PMB</v>
          </cell>
          <cell r="L187" t="str">
            <v>Obra</v>
          </cell>
          <cell r="M187">
            <v>17</v>
          </cell>
          <cell r="N187">
            <v>98585996</v>
          </cell>
          <cell r="O187">
            <v>98585996</v>
          </cell>
          <cell r="P187">
            <v>0</v>
          </cell>
          <cell r="Q187">
            <v>0</v>
          </cell>
          <cell r="R187" t="str">
            <v>E8261/2020</v>
          </cell>
          <cell r="S187" t="str">
            <v>3347/2020</v>
          </cell>
          <cell r="T187">
            <v>43913</v>
          </cell>
          <cell r="W187">
            <v>0</v>
          </cell>
          <cell r="X187">
            <v>98585996</v>
          </cell>
          <cell r="Y187">
            <v>0</v>
          </cell>
          <cell r="Z187">
            <v>0</v>
          </cell>
        </row>
        <row r="188">
          <cell r="I188" t="str">
            <v>16106180703-C</v>
          </cell>
          <cell r="J188" t="str">
            <v>ABASTO INDIVIDUAL DE AGUA POTABLE SECTOR EL RODEO, COMUNA DE PINTO</v>
          </cell>
          <cell r="K188" t="str">
            <v>PMB</v>
          </cell>
          <cell r="L188" t="str">
            <v>Obra</v>
          </cell>
          <cell r="M188">
            <v>17</v>
          </cell>
          <cell r="N188">
            <v>123065159</v>
          </cell>
          <cell r="O188">
            <v>123065159</v>
          </cell>
          <cell r="P188">
            <v>0</v>
          </cell>
          <cell r="Q188">
            <v>0</v>
          </cell>
          <cell r="R188" t="str">
            <v>E8923/2020</v>
          </cell>
          <cell r="S188" t="str">
            <v>3628/2020</v>
          </cell>
          <cell r="T188">
            <v>43917</v>
          </cell>
          <cell r="W188">
            <v>0</v>
          </cell>
          <cell r="X188">
            <v>123065159</v>
          </cell>
          <cell r="Y188">
            <v>0</v>
          </cell>
          <cell r="Z188">
            <v>0</v>
          </cell>
        </row>
        <row r="189">
          <cell r="I189" t="str">
            <v>16205191001-C</v>
          </cell>
          <cell r="J189" t="str">
            <v>ASISTENCIA TECNICA DE PROFESIONALES PARA EL DESARROLLO DE PROYECTOS SANITARIOS COMUNA DE PORTEZUELO</v>
          </cell>
          <cell r="K189" t="str">
            <v>PMB</v>
          </cell>
          <cell r="L189" t="str">
            <v>Asistencia Técnica</v>
          </cell>
          <cell r="M189">
            <v>10</v>
          </cell>
          <cell r="N189">
            <v>54000000</v>
          </cell>
          <cell r="O189">
            <v>54000000</v>
          </cell>
          <cell r="P189">
            <v>0</v>
          </cell>
          <cell r="Q189">
            <v>54000000</v>
          </cell>
          <cell r="R189" t="str">
            <v>E9118/2020</v>
          </cell>
          <cell r="S189" t="str">
            <v>3723/2020</v>
          </cell>
          <cell r="T189">
            <v>43921</v>
          </cell>
          <cell r="W189">
            <v>0</v>
          </cell>
          <cell r="X189">
            <v>54000000</v>
          </cell>
          <cell r="Y189">
            <v>0</v>
          </cell>
          <cell r="Z189">
            <v>0</v>
          </cell>
        </row>
        <row r="190">
          <cell r="I190" t="str">
            <v>16107191001-C</v>
          </cell>
          <cell r="J190" t="str">
            <v>ASISTENCIA TECNICA, SOLUCIONES SANEAMIENTO SANITARIO.</v>
          </cell>
          <cell r="K190" t="str">
            <v>PMB</v>
          </cell>
          <cell r="L190" t="str">
            <v>Asistencia Técnica</v>
          </cell>
          <cell r="M190">
            <v>10</v>
          </cell>
          <cell r="N190">
            <v>49992000</v>
          </cell>
          <cell r="O190">
            <v>49992000</v>
          </cell>
          <cell r="P190">
            <v>0</v>
          </cell>
          <cell r="Q190">
            <v>0</v>
          </cell>
          <cell r="R190" t="str">
            <v>E8578/2020</v>
          </cell>
          <cell r="S190" t="str">
            <v>3417/2020</v>
          </cell>
          <cell r="T190">
            <v>43913</v>
          </cell>
          <cell r="W190">
            <v>0</v>
          </cell>
          <cell r="X190">
            <v>49992000</v>
          </cell>
          <cell r="Y190">
            <v>0</v>
          </cell>
          <cell r="Z190">
            <v>0</v>
          </cell>
        </row>
        <row r="191">
          <cell r="I191" t="str">
            <v>8414180712-C</v>
          </cell>
          <cell r="J191" t="str">
            <v>CONSTRUCCIÓN SOLUCIÓN INDIVIDUAL DE AGUA POTABLE, SECTOR LA BALLICA</v>
          </cell>
          <cell r="K191" t="str">
            <v>PMB</v>
          </cell>
          <cell r="L191" t="str">
            <v>Obra</v>
          </cell>
          <cell r="M191">
            <v>17</v>
          </cell>
          <cell r="N191">
            <v>194382305</v>
          </cell>
          <cell r="O191">
            <v>194382305</v>
          </cell>
          <cell r="P191">
            <v>0</v>
          </cell>
          <cell r="Q191">
            <v>0</v>
          </cell>
          <cell r="R191" t="str">
            <v>E8573/2020</v>
          </cell>
          <cell r="S191" t="str">
            <v>3327/2020</v>
          </cell>
          <cell r="T191">
            <v>43913</v>
          </cell>
          <cell r="W191">
            <v>0</v>
          </cell>
          <cell r="X191">
            <v>194382305</v>
          </cell>
          <cell r="Y191">
            <v>0</v>
          </cell>
          <cell r="Z191">
            <v>0</v>
          </cell>
        </row>
        <row r="192">
          <cell r="I192" t="str">
            <v>8415180701-C</v>
          </cell>
          <cell r="J192" t="str">
            <v>CONSTRUCCIÓN SISTEMA DISTRIBUCIÓN DE APR SECTOR BATUCO, COMUNA DE RÁNQUIL</v>
          </cell>
          <cell r="K192" t="str">
            <v>PMB</v>
          </cell>
          <cell r="L192" t="str">
            <v>Obra</v>
          </cell>
          <cell r="M192">
            <v>17</v>
          </cell>
          <cell r="N192">
            <v>240789682</v>
          </cell>
          <cell r="O192">
            <v>240789682</v>
          </cell>
          <cell r="P192">
            <v>0</v>
          </cell>
          <cell r="Q192">
            <v>0</v>
          </cell>
          <cell r="R192" t="str">
            <v>E8296/2020</v>
          </cell>
          <cell r="S192" t="str">
            <v>3431/2020</v>
          </cell>
          <cell r="T192">
            <v>43913</v>
          </cell>
          <cell r="W192">
            <v>0</v>
          </cell>
          <cell r="X192">
            <v>240789682</v>
          </cell>
          <cell r="Y192">
            <v>0</v>
          </cell>
          <cell r="Z192">
            <v>0</v>
          </cell>
        </row>
        <row r="193">
          <cell r="I193" t="str">
            <v>16206190701-C</v>
          </cell>
          <cell r="J193" t="str">
            <v>SISTEMA PARTICULAR DE AGUA POTABLE DISTINTOS SECTORES DE LA COMUNA DE RANQUIL</v>
          </cell>
          <cell r="K193" t="str">
            <v>PMB</v>
          </cell>
          <cell r="L193" t="str">
            <v>Obra</v>
          </cell>
          <cell r="M193">
            <v>17</v>
          </cell>
          <cell r="N193">
            <v>237257113</v>
          </cell>
          <cell r="O193">
            <v>237257113</v>
          </cell>
          <cell r="P193">
            <v>0</v>
          </cell>
          <cell r="Q193">
            <v>0</v>
          </cell>
          <cell r="R193" t="str">
            <v>E8296/2020</v>
          </cell>
          <cell r="S193" t="str">
            <v>3431/2020</v>
          </cell>
          <cell r="T193">
            <v>43913</v>
          </cell>
          <cell r="W193">
            <v>0</v>
          </cell>
          <cell r="X193">
            <v>237257113</v>
          </cell>
          <cell r="Y193">
            <v>0</v>
          </cell>
          <cell r="Z193">
            <v>0</v>
          </cell>
        </row>
        <row r="194">
          <cell r="I194" t="str">
            <v>8417180602-C</v>
          </cell>
          <cell r="J194" t="str">
            <v>REGULARIZACION DE VIVIENDAS Y AMPLIACIONES DE DIVERSOS SECTORES, COMUNA DE SAN FABIAN</v>
          </cell>
          <cell r="K194" t="str">
            <v>PMB</v>
          </cell>
          <cell r="L194" t="str">
            <v>Asistencia Legal</v>
          </cell>
          <cell r="M194">
            <v>13</v>
          </cell>
          <cell r="N194">
            <v>50400000</v>
          </cell>
          <cell r="O194">
            <v>50400000</v>
          </cell>
          <cell r="P194">
            <v>0</v>
          </cell>
          <cell r="Q194">
            <v>0</v>
          </cell>
          <cell r="R194" t="str">
            <v>E8475/2020</v>
          </cell>
          <cell r="S194" t="str">
            <v>3427/2020</v>
          </cell>
          <cell r="T194">
            <v>43913</v>
          </cell>
          <cell r="W194">
            <v>0</v>
          </cell>
          <cell r="X194">
            <v>50400000</v>
          </cell>
          <cell r="Y194">
            <v>0</v>
          </cell>
          <cell r="Z194">
            <v>0</v>
          </cell>
        </row>
        <row r="195">
          <cell r="I195" t="str">
            <v>16304181001-C</v>
          </cell>
          <cell r="J195" t="str">
            <v>SOLUCIONES DE AGUA DE POTABLE RURAL DIVERSOS SECTORES, SAN FABIÁN</v>
          </cell>
          <cell r="K195" t="str">
            <v>PMB</v>
          </cell>
          <cell r="L195" t="str">
            <v>Asistencia Técnica</v>
          </cell>
          <cell r="M195">
            <v>10</v>
          </cell>
          <cell r="N195">
            <v>60000000</v>
          </cell>
          <cell r="O195">
            <v>60000000</v>
          </cell>
          <cell r="P195">
            <v>0</v>
          </cell>
          <cell r="Q195">
            <v>0</v>
          </cell>
          <cell r="R195" t="str">
            <v>E8475/2020</v>
          </cell>
          <cell r="S195" t="str">
            <v>3427/2020</v>
          </cell>
          <cell r="T195">
            <v>43913</v>
          </cell>
          <cell r="W195">
            <v>0</v>
          </cell>
          <cell r="X195">
            <v>60000000</v>
          </cell>
          <cell r="Y195">
            <v>0</v>
          </cell>
          <cell r="Z195">
            <v>0</v>
          </cell>
        </row>
        <row r="196">
          <cell r="I196" t="str">
            <v>16305190702-C</v>
          </cell>
          <cell r="J196" t="str">
            <v>CONSTRUCCIÓN SISTEMA AGUA POTABLE RURAL SECTOR MONTEATRAVESADO NORTE</v>
          </cell>
          <cell r="K196" t="str">
            <v>PMB</v>
          </cell>
          <cell r="L196" t="str">
            <v>Obra</v>
          </cell>
          <cell r="M196">
            <v>17</v>
          </cell>
          <cell r="N196">
            <v>239985799</v>
          </cell>
          <cell r="O196">
            <v>239985799</v>
          </cell>
          <cell r="P196">
            <v>0</v>
          </cell>
          <cell r="Q196">
            <v>0</v>
          </cell>
          <cell r="R196" t="str">
            <v>E8473/2020</v>
          </cell>
          <cell r="S196" t="str">
            <v>3474/2020</v>
          </cell>
          <cell r="T196">
            <v>43914</v>
          </cell>
          <cell r="W196">
            <v>0</v>
          </cell>
          <cell r="X196">
            <v>239985799</v>
          </cell>
          <cell r="Y196">
            <v>0</v>
          </cell>
          <cell r="Z196">
            <v>0</v>
          </cell>
        </row>
        <row r="197">
          <cell r="I197" t="str">
            <v>16207180701-C</v>
          </cell>
          <cell r="J197" t="str">
            <v>CONSTRUCCION COLECTOR DE AGUAS SERVIDAS SECTOR LOS COPIHUES COMUNA DE TREHUACO</v>
          </cell>
          <cell r="K197" t="str">
            <v>PMB</v>
          </cell>
          <cell r="L197" t="str">
            <v>Obra</v>
          </cell>
          <cell r="M197">
            <v>17</v>
          </cell>
          <cell r="N197">
            <v>59885181</v>
          </cell>
          <cell r="O197">
            <v>59885181</v>
          </cell>
          <cell r="P197">
            <v>0</v>
          </cell>
          <cell r="Q197">
            <v>0</v>
          </cell>
          <cell r="R197" t="str">
            <v>E8315/2020</v>
          </cell>
          <cell r="S197" t="str">
            <v>3413/2020</v>
          </cell>
          <cell r="T197">
            <v>43913</v>
          </cell>
          <cell r="W197">
            <v>0</v>
          </cell>
          <cell r="X197">
            <v>59885181</v>
          </cell>
          <cell r="Y197">
            <v>0</v>
          </cell>
          <cell r="Z197">
            <v>0</v>
          </cell>
        </row>
        <row r="198">
          <cell r="I198" t="str">
            <v>8407180707-C</v>
          </cell>
          <cell r="J198" t="str">
            <v>CONSTRUCCIÓN ALUMBRADO PÚBLICO DIVERSOS SECTORES, COMUNA DE EL CARMEN</v>
          </cell>
          <cell r="K198" t="str">
            <v>PMB</v>
          </cell>
          <cell r="L198" t="str">
            <v>Obra</v>
          </cell>
          <cell r="M198">
            <v>17</v>
          </cell>
          <cell r="N198">
            <v>187968309</v>
          </cell>
          <cell r="O198">
            <v>187968309</v>
          </cell>
          <cell r="P198">
            <v>0</v>
          </cell>
          <cell r="Q198">
            <v>0</v>
          </cell>
          <cell r="R198" t="str">
            <v>E8866/2020</v>
          </cell>
          <cell r="S198" t="str">
            <v>3645/2020</v>
          </cell>
          <cell r="T198">
            <v>43917</v>
          </cell>
          <cell r="W198">
            <v>0</v>
          </cell>
          <cell r="X198">
            <v>187968309</v>
          </cell>
          <cell r="Y198">
            <v>0</v>
          </cell>
          <cell r="Z198">
            <v>0</v>
          </cell>
        </row>
        <row r="199">
          <cell r="I199" t="str">
            <v>6901200701-C</v>
          </cell>
          <cell r="J199" t="str">
            <v>IMPLEMENTACIÓN DE SISTEMA DE TELEMETRÍA Y CONTROL PARA COOPERATIVAS Y/O COMITÉS DE AGUA POTABLE RURAL, REGIÓN DE O´HIGGINS</v>
          </cell>
          <cell r="K199" t="str">
            <v>PMB</v>
          </cell>
          <cell r="L199" t="str">
            <v>Obra</v>
          </cell>
          <cell r="M199">
            <v>17</v>
          </cell>
          <cell r="N199">
            <v>246969625</v>
          </cell>
          <cell r="O199">
            <v>246969625</v>
          </cell>
          <cell r="P199">
            <v>0</v>
          </cell>
          <cell r="Q199">
            <v>0</v>
          </cell>
          <cell r="R199" t="str">
            <v>E8993/2020</v>
          </cell>
          <cell r="S199" t="str">
            <v>3634/2020</v>
          </cell>
          <cell r="T199">
            <v>43917</v>
          </cell>
          <cell r="W199">
            <v>0</v>
          </cell>
          <cell r="X199">
            <v>246969625</v>
          </cell>
          <cell r="Y199">
            <v>0</v>
          </cell>
          <cell r="Z199">
            <v>0</v>
          </cell>
        </row>
        <row r="200">
          <cell r="I200" t="str">
            <v>6302190401-C</v>
          </cell>
          <cell r="J200" t="str">
            <v>ESTUDIO DEL SISTEMA DE ALUMBRADO PUBLICO COMUMA DE CHEPICA</v>
          </cell>
          <cell r="K200" t="str">
            <v>PMB</v>
          </cell>
          <cell r="L200" t="str">
            <v>Estudio</v>
          </cell>
          <cell r="M200">
            <v>15</v>
          </cell>
          <cell r="N200">
            <v>17820000</v>
          </cell>
          <cell r="O200">
            <v>17820000</v>
          </cell>
          <cell r="P200">
            <v>0</v>
          </cell>
          <cell r="Q200">
            <v>0</v>
          </cell>
          <cell r="R200" t="str">
            <v>E9018/2020</v>
          </cell>
          <cell r="S200" t="str">
            <v>3697/2020</v>
          </cell>
          <cell r="T200">
            <v>43920</v>
          </cell>
          <cell r="W200">
            <v>0</v>
          </cell>
          <cell r="X200">
            <v>17820000</v>
          </cell>
          <cell r="Y200">
            <v>0</v>
          </cell>
          <cell r="Z200">
            <v>0</v>
          </cell>
        </row>
        <row r="201">
          <cell r="I201" t="str">
            <v>6102180701-C</v>
          </cell>
          <cell r="J201" t="str">
            <v>REPOSICIÓN DE LUMINARIAS SEGUNDA ETAPA, COMUNA DE CODEGUA</v>
          </cell>
          <cell r="K201" t="str">
            <v>PMB</v>
          </cell>
          <cell r="L201" t="str">
            <v>Obra</v>
          </cell>
          <cell r="M201">
            <v>17</v>
          </cell>
          <cell r="N201">
            <v>175763048</v>
          </cell>
          <cell r="O201">
            <v>175763048</v>
          </cell>
          <cell r="P201">
            <v>0</v>
          </cell>
          <cell r="Q201">
            <v>0</v>
          </cell>
          <cell r="R201" t="str">
            <v>E8584/2020</v>
          </cell>
          <cell r="S201" t="str">
            <v>3329/2020</v>
          </cell>
          <cell r="T201">
            <v>43913</v>
          </cell>
          <cell r="W201">
            <v>0</v>
          </cell>
          <cell r="X201">
            <v>175763048</v>
          </cell>
          <cell r="Y201">
            <v>0</v>
          </cell>
          <cell r="Z201">
            <v>0</v>
          </cell>
        </row>
        <row r="202">
          <cell r="I202" t="str">
            <v>6107190702-C</v>
          </cell>
          <cell r="J202" t="str">
            <v>REPOSICIÓN DE LUMINARIAS ORNAMENTALES SECTOR CENTRO, COMUNA DE LAS CABRAS</v>
          </cell>
          <cell r="K202" t="str">
            <v>PMB</v>
          </cell>
          <cell r="L202" t="str">
            <v>Obra</v>
          </cell>
          <cell r="M202">
            <v>17</v>
          </cell>
          <cell r="N202">
            <v>115507291</v>
          </cell>
          <cell r="O202">
            <v>115507291</v>
          </cell>
          <cell r="P202">
            <v>0</v>
          </cell>
          <cell r="Q202">
            <v>0</v>
          </cell>
          <cell r="R202" t="str">
            <v>E8222/2020</v>
          </cell>
          <cell r="S202" t="str">
            <v>3447/2020</v>
          </cell>
          <cell r="T202">
            <v>43913</v>
          </cell>
          <cell r="W202">
            <v>0</v>
          </cell>
          <cell r="X202">
            <v>115507291</v>
          </cell>
          <cell r="Y202">
            <v>0</v>
          </cell>
          <cell r="Z202">
            <v>0</v>
          </cell>
        </row>
        <row r="203">
          <cell r="I203" t="str">
            <v>6107190701-C</v>
          </cell>
          <cell r="J203" t="str">
            <v>REPOSICIÓN DE LUMINARIAS SECTOR CENTRO, COMUNA DE LAS CABRAS</v>
          </cell>
          <cell r="K203" t="str">
            <v>PMB</v>
          </cell>
          <cell r="L203" t="str">
            <v>Obra</v>
          </cell>
          <cell r="M203">
            <v>17</v>
          </cell>
          <cell r="N203">
            <v>171347550</v>
          </cell>
          <cell r="O203">
            <v>171347550</v>
          </cell>
          <cell r="P203">
            <v>0</v>
          </cell>
          <cell r="Q203">
            <v>0</v>
          </cell>
          <cell r="R203" t="str">
            <v>E8222/2020</v>
          </cell>
          <cell r="S203" t="str">
            <v>3447/2020</v>
          </cell>
          <cell r="T203">
            <v>43913</v>
          </cell>
          <cell r="W203">
            <v>0</v>
          </cell>
          <cell r="X203">
            <v>171347550</v>
          </cell>
          <cell r="Y203">
            <v>0</v>
          </cell>
          <cell r="Z203">
            <v>0</v>
          </cell>
        </row>
        <row r="204">
          <cell r="I204" t="str">
            <v>6203190701-C</v>
          </cell>
          <cell r="J204" t="str">
            <v>REPOSICIÓN E INSTALACIÓN DE LUMINARIAS PÚBLICAS SECTOR LITUECHE URBANO Y MATANCILLA, COMUNA DE LITUECHE</v>
          </cell>
          <cell r="K204" t="str">
            <v>PMB</v>
          </cell>
          <cell r="L204" t="str">
            <v>Obra</v>
          </cell>
          <cell r="M204">
            <v>17</v>
          </cell>
          <cell r="N204">
            <v>241406375</v>
          </cell>
          <cell r="O204">
            <v>241406375</v>
          </cell>
          <cell r="P204">
            <v>0</v>
          </cell>
          <cell r="Q204">
            <v>0</v>
          </cell>
          <cell r="R204" t="str">
            <v>E9255/2020</v>
          </cell>
          <cell r="S204" t="str">
            <v>3725/2020</v>
          </cell>
          <cell r="T204">
            <v>43921</v>
          </cell>
          <cell r="W204">
            <v>0</v>
          </cell>
          <cell r="X204">
            <v>241406375</v>
          </cell>
          <cell r="Y204">
            <v>0</v>
          </cell>
          <cell r="Z204">
            <v>0</v>
          </cell>
        </row>
        <row r="205">
          <cell r="I205" t="str">
            <v>6304180301-C</v>
          </cell>
          <cell r="J205" t="str">
            <v>MEJORAMIENTO SERVICIO AGUA POTABLE RURAL HACIENDA DE LOLOL, RINCÓN LOS UBILLA, EL MOLINO Y PUNTA DE LA PIEDRA, COMUNA DE LOLOL</v>
          </cell>
          <cell r="K205" t="str">
            <v>PMB</v>
          </cell>
          <cell r="L205" t="str">
            <v>Diseño</v>
          </cell>
          <cell r="M205">
            <v>15</v>
          </cell>
          <cell r="N205">
            <v>41156000</v>
          </cell>
          <cell r="O205">
            <v>41156000</v>
          </cell>
          <cell r="P205">
            <v>0</v>
          </cell>
          <cell r="Q205">
            <v>0</v>
          </cell>
          <cell r="R205" t="str">
            <v>E8781/2020</v>
          </cell>
          <cell r="S205" t="str">
            <v>3640/2020</v>
          </cell>
          <cell r="T205">
            <v>43917</v>
          </cell>
          <cell r="W205">
            <v>0</v>
          </cell>
          <cell r="X205">
            <v>41156000</v>
          </cell>
          <cell r="Y205">
            <v>0</v>
          </cell>
          <cell r="Z205">
            <v>0</v>
          </cell>
        </row>
        <row r="206">
          <cell r="I206" t="str">
            <v>6304180402-C</v>
          </cell>
          <cell r="J206" t="str">
            <v>CATASTRO SANITARIO Y FACTIBILIDAD TECNICA PARA ALCANTARILLADO Y PLANTA DE TRATAMIENTO DE AGUAS SERVIDAS SECTOR EL MEMBRILLO LOS TRICAHUES, COMUNA DE L</v>
          </cell>
          <cell r="K206" t="str">
            <v>PMB</v>
          </cell>
          <cell r="L206" t="str">
            <v>Estudio</v>
          </cell>
          <cell r="M206">
            <v>15</v>
          </cell>
          <cell r="N206">
            <v>31146600</v>
          </cell>
          <cell r="O206">
            <v>31146600</v>
          </cell>
          <cell r="P206">
            <v>0</v>
          </cell>
          <cell r="Q206">
            <v>0</v>
          </cell>
          <cell r="R206" t="str">
            <v>E8787/2020</v>
          </cell>
          <cell r="S206" t="str">
            <v>3639/2020</v>
          </cell>
          <cell r="T206">
            <v>43917</v>
          </cell>
          <cell r="W206">
            <v>0</v>
          </cell>
          <cell r="X206">
            <v>31146600</v>
          </cell>
          <cell r="Y206">
            <v>0</v>
          </cell>
          <cell r="Z206">
            <v>0</v>
          </cell>
        </row>
        <row r="207">
          <cell r="I207" t="str">
            <v>6205200901-C</v>
          </cell>
          <cell r="J207" t="str">
            <v>SANEAMIENTO DE TÍTULOS DE DOMINIO, COMUNA DE NAVIDAD</v>
          </cell>
          <cell r="K207" t="str">
            <v>PMB</v>
          </cell>
          <cell r="L207" t="str">
            <v>Saneamiento de Títulos</v>
          </cell>
          <cell r="M207">
            <v>13</v>
          </cell>
          <cell r="N207">
            <v>28800000</v>
          </cell>
          <cell r="O207">
            <v>28800000</v>
          </cell>
          <cell r="P207">
            <v>0</v>
          </cell>
          <cell r="Q207">
            <v>0</v>
          </cell>
          <cell r="R207" t="str">
            <v>E8880/2020</v>
          </cell>
          <cell r="S207" t="str">
            <v>3637/2020</v>
          </cell>
          <cell r="T207">
            <v>43917</v>
          </cell>
          <cell r="W207">
            <v>0</v>
          </cell>
          <cell r="X207">
            <v>28800000</v>
          </cell>
          <cell r="Y207">
            <v>0</v>
          </cell>
          <cell r="Z207">
            <v>0</v>
          </cell>
        </row>
        <row r="208">
          <cell r="I208" t="str">
            <v>6306170904-C</v>
          </cell>
          <cell r="J208" t="str">
            <v>SANEAMIENTO DE TITULOS CCS R. DE PALMILLA, LIHUEIMO Y R. DE PERALILLO</v>
          </cell>
          <cell r="K208" t="str">
            <v>PMB</v>
          </cell>
          <cell r="L208" t="str">
            <v>Saneamiento de Títulos</v>
          </cell>
          <cell r="M208">
            <v>13</v>
          </cell>
          <cell r="N208">
            <v>43974000</v>
          </cell>
          <cell r="O208">
            <v>43974000</v>
          </cell>
          <cell r="P208">
            <v>0</v>
          </cell>
          <cell r="Q208">
            <v>0</v>
          </cell>
          <cell r="R208" t="str">
            <v>E8928/2020</v>
          </cell>
          <cell r="S208" t="str">
            <v>3669/2020</v>
          </cell>
          <cell r="T208">
            <v>43920</v>
          </cell>
          <cell r="W208">
            <v>0</v>
          </cell>
          <cell r="X208">
            <v>43974000</v>
          </cell>
          <cell r="Y208">
            <v>0</v>
          </cell>
          <cell r="Z208">
            <v>0</v>
          </cell>
        </row>
        <row r="209">
          <cell r="I209" t="str">
            <v>6206190302-C</v>
          </cell>
          <cell r="J209" t="str">
            <v>CONSTRUCCION CASETAS SANITARIAS PAREDONES, COMUNA DE PAREDONES</v>
          </cell>
          <cell r="K209" t="str">
            <v>PMB</v>
          </cell>
          <cell r="L209" t="str">
            <v>Diseño</v>
          </cell>
          <cell r="M209">
            <v>15</v>
          </cell>
          <cell r="N209">
            <v>97531500</v>
          </cell>
          <cell r="O209">
            <v>97531500</v>
          </cell>
          <cell r="P209">
            <v>0</v>
          </cell>
          <cell r="Q209">
            <v>0</v>
          </cell>
          <cell r="R209" t="str">
            <v>E9077/2020</v>
          </cell>
          <cell r="S209" t="str">
            <v>3756/2020</v>
          </cell>
          <cell r="T209">
            <v>43923</v>
          </cell>
          <cell r="W209">
            <v>0</v>
          </cell>
          <cell r="X209">
            <v>97531500</v>
          </cell>
          <cell r="Y209">
            <v>0</v>
          </cell>
          <cell r="Z209">
            <v>0</v>
          </cell>
        </row>
        <row r="210">
          <cell r="I210" t="str">
            <v>6206190901-C</v>
          </cell>
          <cell r="J210" t="str">
            <v>SANEAMIENTO DE TITULOS DE DOMINIO PAREDONES RURAL</v>
          </cell>
          <cell r="K210" t="str">
            <v>PMB</v>
          </cell>
          <cell r="L210" t="str">
            <v>Saneamiento de Títulos</v>
          </cell>
          <cell r="M210">
            <v>13</v>
          </cell>
          <cell r="N210">
            <v>51120000</v>
          </cell>
          <cell r="O210">
            <v>51120000</v>
          </cell>
          <cell r="P210">
            <v>0</v>
          </cell>
          <cell r="Q210">
            <v>0</v>
          </cell>
          <cell r="R210" t="str">
            <v>E9152/2020</v>
          </cell>
          <cell r="S210" t="str">
            <v>3753/2020</v>
          </cell>
          <cell r="T210">
            <v>43923</v>
          </cell>
          <cell r="W210">
            <v>0</v>
          </cell>
          <cell r="X210">
            <v>51120000</v>
          </cell>
          <cell r="Y210">
            <v>0</v>
          </cell>
          <cell r="Z210">
            <v>0</v>
          </cell>
        </row>
        <row r="211">
          <cell r="I211" t="str">
            <v>6307180301-C</v>
          </cell>
          <cell r="J211" t="str">
            <v>DISEÑO PROYECTOS PARA SANEAMIENTO SANITARIO "SAN ISIDRO- LA BOMBA "</v>
          </cell>
          <cell r="K211" t="str">
            <v>PMB</v>
          </cell>
          <cell r="L211" t="str">
            <v>Diseño</v>
          </cell>
          <cell r="M211">
            <v>15</v>
          </cell>
          <cell r="N211">
            <v>53894000</v>
          </cell>
          <cell r="O211">
            <v>53894000</v>
          </cell>
          <cell r="P211">
            <v>0</v>
          </cell>
          <cell r="Q211">
            <v>0</v>
          </cell>
          <cell r="R211" t="str">
            <v>E9070/2020</v>
          </cell>
          <cell r="S211" t="str">
            <v>3648/2020</v>
          </cell>
          <cell r="T211">
            <v>43917</v>
          </cell>
          <cell r="W211">
            <v>0</v>
          </cell>
          <cell r="X211">
            <v>53894000</v>
          </cell>
          <cell r="Y211">
            <v>0</v>
          </cell>
          <cell r="Z211">
            <v>0</v>
          </cell>
        </row>
        <row r="212">
          <cell r="I212" t="str">
            <v>6113190401-C</v>
          </cell>
          <cell r="J212" t="str">
            <v>DECLARACIÓN DE IMPACTO AMBIENTAL PTAS Y ACTUALIZACIÓN DE DISEÑO DE ALCANTARILLADO PATAGUA CERRO DE PICHIDEGUA</v>
          </cell>
          <cell r="K212" t="str">
            <v>PMB</v>
          </cell>
          <cell r="L212" t="str">
            <v>Estudio</v>
          </cell>
          <cell r="M212">
            <v>15</v>
          </cell>
          <cell r="N212">
            <v>87988989</v>
          </cell>
          <cell r="O212">
            <v>87988989</v>
          </cell>
          <cell r="P212">
            <v>0</v>
          </cell>
          <cell r="Q212">
            <v>0</v>
          </cell>
          <cell r="R212" t="str">
            <v>E8617/2020</v>
          </cell>
          <cell r="S212" t="str">
            <v>3511/2020</v>
          </cell>
          <cell r="T212">
            <v>43915</v>
          </cell>
          <cell r="W212">
            <v>0</v>
          </cell>
          <cell r="X212">
            <v>87988989</v>
          </cell>
          <cell r="Y212">
            <v>0</v>
          </cell>
          <cell r="Z212">
            <v>0</v>
          </cell>
        </row>
        <row r="213">
          <cell r="I213" t="str">
            <v>6113180405-C</v>
          </cell>
          <cell r="J213" t="str">
            <v>ESTUDIO CATASTRO SANITARIO Y FACTIBILIDAD TÉCNICA SISTEMA DE ALCANTARILLADO CON PLANTA DE TRATAMIENTO DE AGUAS SERVIDAS, LOCALIDAD EL TOCO,</v>
          </cell>
          <cell r="K213" t="str">
            <v>PMB</v>
          </cell>
          <cell r="L213" t="str">
            <v>Estudio</v>
          </cell>
          <cell r="M213">
            <v>15</v>
          </cell>
          <cell r="N213">
            <v>21648750</v>
          </cell>
          <cell r="O213">
            <v>21648750</v>
          </cell>
          <cell r="P213">
            <v>0</v>
          </cell>
          <cell r="Q213">
            <v>0</v>
          </cell>
          <cell r="R213" t="str">
            <v>E8617/2020</v>
          </cell>
          <cell r="S213" t="str">
            <v>3511/2020</v>
          </cell>
          <cell r="T213">
            <v>43915</v>
          </cell>
          <cell r="W213">
            <v>0</v>
          </cell>
          <cell r="X213">
            <v>21648750</v>
          </cell>
          <cell r="Y213">
            <v>0</v>
          </cell>
          <cell r="Z213">
            <v>0</v>
          </cell>
        </row>
        <row r="214">
          <cell r="I214" t="str">
            <v>6113180404-C</v>
          </cell>
          <cell r="J214" t="str">
            <v>ESTUDIO DE CATASTRO SANITARIO Y FACTIBILIDAD TÉCNICA PARA SISTEMA DE ALCANTARILLADO CON PTAS, LOCALIDAD SAN JOSE DE MARCHIGUE</v>
          </cell>
          <cell r="K214" t="str">
            <v>PMB</v>
          </cell>
          <cell r="L214" t="str">
            <v>Estudio</v>
          </cell>
          <cell r="M214">
            <v>15</v>
          </cell>
          <cell r="N214">
            <v>15980000</v>
          </cell>
          <cell r="O214">
            <v>15980000</v>
          </cell>
          <cell r="P214">
            <v>0</v>
          </cell>
          <cell r="Q214">
            <v>0</v>
          </cell>
          <cell r="R214" t="str">
            <v>E8617/2020</v>
          </cell>
          <cell r="S214" t="str">
            <v>3511/2020</v>
          </cell>
          <cell r="T214">
            <v>43915</v>
          </cell>
          <cell r="W214">
            <v>0</v>
          </cell>
          <cell r="X214">
            <v>15980000</v>
          </cell>
          <cell r="Y214">
            <v>0</v>
          </cell>
          <cell r="Z214">
            <v>0</v>
          </cell>
        </row>
        <row r="215">
          <cell r="I215" t="str">
            <v>6309180704-C</v>
          </cell>
          <cell r="J215" t="str">
            <v>REPOSICION DE LUMINARIAS SECTOR URBANO PUMANQUE Y NILAHUE CORNEJO, SECTOR RURAL DE CALLEJÓN CORNEJO Y SAN JACINTO, COMUNA DE PUMANQUE</v>
          </cell>
          <cell r="K215" t="str">
            <v>PMB</v>
          </cell>
          <cell r="L215" t="str">
            <v>Obra</v>
          </cell>
          <cell r="M215">
            <v>17</v>
          </cell>
          <cell r="N215">
            <v>210062519</v>
          </cell>
          <cell r="O215">
            <v>210062519</v>
          </cell>
          <cell r="P215">
            <v>0</v>
          </cell>
          <cell r="Q215">
            <v>0</v>
          </cell>
          <cell r="R215" t="str">
            <v>E8926/2020</v>
          </cell>
          <cell r="S215" t="str">
            <v>3668/2020</v>
          </cell>
          <cell r="T215">
            <v>43920</v>
          </cell>
          <cell r="W215">
            <v>0</v>
          </cell>
          <cell r="X215">
            <v>210062519</v>
          </cell>
          <cell r="Y215">
            <v>0</v>
          </cell>
          <cell r="Z215">
            <v>0</v>
          </cell>
        </row>
        <row r="216">
          <cell r="I216" t="str">
            <v>6117170401-C</v>
          </cell>
          <cell r="J216" t="str">
            <v>ESTUDIO CATASTRO SANITARIO Y FACTIBILIDAD TECNICA PARA SISTEMA DE ALCANTARILLADO CON PLANTA DE TRATAMIENTO DE AGUAS SERVIDAS, LOCALIDAD DE TUNCA.</v>
          </cell>
          <cell r="K216" t="str">
            <v>PMB</v>
          </cell>
          <cell r="L216" t="str">
            <v>Estudio</v>
          </cell>
          <cell r="M216">
            <v>15</v>
          </cell>
          <cell r="N216">
            <v>33619250</v>
          </cell>
          <cell r="O216">
            <v>33619250</v>
          </cell>
          <cell r="P216">
            <v>0</v>
          </cell>
          <cell r="Q216">
            <v>0</v>
          </cell>
          <cell r="R216" t="str">
            <v>E8411/2020</v>
          </cell>
          <cell r="S216" t="str">
            <v>3373/2020</v>
          </cell>
          <cell r="T216">
            <v>43913</v>
          </cell>
          <cell r="W216">
            <v>0</v>
          </cell>
          <cell r="X216">
            <v>33619250</v>
          </cell>
          <cell r="Y216">
            <v>0</v>
          </cell>
          <cell r="Z216">
            <v>0</v>
          </cell>
        </row>
        <row r="217">
          <cell r="I217" t="str">
            <v>6117180405-C</v>
          </cell>
          <cell r="J217" t="str">
            <v>ESTUDIO CATASTRO SANITARIO Y FACTIBILIDAD TECNICA PARA SISTEMA DE ALCANTARILLADO CON PLANTA DE TRATAMIENTO DE AGUAS SERVIDAS, LOCALIDAD EL NICHE,</v>
          </cell>
          <cell r="K217" t="str">
            <v>PMB</v>
          </cell>
          <cell r="L217" t="str">
            <v>Estudio</v>
          </cell>
          <cell r="M217">
            <v>15</v>
          </cell>
          <cell r="N217">
            <v>15355000</v>
          </cell>
          <cell r="O217">
            <v>15355000</v>
          </cell>
          <cell r="P217">
            <v>0</v>
          </cell>
          <cell r="Q217">
            <v>0</v>
          </cell>
          <cell r="R217" t="str">
            <v>E8411/2020</v>
          </cell>
          <cell r="S217" t="str">
            <v>3373/2020</v>
          </cell>
          <cell r="T217">
            <v>43913</v>
          </cell>
          <cell r="W217">
            <v>0</v>
          </cell>
          <cell r="X217">
            <v>15355000</v>
          </cell>
          <cell r="Y217">
            <v>0</v>
          </cell>
          <cell r="Z217">
            <v>0</v>
          </cell>
        </row>
        <row r="218">
          <cell r="I218" t="str">
            <v>6117180404-C</v>
          </cell>
          <cell r="J218" t="str">
            <v>ESTUDIO CATASTRO SANITARIO Y FACTIBILIDAD TECNICA PARA SISTEMA DE ALCANTARILLADO CON PLANTA DE TRATAMIENTO DE AGUAS SERVIDAS, LOCALIDADES DE LO DONOSO</v>
          </cell>
          <cell r="K218" t="str">
            <v>PMB</v>
          </cell>
          <cell r="L218" t="str">
            <v>Estudio</v>
          </cell>
          <cell r="M218">
            <v>15</v>
          </cell>
          <cell r="N218">
            <v>22209500</v>
          </cell>
          <cell r="O218">
            <v>22209500</v>
          </cell>
          <cell r="P218">
            <v>0</v>
          </cell>
          <cell r="Q218">
            <v>0</v>
          </cell>
          <cell r="R218" t="str">
            <v>E8411/2020</v>
          </cell>
          <cell r="S218" t="str">
            <v>3373/2020</v>
          </cell>
          <cell r="T218">
            <v>43913</v>
          </cell>
          <cell r="W218">
            <v>0</v>
          </cell>
          <cell r="X218">
            <v>22209500</v>
          </cell>
          <cell r="Y218">
            <v>0</v>
          </cell>
          <cell r="Z218">
            <v>0</v>
          </cell>
        </row>
        <row r="219">
          <cell r="I219" t="str">
            <v>5402170801-C</v>
          </cell>
          <cell r="J219" t="str">
            <v>ADQUISICIÓN TERRENO COMITÉ LA FAMILIA</v>
          </cell>
          <cell r="K219" t="str">
            <v>PMB</v>
          </cell>
          <cell r="L219" t="str">
            <v>Adquisición Terreno</v>
          </cell>
          <cell r="M219">
            <v>12</v>
          </cell>
          <cell r="N219">
            <v>110481000</v>
          </cell>
          <cell r="O219">
            <v>110481000</v>
          </cell>
          <cell r="P219">
            <v>0</v>
          </cell>
          <cell r="Q219">
            <v>110481000</v>
          </cell>
          <cell r="R219" t="str">
            <v>E9136/2020</v>
          </cell>
          <cell r="S219" t="str">
            <v>3642/2020</v>
          </cell>
          <cell r="T219">
            <v>43917</v>
          </cell>
          <cell r="W219">
            <v>0</v>
          </cell>
          <cell r="X219">
            <v>110481000</v>
          </cell>
          <cell r="Y219">
            <v>0</v>
          </cell>
          <cell r="Z219">
            <v>0</v>
          </cell>
        </row>
        <row r="220">
          <cell r="I220" t="str">
            <v>5103171501-C</v>
          </cell>
          <cell r="J220" t="str">
            <v>PROGRAMA PILOTO DE COMPOSTAJE DOMICILIARIO DE LA COMUNA DE CONCON</v>
          </cell>
          <cell r="K220" t="str">
            <v>PMB</v>
          </cell>
          <cell r="L220" t="str">
            <v>Inspección Técnica</v>
          </cell>
          <cell r="M220">
            <v>13</v>
          </cell>
          <cell r="N220">
            <v>79601500</v>
          </cell>
          <cell r="O220">
            <v>79601500</v>
          </cell>
          <cell r="P220">
            <v>0</v>
          </cell>
          <cell r="Q220">
            <v>0</v>
          </cell>
          <cell r="R220" t="str">
            <v>E9067/2020</v>
          </cell>
          <cell r="S220" t="str">
            <v>3655/2020</v>
          </cell>
          <cell r="T220">
            <v>43917</v>
          </cell>
          <cell r="W220">
            <v>0</v>
          </cell>
          <cell r="X220">
            <v>79601500</v>
          </cell>
          <cell r="Y220">
            <v>0</v>
          </cell>
          <cell r="Z220">
            <v>0</v>
          </cell>
        </row>
        <row r="221">
          <cell r="I221" t="str">
            <v>5605171502-C</v>
          </cell>
          <cell r="J221" t="str">
            <v>IMPLEMENTACION DE 150 COMPOSTERAS FAMILIARES COMUNA DE EL TABO</v>
          </cell>
          <cell r="K221" t="str">
            <v>PMB</v>
          </cell>
          <cell r="L221" t="str">
            <v>Inspección Técnica</v>
          </cell>
          <cell r="M221">
            <v>13</v>
          </cell>
          <cell r="N221">
            <v>23880450</v>
          </cell>
          <cell r="O221">
            <v>23880450</v>
          </cell>
          <cell r="P221">
            <v>0</v>
          </cell>
          <cell r="Q221">
            <v>0</v>
          </cell>
          <cell r="R221" t="str">
            <v>E9064/2020</v>
          </cell>
          <cell r="S221" t="str">
            <v>3695/2020</v>
          </cell>
          <cell r="T221">
            <v>43920</v>
          </cell>
          <cell r="W221">
            <v>0</v>
          </cell>
          <cell r="X221">
            <v>23880450</v>
          </cell>
          <cell r="Y221">
            <v>0</v>
          </cell>
          <cell r="Z221">
            <v>0</v>
          </cell>
        </row>
        <row r="222">
          <cell r="I222" t="str">
            <v>5503190701-C</v>
          </cell>
          <cell r="J222" t="str">
            <v>RECAMBIO DE LUMINARIA DE ALUMBRADO PUBLICO, SECTOR CENTRO, COMUNA DE HIJUELAS.</v>
          </cell>
          <cell r="K222" t="str">
            <v>PMB</v>
          </cell>
          <cell r="L222" t="str">
            <v>Obra</v>
          </cell>
          <cell r="M222">
            <v>17</v>
          </cell>
          <cell r="N222">
            <v>98280000</v>
          </cell>
          <cell r="O222">
            <v>98280000</v>
          </cell>
          <cell r="P222">
            <v>0</v>
          </cell>
          <cell r="Q222">
            <v>0</v>
          </cell>
          <cell r="R222" t="str">
            <v>E8862/2020</v>
          </cell>
          <cell r="S222" t="str">
            <v>3652/2020</v>
          </cell>
          <cell r="T222">
            <v>43917</v>
          </cell>
          <cell r="W222">
            <v>0</v>
          </cell>
          <cell r="X222">
            <v>98280000</v>
          </cell>
          <cell r="Y222">
            <v>0</v>
          </cell>
          <cell r="Z222">
            <v>0</v>
          </cell>
        </row>
        <row r="223">
          <cell r="I223" t="str">
            <v>5703190402-C</v>
          </cell>
          <cell r="J223" t="str">
            <v>ACTUALIZACION DISEÑO CONSTRUCCION RED DE ALCANTARILLADO EL PORVENIR, LLAY-LLAY.</v>
          </cell>
          <cell r="K223" t="str">
            <v>PMB</v>
          </cell>
          <cell r="L223" t="str">
            <v>Estudio</v>
          </cell>
          <cell r="M223">
            <v>15</v>
          </cell>
          <cell r="N223">
            <v>138068431</v>
          </cell>
          <cell r="O223">
            <v>138068431</v>
          </cell>
          <cell r="P223">
            <v>0</v>
          </cell>
          <cell r="Q223">
            <v>0</v>
          </cell>
          <cell r="R223" t="str">
            <v>E8693/2020</v>
          </cell>
          <cell r="S223" t="str">
            <v>3522/2020</v>
          </cell>
          <cell r="T223">
            <v>43915</v>
          </cell>
          <cell r="W223">
            <v>0</v>
          </cell>
          <cell r="X223">
            <v>138068431</v>
          </cell>
          <cell r="Y223">
            <v>0</v>
          </cell>
          <cell r="Z223">
            <v>0</v>
          </cell>
        </row>
        <row r="224">
          <cell r="I224" t="str">
            <v>5803190701-C</v>
          </cell>
          <cell r="J224" t="str">
            <v>EXTENSION SISTEMA DE AGUA POTABLE RURAL CALLE LA CRUZ, COMUNA DE OLMUE</v>
          </cell>
          <cell r="K224" t="str">
            <v>PMB</v>
          </cell>
          <cell r="L224" t="str">
            <v>Obra</v>
          </cell>
          <cell r="M224">
            <v>17</v>
          </cell>
          <cell r="N224">
            <v>203258027</v>
          </cell>
          <cell r="O224">
            <v>203258027</v>
          </cell>
          <cell r="P224">
            <v>0</v>
          </cell>
          <cell r="Q224">
            <v>0</v>
          </cell>
          <cell r="R224" t="str">
            <v>E8883/2020</v>
          </cell>
          <cell r="S224" t="str">
            <v>3627/2020</v>
          </cell>
          <cell r="T224">
            <v>43917</v>
          </cell>
          <cell r="W224">
            <v>0</v>
          </cell>
          <cell r="X224">
            <v>203258027</v>
          </cell>
          <cell r="Y224">
            <v>0</v>
          </cell>
          <cell r="Z224">
            <v>0</v>
          </cell>
        </row>
        <row r="225">
          <cell r="I225" t="str">
            <v>5803181501-C</v>
          </cell>
          <cell r="J225" t="str">
            <v>PROGRAMA PILOTO DE COMPOSTAJE DOMICILIARIO DE LA COMUNA DE OLMUÉ</v>
          </cell>
          <cell r="K225" t="str">
            <v>PMB</v>
          </cell>
          <cell r="L225" t="str">
            <v>Inspección Técnica</v>
          </cell>
          <cell r="M225">
            <v>13</v>
          </cell>
          <cell r="N225">
            <v>102258595</v>
          </cell>
          <cell r="O225">
            <v>102258595</v>
          </cell>
          <cell r="P225">
            <v>0</v>
          </cell>
          <cell r="Q225">
            <v>0</v>
          </cell>
          <cell r="R225" t="str">
            <v>E8917/2020</v>
          </cell>
          <cell r="S225" t="str">
            <v>3705/2020</v>
          </cell>
          <cell r="T225">
            <v>43921</v>
          </cell>
          <cell r="W225">
            <v>0</v>
          </cell>
          <cell r="X225">
            <v>102258595</v>
          </cell>
          <cell r="Y225">
            <v>0</v>
          </cell>
          <cell r="Z225">
            <v>0</v>
          </cell>
        </row>
        <row r="226">
          <cell r="I226" t="str">
            <v>5704180706-C</v>
          </cell>
          <cell r="J226" t="str">
            <v>ELECTRIFICACION CAMINO VIEJO LO CAMPO COMUNA DE PANQUEHUE</v>
          </cell>
          <cell r="K226" t="str">
            <v>PMB</v>
          </cell>
          <cell r="L226" t="str">
            <v>Obra</v>
          </cell>
          <cell r="M226">
            <v>17</v>
          </cell>
          <cell r="N226">
            <v>111550272</v>
          </cell>
          <cell r="O226">
            <v>111550272</v>
          </cell>
          <cell r="P226">
            <v>0</v>
          </cell>
          <cell r="Q226">
            <v>0</v>
          </cell>
          <cell r="R226" t="str">
            <v>E8887/2020</v>
          </cell>
          <cell r="S226" t="str">
            <v>3692/2020</v>
          </cell>
          <cell r="T226">
            <v>43920</v>
          </cell>
          <cell r="W226">
            <v>0</v>
          </cell>
          <cell r="X226">
            <v>111550272</v>
          </cell>
          <cell r="Y226">
            <v>0</v>
          </cell>
          <cell r="Z226">
            <v>0</v>
          </cell>
        </row>
        <row r="227">
          <cell r="I227" t="str">
            <v>5105180709-C</v>
          </cell>
          <cell r="J227" t="str">
            <v>LUMINARIA PEATONAL CIRCUITO SEGURO BARRIO CRUZ DEL LLANO</v>
          </cell>
          <cell r="K227" t="str">
            <v>PMB</v>
          </cell>
          <cell r="L227" t="str">
            <v>Obra</v>
          </cell>
          <cell r="M227">
            <v>17</v>
          </cell>
          <cell r="N227">
            <v>26760125</v>
          </cell>
          <cell r="O227">
            <v>26760125</v>
          </cell>
          <cell r="P227">
            <v>0</v>
          </cell>
          <cell r="Q227">
            <v>0</v>
          </cell>
          <cell r="R227" t="str">
            <v>E8276/2020</v>
          </cell>
          <cell r="S227" t="str">
            <v>3348/2020</v>
          </cell>
          <cell r="T227">
            <v>43913</v>
          </cell>
          <cell r="W227">
            <v>0</v>
          </cell>
          <cell r="X227">
            <v>26760125</v>
          </cell>
          <cell r="Y227">
            <v>0</v>
          </cell>
          <cell r="Z227">
            <v>0</v>
          </cell>
        </row>
        <row r="228">
          <cell r="I228" t="str">
            <v>5105190702-C</v>
          </cell>
          <cell r="J228" t="str">
            <v>CONSTRUCCIÓN RED DE AGUA POTABLE Y ALCANTARILLADO SECTOR LA QUINTA, COMUNA PUCHUNCAVÍ</v>
          </cell>
          <cell r="K228" t="str">
            <v>PMB</v>
          </cell>
          <cell r="L228" t="str">
            <v>Obra</v>
          </cell>
          <cell r="M228">
            <v>17</v>
          </cell>
          <cell r="N228">
            <v>90950884</v>
          </cell>
          <cell r="O228">
            <v>90950884</v>
          </cell>
          <cell r="P228">
            <v>0</v>
          </cell>
          <cell r="Q228">
            <v>0</v>
          </cell>
          <cell r="R228" t="str">
            <v>E8276/2020</v>
          </cell>
          <cell r="S228" t="str">
            <v>3348/2020</v>
          </cell>
          <cell r="T228">
            <v>43913</v>
          </cell>
          <cell r="W228">
            <v>0</v>
          </cell>
          <cell r="X228">
            <v>90950884</v>
          </cell>
          <cell r="Y228">
            <v>0</v>
          </cell>
          <cell r="Z228">
            <v>0</v>
          </cell>
        </row>
        <row r="229">
          <cell r="I229" t="str">
            <v>5105170704-C</v>
          </cell>
          <cell r="J229" t="str">
            <v>CONSTRUCCIÓN DE URBANIZACIÓN PARA PTAS HORCÓN</v>
          </cell>
          <cell r="K229" t="str">
            <v>PMB</v>
          </cell>
          <cell r="L229" t="str">
            <v>Obra</v>
          </cell>
          <cell r="M229">
            <v>17</v>
          </cell>
          <cell r="N229">
            <v>231380278</v>
          </cell>
          <cell r="O229">
            <v>231380278</v>
          </cell>
          <cell r="P229">
            <v>0</v>
          </cell>
          <cell r="Q229">
            <v>0</v>
          </cell>
          <cell r="R229" t="str">
            <v>E8276/2020</v>
          </cell>
          <cell r="S229" t="str">
            <v>3348/2020</v>
          </cell>
          <cell r="T229">
            <v>43913</v>
          </cell>
          <cell r="W229">
            <v>0</v>
          </cell>
          <cell r="X229">
            <v>231380278</v>
          </cell>
          <cell r="Y229">
            <v>0</v>
          </cell>
          <cell r="Z229">
            <v>0</v>
          </cell>
        </row>
        <row r="230">
          <cell r="I230" t="str">
            <v>5801170708-C</v>
          </cell>
          <cell r="J230" t="str">
            <v>CONSTRUCCIÓN DE ARRANQUES DE AGUA POTABLE Y UNIONES DOMICILIARIAS DE ALCANTARILLADO PARA CALLE BUENOS AIRES Y OTRAS, COMUNA DE QUILPUÉ</v>
          </cell>
          <cell r="K230" t="str">
            <v>PMB</v>
          </cell>
          <cell r="L230" t="str">
            <v>Obra</v>
          </cell>
          <cell r="M230">
            <v>17</v>
          </cell>
          <cell r="N230">
            <v>120053878</v>
          </cell>
          <cell r="O230">
            <v>120053878</v>
          </cell>
          <cell r="P230">
            <v>0</v>
          </cell>
          <cell r="Q230">
            <v>0</v>
          </cell>
          <cell r="R230" t="str">
            <v>E8575/2020</v>
          </cell>
          <cell r="S230" t="str">
            <v>3423/2020</v>
          </cell>
          <cell r="T230">
            <v>43913</v>
          </cell>
          <cell r="W230">
            <v>0</v>
          </cell>
          <cell r="X230">
            <v>120053878</v>
          </cell>
          <cell r="Y230">
            <v>0</v>
          </cell>
          <cell r="Z230">
            <v>0</v>
          </cell>
        </row>
        <row r="231">
          <cell r="I231" t="str">
            <v>5801170402-C</v>
          </cell>
          <cell r="J231" t="str">
            <v>EXTENSIÓN DE RED DE AGUA POTABLE Y ALCANTARILLADO DE CALLE VALPARAISO Y OTRAS, COMUNA DE QUILPUÉ</v>
          </cell>
          <cell r="K231" t="str">
            <v>PMB</v>
          </cell>
          <cell r="L231" t="str">
            <v>Estudio</v>
          </cell>
          <cell r="M231">
            <v>15</v>
          </cell>
          <cell r="N231">
            <v>40203813</v>
          </cell>
          <cell r="O231">
            <v>40203813</v>
          </cell>
          <cell r="P231">
            <v>0</v>
          </cell>
          <cell r="Q231">
            <v>0</v>
          </cell>
          <cell r="R231" t="str">
            <v>E8575/2020</v>
          </cell>
          <cell r="S231" t="str">
            <v>3423/2020</v>
          </cell>
          <cell r="T231">
            <v>43913</v>
          </cell>
          <cell r="W231">
            <v>0</v>
          </cell>
          <cell r="X231">
            <v>40203813</v>
          </cell>
          <cell r="Y231">
            <v>0</v>
          </cell>
          <cell r="Z231">
            <v>0</v>
          </cell>
        </row>
        <row r="232">
          <cell r="I232" t="str">
            <v>5303180802-C</v>
          </cell>
          <cell r="J232" t="str">
            <v>ADQUISICIÓN DE TERRENO PARA FINES RECREATIVOS PARA LA COMUNA DE RINCONADA</v>
          </cell>
          <cell r="K232" t="str">
            <v>PMB</v>
          </cell>
          <cell r="L232" t="str">
            <v>Adquisición Terreno</v>
          </cell>
          <cell r="M232">
            <v>12</v>
          </cell>
          <cell r="N232">
            <v>488680000</v>
          </cell>
          <cell r="O232">
            <v>488680000</v>
          </cell>
          <cell r="P232">
            <v>0</v>
          </cell>
          <cell r="Q232">
            <v>488680000</v>
          </cell>
          <cell r="R232" t="str">
            <v>E8528/2020</v>
          </cell>
          <cell r="S232" t="str">
            <v>3372/2020</v>
          </cell>
          <cell r="T232">
            <v>43913</v>
          </cell>
          <cell r="W232">
            <v>488680000</v>
          </cell>
          <cell r="X232">
            <v>0</v>
          </cell>
          <cell r="Y232">
            <v>0</v>
          </cell>
          <cell r="Z232">
            <v>0</v>
          </cell>
        </row>
        <row r="233">
          <cell r="I233" t="str">
            <v>5304170709-C</v>
          </cell>
          <cell r="J233" t="str">
            <v>ELECTRIFICACIÓN Y ALUMBRADO PÚBLICO EN CALLE SEVERO VARGAS (RUTA E-747), COMUNA DE SAN ESTEBAN</v>
          </cell>
          <cell r="K233" t="str">
            <v>PMB</v>
          </cell>
          <cell r="L233" t="str">
            <v>Obra</v>
          </cell>
          <cell r="M233">
            <v>17</v>
          </cell>
          <cell r="N233">
            <v>19890732</v>
          </cell>
          <cell r="O233">
            <v>19890732</v>
          </cell>
          <cell r="P233">
            <v>0</v>
          </cell>
          <cell r="Q233">
            <v>0</v>
          </cell>
          <cell r="R233" t="str">
            <v>E8349/2020</v>
          </cell>
          <cell r="S233" t="str">
            <v>3366/2020</v>
          </cell>
          <cell r="T233">
            <v>43913</v>
          </cell>
          <cell r="W233">
            <v>0</v>
          </cell>
          <cell r="X233">
            <v>19890732</v>
          </cell>
          <cell r="Y233">
            <v>0</v>
          </cell>
          <cell r="Z233">
            <v>0</v>
          </cell>
        </row>
        <row r="234">
          <cell r="I234" t="str">
            <v>5706181501-C</v>
          </cell>
          <cell r="J234" t="str">
            <v>PROGRAMA DE MINIMIZACIÓN DE RSD ZONA URBANA COMUNA DE SANTA MARÍA,.</v>
          </cell>
          <cell r="K234" t="str">
            <v>PMB</v>
          </cell>
          <cell r="L234" t="str">
            <v>Inspección Técnica</v>
          </cell>
          <cell r="M234">
            <v>13</v>
          </cell>
          <cell r="N234">
            <v>180000000</v>
          </cell>
          <cell r="O234">
            <v>180000000</v>
          </cell>
          <cell r="P234">
            <v>0</v>
          </cell>
          <cell r="Q234">
            <v>0</v>
          </cell>
          <cell r="R234" t="str">
            <v>E8404/2020</v>
          </cell>
          <cell r="S234" t="str">
            <v>3351/2020</v>
          </cell>
          <cell r="T234">
            <v>43913</v>
          </cell>
          <cell r="W234">
            <v>0</v>
          </cell>
          <cell r="X234">
            <v>180000000</v>
          </cell>
          <cell r="Y234">
            <v>0</v>
          </cell>
          <cell r="Z234">
            <v>0</v>
          </cell>
        </row>
        <row r="235">
          <cell r="I235" t="str">
            <v>5304160705-C</v>
          </cell>
          <cell r="J235" t="str">
            <v>EXTENSIÓN DE ALUMBRADO PÚBLICO SECTOR EL HUAPE, COMUNA DE SAN ESTEBAN</v>
          </cell>
          <cell r="K235" t="str">
            <v>PMB</v>
          </cell>
          <cell r="L235" t="str">
            <v>Obra</v>
          </cell>
          <cell r="M235">
            <v>17</v>
          </cell>
          <cell r="N235">
            <v>37794319</v>
          </cell>
          <cell r="O235">
            <v>37794319</v>
          </cell>
          <cell r="P235">
            <v>0</v>
          </cell>
          <cell r="Q235">
            <v>0</v>
          </cell>
          <cell r="R235" t="str">
            <v>E8349/2020</v>
          </cell>
          <cell r="S235" t="str">
            <v>3366/2020</v>
          </cell>
          <cell r="T235">
            <v>43913</v>
          </cell>
          <cell r="W235">
            <v>0</v>
          </cell>
          <cell r="X235">
            <v>37794319</v>
          </cell>
          <cell r="Y235">
            <v>0</v>
          </cell>
          <cell r="Z235">
            <v>0</v>
          </cell>
        </row>
        <row r="236">
          <cell r="I236" t="str">
            <v>5404200701-C</v>
          </cell>
          <cell r="J236" t="str">
            <v>OBRAS DE HABILITACIÓN PROSPECCIÓN PARA ADUCCIÓN HIERRO VIEJO</v>
          </cell>
          <cell r="K236" t="str">
            <v>PMB</v>
          </cell>
          <cell r="L236" t="str">
            <v>Obra</v>
          </cell>
          <cell r="M236">
            <v>17</v>
          </cell>
          <cell r="N236">
            <v>197700055</v>
          </cell>
          <cell r="O236">
            <v>197700055</v>
          </cell>
          <cell r="P236">
            <v>0</v>
          </cell>
          <cell r="Q236">
            <v>0</v>
          </cell>
          <cell r="R236" t="str">
            <v>E8905/2020</v>
          </cell>
          <cell r="S236" t="str">
            <v>3670/2020</v>
          </cell>
          <cell r="T236">
            <v>43920</v>
          </cell>
          <cell r="W236">
            <v>0</v>
          </cell>
          <cell r="X236">
            <v>197700055</v>
          </cell>
          <cell r="Y236">
            <v>0</v>
          </cell>
          <cell r="Z236">
            <v>0</v>
          </cell>
        </row>
        <row r="237">
          <cell r="I237" t="str">
            <v>6108200701-C</v>
          </cell>
          <cell r="J237" t="str">
            <v>IMPLEMENTACIÓN SISTEMA DE TELEMETRÍA Y CONTROL AUTOMATICO APR SAN JOAQUÍN DE LOS MAYOS, COMUNA DE MACHALÍ</v>
          </cell>
          <cell r="K237" t="str">
            <v>PMB</v>
          </cell>
          <cell r="L237" t="str">
            <v>Obra</v>
          </cell>
          <cell r="M237">
            <v>17</v>
          </cell>
          <cell r="N237">
            <v>50448637</v>
          </cell>
          <cell r="O237">
            <v>50448637</v>
          </cell>
          <cell r="P237">
            <v>0</v>
          </cell>
          <cell r="Q237">
            <v>0</v>
          </cell>
          <cell r="R237" t="str">
            <v>E8837/2020</v>
          </cell>
          <cell r="S237" t="str">
            <v>3650/2020</v>
          </cell>
          <cell r="T237">
            <v>43917</v>
          </cell>
          <cell r="W237">
            <v>0</v>
          </cell>
          <cell r="X237">
            <v>50448637</v>
          </cell>
          <cell r="Y237">
            <v>0</v>
          </cell>
          <cell r="Z237">
            <v>0</v>
          </cell>
        </row>
        <row r="238">
          <cell r="I238" t="str">
            <v>10302190701-C</v>
          </cell>
          <cell r="J238" t="str">
            <v>CONSTRUCCIÓN POZO PROFUNDO VIILLA  ALTO OCTAY, SECTOR LA ESPERANZA</v>
          </cell>
          <cell r="K238" t="str">
            <v>PMB</v>
          </cell>
          <cell r="L238" t="str">
            <v>Obra</v>
          </cell>
          <cell r="M238">
            <v>17</v>
          </cell>
          <cell r="N238">
            <v>172291583</v>
          </cell>
          <cell r="O238">
            <v>172291583</v>
          </cell>
          <cell r="P238">
            <v>0</v>
          </cell>
          <cell r="Q238">
            <v>0</v>
          </cell>
          <cell r="R238" t="str">
            <v>E8920/2020</v>
          </cell>
          <cell r="S238" t="str">
            <v>3727/2020</v>
          </cell>
          <cell r="T238">
            <v>43921</v>
          </cell>
          <cell r="W238">
            <v>0</v>
          </cell>
          <cell r="X238">
            <v>172291583</v>
          </cell>
          <cell r="Y238">
            <v>0</v>
          </cell>
          <cell r="Z238">
            <v>0</v>
          </cell>
        </row>
        <row r="239">
          <cell r="I239" t="str">
            <v>8105190701-C</v>
          </cell>
          <cell r="J239" t="str">
            <v>REPOSICIÓN ILUMINACIÓN PÚBLICA A LUMINARIA LED, DIVERSAS CALLES COMUNA DE HUALQUI</v>
          </cell>
          <cell r="K239" t="str">
            <v>PMB</v>
          </cell>
          <cell r="L239" t="str">
            <v>Obra</v>
          </cell>
          <cell r="M239">
            <v>17</v>
          </cell>
          <cell r="N239">
            <v>218735191</v>
          </cell>
          <cell r="O239">
            <v>218735191</v>
          </cell>
          <cell r="P239">
            <v>0</v>
          </cell>
          <cell r="Q239">
            <v>0</v>
          </cell>
          <cell r="R239" t="str">
            <v>E8537/2020</v>
          </cell>
          <cell r="S239" t="str">
            <v>3416/2020</v>
          </cell>
          <cell r="T239">
            <v>43913</v>
          </cell>
          <cell r="W239">
            <v>0</v>
          </cell>
          <cell r="X239">
            <v>218735191</v>
          </cell>
          <cell r="Y239">
            <v>0</v>
          </cell>
          <cell r="Z239">
            <v>0</v>
          </cell>
        </row>
        <row r="240">
          <cell r="I240" t="str">
            <v>10402191001-C</v>
          </cell>
          <cell r="J240" t="str">
            <v>ASISTENCIA TÉCNICA SANEAMIENTO SANITARIO COMUNA DE FUTALEUFÚ</v>
          </cell>
          <cell r="K240" t="str">
            <v>PMB</v>
          </cell>
          <cell r="L240" t="str">
            <v>Asistencia Técnica</v>
          </cell>
          <cell r="M240">
            <v>10</v>
          </cell>
          <cell r="N240">
            <v>63000000</v>
          </cell>
          <cell r="O240">
            <v>63000000</v>
          </cell>
          <cell r="P240">
            <v>0</v>
          </cell>
          <cell r="Q240">
            <v>0</v>
          </cell>
          <cell r="R240" t="str">
            <v>E8204/2020</v>
          </cell>
          <cell r="S240" t="str">
            <v>3105/2020</v>
          </cell>
          <cell r="T240">
            <v>43907</v>
          </cell>
          <cell r="W240">
            <v>63000000</v>
          </cell>
          <cell r="X240">
            <v>0</v>
          </cell>
          <cell r="Y240">
            <v>0</v>
          </cell>
          <cell r="Z240">
            <v>0</v>
          </cell>
        </row>
        <row r="241">
          <cell r="I241" t="str">
            <v>8201200702-B</v>
          </cell>
          <cell r="J241" t="str">
            <v>EXTENSIÓN RED DE ALCANTARILLADO PASAJE LUIS SAGARDÍA Y PASAJE CANCHA RAYADA</v>
          </cell>
          <cell r="K241" t="str">
            <v>IRAL - PMB</v>
          </cell>
          <cell r="L241" t="str">
            <v>Obra</v>
          </cell>
          <cell r="M241">
            <v>16</v>
          </cell>
          <cell r="N241">
            <v>86582900</v>
          </cell>
          <cell r="O241">
            <v>86582900</v>
          </cell>
          <cell r="P241">
            <v>0</v>
          </cell>
          <cell r="Q241">
            <v>0</v>
          </cell>
          <cell r="R241" t="str">
            <v>E8954/2020</v>
          </cell>
          <cell r="S241" t="str">
            <v>3698/2020</v>
          </cell>
          <cell r="T241">
            <v>43920</v>
          </cell>
          <cell r="W241">
            <v>0</v>
          </cell>
          <cell r="X241">
            <v>0</v>
          </cell>
          <cell r="Y241">
            <v>86582900</v>
          </cell>
          <cell r="Z241">
            <v>0</v>
          </cell>
        </row>
        <row r="242">
          <cell r="I242" t="str">
            <v>6308200701-B</v>
          </cell>
          <cell r="J242" t="str">
            <v>REGULARIZACIÓN EXTENSIÓN RED COMITÉ HABILITACIONAL, VILLA LA TUNA, COMUNA DE PLACILLA</v>
          </cell>
          <cell r="K242" t="str">
            <v>IRAL - PMB</v>
          </cell>
          <cell r="L242" t="str">
            <v>Obra</v>
          </cell>
          <cell r="M242">
            <v>16</v>
          </cell>
          <cell r="N242">
            <v>27062207</v>
          </cell>
          <cell r="O242">
            <v>27062207</v>
          </cell>
          <cell r="P242">
            <v>0</v>
          </cell>
          <cell r="Q242">
            <v>0</v>
          </cell>
          <cell r="R242" t="str">
            <v>E8958/2020</v>
          </cell>
          <cell r="S242" t="str">
            <v>3696/2020</v>
          </cell>
          <cell r="T242">
            <v>43920</v>
          </cell>
          <cell r="W242">
            <v>0</v>
          </cell>
          <cell r="X242">
            <v>27062207</v>
          </cell>
          <cell r="Y242">
            <v>0</v>
          </cell>
          <cell r="Z242">
            <v>0</v>
          </cell>
        </row>
        <row r="243">
          <cell r="I243" t="str">
            <v>9205200701-B</v>
          </cell>
          <cell r="J243" t="str">
            <v>ABASTO AGUA POTABLE RANQUIL CENTRAL</v>
          </cell>
          <cell r="K243" t="str">
            <v>IRAL - PMB</v>
          </cell>
          <cell r="L243" t="str">
            <v>Obra</v>
          </cell>
          <cell r="M243">
            <v>16</v>
          </cell>
          <cell r="N243">
            <v>168961663</v>
          </cell>
          <cell r="O243">
            <v>168961663</v>
          </cell>
          <cell r="P243">
            <v>0</v>
          </cell>
          <cell r="Q243">
            <v>0</v>
          </cell>
          <cell r="R243" t="str">
            <v>E8963/2020</v>
          </cell>
          <cell r="S243" t="str">
            <v>3703/2020</v>
          </cell>
          <cell r="T243">
            <v>43921</v>
          </cell>
          <cell r="W243">
            <v>0</v>
          </cell>
          <cell r="X243">
            <v>168961663</v>
          </cell>
          <cell r="Y243">
            <v>0</v>
          </cell>
          <cell r="Z243">
            <v>0</v>
          </cell>
        </row>
        <row r="244">
          <cell r="I244" t="str">
            <v>9115200701-B</v>
          </cell>
          <cell r="J244" t="str">
            <v>INSTALACIÓN PILÓN MUNICIPAL PASAJE MEZA, PUCÓN</v>
          </cell>
          <cell r="K244" t="str">
            <v>IRAL - PMB</v>
          </cell>
          <cell r="L244" t="str">
            <v>Obra</v>
          </cell>
          <cell r="M244">
            <v>16</v>
          </cell>
          <cell r="N244">
            <v>19690682</v>
          </cell>
          <cell r="O244">
            <v>19690682</v>
          </cell>
          <cell r="P244">
            <v>0</v>
          </cell>
          <cell r="Q244">
            <v>0</v>
          </cell>
          <cell r="R244" t="str">
            <v>E8968/2020</v>
          </cell>
          <cell r="S244" t="str">
            <v>3663/2020</v>
          </cell>
          <cell r="T244">
            <v>43920</v>
          </cell>
          <cell r="W244">
            <v>0</v>
          </cell>
          <cell r="X244">
            <v>0</v>
          </cell>
          <cell r="Y244">
            <v>19690682</v>
          </cell>
          <cell r="Z244">
            <v>0</v>
          </cell>
        </row>
        <row r="245">
          <cell r="I245" t="str">
            <v>9211200701-B</v>
          </cell>
          <cell r="J245" t="str">
            <v>ABASTO DE AGUA POTABLE COMUNIDAD INDIGENA CHAVOL II</v>
          </cell>
          <cell r="K245" t="str">
            <v>IRAL - PMB</v>
          </cell>
          <cell r="L245" t="str">
            <v>Obra</v>
          </cell>
          <cell r="M245">
            <v>16</v>
          </cell>
          <cell r="N245">
            <v>83599285</v>
          </cell>
          <cell r="O245">
            <v>83599285</v>
          </cell>
          <cell r="P245">
            <v>0</v>
          </cell>
          <cell r="Q245">
            <v>0</v>
          </cell>
          <cell r="R245" t="str">
            <v>E8970/2020</v>
          </cell>
          <cell r="S245" t="str">
            <v>3630/2020</v>
          </cell>
          <cell r="T245">
            <v>43917</v>
          </cell>
          <cell r="W245">
            <v>0</v>
          </cell>
          <cell r="X245">
            <v>83599285</v>
          </cell>
          <cell r="Y245">
            <v>0</v>
          </cell>
          <cell r="Z245">
            <v>0</v>
          </cell>
        </row>
        <row r="246">
          <cell r="I246" t="str">
            <v>9211200702-B</v>
          </cell>
          <cell r="J246" t="str">
            <v>ABASTO AGUA POTABLE COMUNIDAD INDIGENA MIGUEL HUENTELEN</v>
          </cell>
          <cell r="K246" t="str">
            <v>IRAL - PMB</v>
          </cell>
          <cell r="L246" t="str">
            <v>Obra</v>
          </cell>
          <cell r="M246">
            <v>16</v>
          </cell>
          <cell r="N246">
            <v>69798505</v>
          </cell>
          <cell r="O246">
            <v>69798505</v>
          </cell>
          <cell r="P246">
            <v>0</v>
          </cell>
          <cell r="Q246">
            <v>0</v>
          </cell>
          <cell r="R246" t="str">
            <v>E9340/2020</v>
          </cell>
          <cell r="S246" t="str">
            <v>3715/2020</v>
          </cell>
          <cell r="T246">
            <v>43921</v>
          </cell>
          <cell r="W246">
            <v>0</v>
          </cell>
          <cell r="X246">
            <v>69798505</v>
          </cell>
          <cell r="Y246">
            <v>0</v>
          </cell>
          <cell r="Z246">
            <v>0</v>
          </cell>
        </row>
        <row r="247">
          <cell r="I247" t="str">
            <v>7109200701-B</v>
          </cell>
          <cell r="J247" t="str">
            <v>EXTENSION COLECTOR DE AGUAS SERVIDAS SECTOR HUAMACHUCO ORIENTE, COMUNA DE SAN CLEMENTE</v>
          </cell>
          <cell r="K247" t="str">
            <v>IRAL - PMB</v>
          </cell>
          <cell r="L247" t="str">
            <v>Obra</v>
          </cell>
          <cell r="M247">
            <v>16</v>
          </cell>
          <cell r="N247">
            <v>40307289</v>
          </cell>
          <cell r="O247">
            <v>40307289</v>
          </cell>
          <cell r="P247">
            <v>0</v>
          </cell>
          <cell r="Q247">
            <v>0</v>
          </cell>
          <cell r="R247" t="str">
            <v>E9752/2020</v>
          </cell>
          <cell r="S247" t="str">
            <v>3802/2020</v>
          </cell>
          <cell r="T247">
            <v>43930</v>
          </cell>
          <cell r="W247">
            <v>0</v>
          </cell>
          <cell r="X247">
            <v>0</v>
          </cell>
          <cell r="Y247">
            <v>40307289</v>
          </cell>
          <cell r="Z247">
            <v>0</v>
          </cell>
        </row>
        <row r="248">
          <cell r="I248" t="str">
            <v>13303200703-B</v>
          </cell>
          <cell r="J248" t="str">
            <v>CONSTRUCCIÓN SISTEMA DE RESPALDO DE ENERGIA PARA INCORPORACIÓN DE NUEVAS VIVIENDAS, APR CALEU</v>
          </cell>
          <cell r="K248" t="str">
            <v>IRAL - PMB</v>
          </cell>
          <cell r="L248" t="str">
            <v>Obra</v>
          </cell>
          <cell r="M248">
            <v>16</v>
          </cell>
          <cell r="N248">
            <v>22280000</v>
          </cell>
          <cell r="O248">
            <v>22280000</v>
          </cell>
          <cell r="P248">
            <v>0</v>
          </cell>
          <cell r="Q248">
            <v>0</v>
          </cell>
          <cell r="R248" t="str">
            <v>E9756/2020</v>
          </cell>
          <cell r="S248" t="str">
            <v>3801/2020</v>
          </cell>
          <cell r="T248">
            <v>43930</v>
          </cell>
          <cell r="W248">
            <v>0</v>
          </cell>
          <cell r="X248">
            <v>22280000</v>
          </cell>
          <cell r="Y248">
            <v>0</v>
          </cell>
          <cell r="Z248">
            <v>0</v>
          </cell>
        </row>
        <row r="249">
          <cell r="I249" t="str">
            <v>13303200702-B</v>
          </cell>
          <cell r="J249" t="str">
            <v>CONSTRUCCIÓN SISTEMA DE RESPALDO DE ENERGIA PARA INCORPORACIÓN DE NUEVAS VIVIENDAS, APR ESPINALILLO</v>
          </cell>
          <cell r="K249" t="str">
            <v>IRAL - PMB</v>
          </cell>
          <cell r="L249" t="str">
            <v>Obra</v>
          </cell>
          <cell r="M249">
            <v>16</v>
          </cell>
          <cell r="N249">
            <v>22280000</v>
          </cell>
          <cell r="O249">
            <v>22280000</v>
          </cell>
          <cell r="P249">
            <v>0</v>
          </cell>
          <cell r="Q249">
            <v>0</v>
          </cell>
          <cell r="R249" t="str">
            <v>E9756/2020</v>
          </cell>
          <cell r="S249" t="str">
            <v>3801/2020</v>
          </cell>
          <cell r="T249">
            <v>43930</v>
          </cell>
          <cell r="W249">
            <v>0</v>
          </cell>
          <cell r="X249">
            <v>22280000</v>
          </cell>
          <cell r="Y249">
            <v>0</v>
          </cell>
          <cell r="Z249">
            <v>0</v>
          </cell>
        </row>
        <row r="250">
          <cell r="I250" t="str">
            <v>13303200701-B</v>
          </cell>
          <cell r="J250" t="str">
            <v>CONSTRUCCIÓN SISTEMA DE RESPALDO DE ENERGIA PARA INCORPORACIÓN DE NUEVAS VIVIENDAS, APR PUNTA PEUCO</v>
          </cell>
          <cell r="K250" t="str">
            <v>IRAL - PMB</v>
          </cell>
          <cell r="L250" t="str">
            <v>Obra</v>
          </cell>
          <cell r="M250">
            <v>16</v>
          </cell>
          <cell r="N250">
            <v>22280000</v>
          </cell>
          <cell r="O250">
            <v>22280000</v>
          </cell>
          <cell r="P250">
            <v>0</v>
          </cell>
          <cell r="Q250">
            <v>0</v>
          </cell>
          <cell r="R250" t="str">
            <v>E9756/2020</v>
          </cell>
          <cell r="S250" t="str">
            <v>3801/2020</v>
          </cell>
          <cell r="T250">
            <v>43930</v>
          </cell>
          <cell r="W250">
            <v>0</v>
          </cell>
          <cell r="X250">
            <v>22280000</v>
          </cell>
          <cell r="Y250">
            <v>0</v>
          </cell>
          <cell r="Z250">
            <v>0</v>
          </cell>
        </row>
        <row r="251">
          <cell r="I251" t="str">
            <v>9111200601-C</v>
          </cell>
          <cell r="J251" t="str">
            <v>ASISTENCIA LEGAL DE REGULARIZACIÓN DE LA PEQUEÑA PROPIEDAD RAÍZ EN LA COMUNA DE NUEVA IMPERIAL</v>
          </cell>
          <cell r="K251" t="str">
            <v>PMB</v>
          </cell>
          <cell r="L251" t="str">
            <v>Asistencia Legal</v>
          </cell>
          <cell r="M251">
            <v>13</v>
          </cell>
          <cell r="N251">
            <v>54600000</v>
          </cell>
          <cell r="O251">
            <v>54600000</v>
          </cell>
          <cell r="P251">
            <v>0</v>
          </cell>
          <cell r="Q251">
            <v>0</v>
          </cell>
          <cell r="R251" t="str">
            <v>E9982/2020</v>
          </cell>
          <cell r="S251" t="str">
            <v>3806/2020</v>
          </cell>
          <cell r="T251">
            <v>43930</v>
          </cell>
          <cell r="W251">
            <v>0</v>
          </cell>
          <cell r="X251">
            <v>54600000</v>
          </cell>
          <cell r="Y251">
            <v>0</v>
          </cell>
          <cell r="Z251">
            <v>0</v>
          </cell>
        </row>
        <row r="252">
          <cell r="I252" t="str">
            <v>10108200701-B</v>
          </cell>
          <cell r="J252" t="str">
            <v>REPOSICIÓN DE ESTANQUE ELEVADO, APR MUNICIPAL LOS COIGUES, COMUNA DE MAULLIN.</v>
          </cell>
          <cell r="K252" t="str">
            <v>IRAL - PMB</v>
          </cell>
          <cell r="L252" t="str">
            <v>Obra</v>
          </cell>
          <cell r="M252">
            <v>16</v>
          </cell>
          <cell r="N252">
            <v>25999999</v>
          </cell>
          <cell r="O252">
            <v>25999999</v>
          </cell>
          <cell r="P252">
            <v>0</v>
          </cell>
          <cell r="Q252">
            <v>0</v>
          </cell>
          <cell r="R252" t="str">
            <v>E10194/2020</v>
          </cell>
          <cell r="S252" t="str">
            <v>3891/2020</v>
          </cell>
          <cell r="T252">
            <v>43943</v>
          </cell>
          <cell r="W252">
            <v>0</v>
          </cell>
          <cell r="X252">
            <v>25999999</v>
          </cell>
          <cell r="Y252">
            <v>0</v>
          </cell>
          <cell r="Z252">
            <v>0</v>
          </cell>
        </row>
        <row r="253">
          <cell r="I253" t="str">
            <v>5601200701-B</v>
          </cell>
          <cell r="J253" t="str">
            <v>CONSTRUCCIÓN EXTENSIÓN MATRIZ DE AGUA POTABLE SECTOR PUERTECITO</v>
          </cell>
          <cell r="K253" t="str">
            <v>IRAL - PMB</v>
          </cell>
          <cell r="L253" t="str">
            <v>Obra</v>
          </cell>
          <cell r="M253">
            <v>16</v>
          </cell>
          <cell r="N253">
            <v>63183944</v>
          </cell>
          <cell r="O253">
            <v>63183944</v>
          </cell>
          <cell r="P253">
            <v>0</v>
          </cell>
          <cell r="Q253">
            <v>0</v>
          </cell>
          <cell r="R253" t="str">
            <v>E10247/2020</v>
          </cell>
          <cell r="S253" t="str">
            <v>3890/2020</v>
          </cell>
          <cell r="T253">
            <v>43943</v>
          </cell>
          <cell r="W253">
            <v>0</v>
          </cell>
          <cell r="X253">
            <v>63183944</v>
          </cell>
          <cell r="Y253">
            <v>0</v>
          </cell>
          <cell r="Z253">
            <v>0</v>
          </cell>
        </row>
        <row r="254">
          <cell r="I254" t="str">
            <v>5803200701-B</v>
          </cell>
          <cell r="J254" t="str">
            <v>MEJORAMIENTOS SISTEMAS DE AGUA POTABLE RURAL DIVERSOS SECTORES Y HABILITACIÓN POZO MUNICIPAL OLMUÉ</v>
          </cell>
          <cell r="K254" t="str">
            <v>IRAL - PMB</v>
          </cell>
          <cell r="L254" t="str">
            <v>Obra</v>
          </cell>
          <cell r="M254">
            <v>16</v>
          </cell>
          <cell r="N254">
            <v>183579000</v>
          </cell>
          <cell r="O254">
            <v>183579000</v>
          </cell>
          <cell r="P254">
            <v>0</v>
          </cell>
          <cell r="Q254">
            <v>0</v>
          </cell>
          <cell r="R254" t="str">
            <v>E10346/2020</v>
          </cell>
          <cell r="S254" t="str">
            <v>3892/2020</v>
          </cell>
          <cell r="T254">
            <v>43943</v>
          </cell>
          <cell r="W254">
            <v>0</v>
          </cell>
          <cell r="X254">
            <v>183579000</v>
          </cell>
          <cell r="Y254">
            <v>0</v>
          </cell>
          <cell r="Z254">
            <v>0</v>
          </cell>
        </row>
        <row r="255">
          <cell r="I255" t="str">
            <v>7101200701-B</v>
          </cell>
          <cell r="J255" t="str">
            <v>MEJORAMIENTO Y REPOSICIÓN DE EQUIPOS PLANTA DE TRATAMIENTO VILLA ILLINOIS</v>
          </cell>
          <cell r="K255" t="str">
            <v>IRAL - PMB</v>
          </cell>
          <cell r="L255" t="str">
            <v>Obra</v>
          </cell>
          <cell r="M255">
            <v>16</v>
          </cell>
          <cell r="N255">
            <v>93980587</v>
          </cell>
          <cell r="O255">
            <v>93980587</v>
          </cell>
          <cell r="P255">
            <v>0</v>
          </cell>
          <cell r="Q255">
            <v>0</v>
          </cell>
          <cell r="R255" t="str">
            <v>E10349/2020</v>
          </cell>
          <cell r="S255" t="str">
            <v>3893/2020</v>
          </cell>
          <cell r="T255">
            <v>43943</v>
          </cell>
          <cell r="W255">
            <v>0</v>
          </cell>
          <cell r="X255">
            <v>0</v>
          </cell>
          <cell r="Y255">
            <v>93980587</v>
          </cell>
          <cell r="Z255">
            <v>0</v>
          </cell>
        </row>
        <row r="256">
          <cell r="I256" t="str">
            <v>7104200701-B</v>
          </cell>
          <cell r="J256" t="str">
            <v>INSTALACIÓN SISTEMA DE AGUA POTABLE RURAL PELLINES, EMPEDRADO</v>
          </cell>
          <cell r="K256" t="str">
            <v>IRAL - PMB</v>
          </cell>
          <cell r="L256" t="str">
            <v>Obra</v>
          </cell>
          <cell r="M256">
            <v>16</v>
          </cell>
          <cell r="N256">
            <v>88716285</v>
          </cell>
          <cell r="O256">
            <v>88716285</v>
          </cell>
          <cell r="P256">
            <v>0</v>
          </cell>
          <cell r="Q256">
            <v>0</v>
          </cell>
          <cell r="R256" t="str">
            <v>E10595/2020</v>
          </cell>
          <cell r="S256" t="str">
            <v>3928/2020</v>
          </cell>
          <cell r="T256">
            <v>43948</v>
          </cell>
          <cell r="W256">
            <v>0</v>
          </cell>
          <cell r="X256">
            <v>0</v>
          </cell>
          <cell r="Y256">
            <v>88716285</v>
          </cell>
          <cell r="Z256">
            <v>0</v>
          </cell>
        </row>
        <row r="257">
          <cell r="I257" t="str">
            <v>9203200701-B</v>
          </cell>
          <cell r="J257" t="str">
            <v>ALCANTARILLADO DE CURACAUTIN, EXTENSIÓN DE RED CALLE CAMINO SANTA INES</v>
          </cell>
          <cell r="K257" t="str">
            <v>IRAL - PMB</v>
          </cell>
          <cell r="L257" t="str">
            <v>Obra</v>
          </cell>
          <cell r="M257">
            <v>16</v>
          </cell>
          <cell r="N257">
            <v>75227905</v>
          </cell>
          <cell r="O257">
            <v>75227905</v>
          </cell>
          <cell r="P257">
            <v>0</v>
          </cell>
          <cell r="Q257">
            <v>0</v>
          </cell>
          <cell r="R257" t="str">
            <v>E10598/2020</v>
          </cell>
          <cell r="S257" t="str">
            <v>3924/2020</v>
          </cell>
          <cell r="T257">
            <v>43948</v>
          </cell>
          <cell r="W257">
            <v>0</v>
          </cell>
          <cell r="X257">
            <v>0</v>
          </cell>
          <cell r="Y257">
            <v>75227905</v>
          </cell>
          <cell r="Z257">
            <v>0</v>
          </cell>
        </row>
        <row r="258">
          <cell r="I258" t="str">
            <v>11201180702-C</v>
          </cell>
          <cell r="J258" t="str">
            <v>CONSTRUCCIÓN ELECTRIFICACIÓN RURAL VARIOS SECTORES AYSÉN 2</v>
          </cell>
          <cell r="K258" t="str">
            <v>GORE AYSÉN 2</v>
          </cell>
          <cell r="L258" t="str">
            <v>Obra</v>
          </cell>
          <cell r="M258">
            <v>17</v>
          </cell>
          <cell r="N258">
            <v>160080705</v>
          </cell>
          <cell r="O258">
            <v>160080705</v>
          </cell>
          <cell r="P258">
            <v>0</v>
          </cell>
          <cell r="Q258">
            <v>0</v>
          </cell>
          <cell r="R258" t="str">
            <v>E10688/2020</v>
          </cell>
          <cell r="S258" t="str">
            <v>3995/2020</v>
          </cell>
          <cell r="T258">
            <v>43956</v>
          </cell>
          <cell r="X258">
            <v>0</v>
          </cell>
          <cell r="Y258">
            <v>160080705</v>
          </cell>
          <cell r="Z258">
            <v>0</v>
          </cell>
        </row>
        <row r="259">
          <cell r="I259" t="str">
            <v>11401180706-C</v>
          </cell>
          <cell r="J259" t="str">
            <v>SANEAMIENTO SANITARIO RURAL, COMUNA DE CHILE CHICO</v>
          </cell>
          <cell r="K259" t="str">
            <v>GORE AYSÉN 2</v>
          </cell>
          <cell r="L259" t="str">
            <v>Obra</v>
          </cell>
          <cell r="M259">
            <v>17</v>
          </cell>
          <cell r="N259">
            <v>221684033</v>
          </cell>
          <cell r="O259">
            <v>221684033</v>
          </cell>
          <cell r="P259">
            <v>0</v>
          </cell>
          <cell r="Q259">
            <v>0</v>
          </cell>
          <cell r="R259" t="str">
            <v>E10690/2020</v>
          </cell>
          <cell r="S259" t="str">
            <v>3999/2020</v>
          </cell>
          <cell r="T259">
            <v>43956</v>
          </cell>
          <cell r="X259">
            <v>0</v>
          </cell>
          <cell r="Y259">
            <v>221684033</v>
          </cell>
          <cell r="Z259">
            <v>0</v>
          </cell>
        </row>
        <row r="260">
          <cell r="I260" t="str">
            <v>11101180705-C</v>
          </cell>
          <cell r="J260" t="str">
            <v>CONSTRUCCIÓN SOLUCIONES SANITARIAS SECTOR SAN MIGUEL</v>
          </cell>
          <cell r="K260" t="str">
            <v>GORE AYSÉN 2</v>
          </cell>
          <cell r="L260" t="str">
            <v>Obra</v>
          </cell>
          <cell r="M260">
            <v>17</v>
          </cell>
          <cell r="N260">
            <v>86181317</v>
          </cell>
          <cell r="O260">
            <v>86181317</v>
          </cell>
          <cell r="P260">
            <v>0</v>
          </cell>
          <cell r="Q260">
            <v>0</v>
          </cell>
          <cell r="R260" t="str">
            <v>E10694/2020</v>
          </cell>
          <cell r="S260" t="str">
            <v>4002/2020</v>
          </cell>
          <cell r="T260">
            <v>43956</v>
          </cell>
          <cell r="X260">
            <v>0</v>
          </cell>
          <cell r="Y260">
            <v>86181317</v>
          </cell>
          <cell r="Z260">
            <v>0</v>
          </cell>
        </row>
        <row r="261">
          <cell r="I261" t="str">
            <v>11101180703-C</v>
          </cell>
          <cell r="J261" t="str">
            <v>ELECTRIFICACION RURAL LAGO ATRAVESADO, COMUNA DE COYHAIQUE</v>
          </cell>
          <cell r="K261" t="str">
            <v>GORE AYSÉN 2</v>
          </cell>
          <cell r="L261" t="str">
            <v>Obra</v>
          </cell>
          <cell r="M261">
            <v>17</v>
          </cell>
          <cell r="N261">
            <v>68827972</v>
          </cell>
          <cell r="O261">
            <v>68827972</v>
          </cell>
          <cell r="P261">
            <v>0</v>
          </cell>
          <cell r="Q261">
            <v>0</v>
          </cell>
          <cell r="R261" t="str">
            <v>E10694/2020</v>
          </cell>
          <cell r="S261" t="str">
            <v>4002/2020</v>
          </cell>
          <cell r="T261">
            <v>43956</v>
          </cell>
          <cell r="X261">
            <v>0</v>
          </cell>
          <cell r="Y261">
            <v>68827972</v>
          </cell>
          <cell r="Z261">
            <v>0</v>
          </cell>
        </row>
        <row r="262">
          <cell r="I262" t="str">
            <v>11101180704-C</v>
          </cell>
          <cell r="J262" t="str">
            <v>ELECTRIFICACION RURAL SECTOR SEIS LAGUNAS CALLEJON FOURNIER, COMUNA COYHAIQUE</v>
          </cell>
          <cell r="K262" t="str">
            <v>GORE AYSÉN 2</v>
          </cell>
          <cell r="L262" t="str">
            <v>Obra</v>
          </cell>
          <cell r="M262">
            <v>17</v>
          </cell>
          <cell r="N262">
            <v>73153097</v>
          </cell>
          <cell r="O262">
            <v>73153097</v>
          </cell>
          <cell r="P262">
            <v>0</v>
          </cell>
          <cell r="Q262">
            <v>0</v>
          </cell>
          <cell r="R262" t="str">
            <v>E10694/2020</v>
          </cell>
          <cell r="S262" t="str">
            <v>4002/2020</v>
          </cell>
          <cell r="T262">
            <v>43956</v>
          </cell>
          <cell r="W262">
            <v>0</v>
          </cell>
          <cell r="X262">
            <v>0</v>
          </cell>
          <cell r="Y262">
            <v>73153097</v>
          </cell>
          <cell r="Z262">
            <v>0</v>
          </cell>
        </row>
        <row r="263">
          <cell r="I263" t="str">
            <v>3302200702-B</v>
          </cell>
          <cell r="J263" t="str">
            <v>CONSTRUCCIÓN CASETAS SANITARIAS SECTOR LAS BREAS, VALLE DE EL CARMEN</v>
          </cell>
          <cell r="K263" t="str">
            <v>IRAL - PMB</v>
          </cell>
          <cell r="L263" t="str">
            <v>Obra</v>
          </cell>
          <cell r="M263">
            <v>16</v>
          </cell>
          <cell r="N263">
            <v>78311591</v>
          </cell>
          <cell r="O263">
            <v>78311591</v>
          </cell>
          <cell r="P263">
            <v>0</v>
          </cell>
          <cell r="Q263">
            <v>0</v>
          </cell>
          <cell r="R263" t="str">
            <v>E10753/2020</v>
          </cell>
          <cell r="S263" t="str">
            <v>3966/2020</v>
          </cell>
          <cell r="T263">
            <v>43951</v>
          </cell>
          <cell r="X263">
            <v>0</v>
          </cell>
          <cell r="Y263">
            <v>78311591</v>
          </cell>
          <cell r="Z263">
            <v>0</v>
          </cell>
        </row>
        <row r="264">
          <cell r="I264" t="str">
            <v>10206200701-B</v>
          </cell>
          <cell r="J264" t="str">
            <v>MEJORAMIENTO SISTEMA DE IMPULSION DE ALCANTARILLADO URBANO - COMUNA DE PUQUELDON</v>
          </cell>
          <cell r="K264" t="str">
            <v>IRAL - PMB</v>
          </cell>
          <cell r="L264" t="str">
            <v>Obra</v>
          </cell>
          <cell r="M264">
            <v>16</v>
          </cell>
          <cell r="N264">
            <v>26000000</v>
          </cell>
          <cell r="O264">
            <v>26000000</v>
          </cell>
          <cell r="P264">
            <v>0</v>
          </cell>
          <cell r="Q264">
            <v>0</v>
          </cell>
          <cell r="R264" t="str">
            <v>E10756/2020</v>
          </cell>
          <cell r="S264" t="str">
            <v>4000/2020</v>
          </cell>
          <cell r="T264">
            <v>43956</v>
          </cell>
          <cell r="X264">
            <v>0</v>
          </cell>
          <cell r="Y264">
            <v>26000000</v>
          </cell>
          <cell r="Z264">
            <v>0</v>
          </cell>
        </row>
        <row r="265">
          <cell r="I265" t="str">
            <v>3303200701-B</v>
          </cell>
          <cell r="J265" t="str">
            <v>CONSTRUCCIÓN ALCANTARILLADO SECTOR JOSÉ SANTOS OSSA, FREIRINA.</v>
          </cell>
          <cell r="K265" t="str">
            <v>IRAL - PMB</v>
          </cell>
          <cell r="L265" t="str">
            <v>Obra</v>
          </cell>
          <cell r="M265">
            <v>16</v>
          </cell>
          <cell r="N265">
            <v>41222409</v>
          </cell>
          <cell r="O265">
            <v>41222409</v>
          </cell>
          <cell r="P265">
            <v>0</v>
          </cell>
          <cell r="Q265">
            <v>0</v>
          </cell>
          <cell r="R265" t="str">
            <v>E10758/2020</v>
          </cell>
          <cell r="S265" t="str">
            <v>3964/2020</v>
          </cell>
          <cell r="T265">
            <v>43951</v>
          </cell>
          <cell r="X265">
            <v>0</v>
          </cell>
          <cell r="Y265">
            <v>41222409</v>
          </cell>
          <cell r="Z265">
            <v>0</v>
          </cell>
        </row>
        <row r="266">
          <cell r="I266" t="str">
            <v>9203200702-B</v>
          </cell>
          <cell r="J266" t="str">
            <v>ABASTO AGUA POTABLE COMUNIDAD INDÍGENA IGNACIO HUAIQUILAO, CURACAUTIN</v>
          </cell>
          <cell r="K266" t="str">
            <v>IRAL - PMB</v>
          </cell>
          <cell r="L266" t="str">
            <v>Obra</v>
          </cell>
          <cell r="M266">
            <v>16</v>
          </cell>
          <cell r="N266">
            <v>102120157</v>
          </cell>
          <cell r="O266">
            <v>102120157</v>
          </cell>
          <cell r="P266">
            <v>0</v>
          </cell>
          <cell r="Q266">
            <v>0</v>
          </cell>
          <cell r="R266" t="str">
            <v>E10761/2020</v>
          </cell>
          <cell r="S266" t="str">
            <v>3968/2020</v>
          </cell>
          <cell r="T266">
            <v>43951</v>
          </cell>
          <cell r="X266">
            <v>0</v>
          </cell>
          <cell r="Y266">
            <v>102120157</v>
          </cell>
          <cell r="Z266">
            <v>0</v>
          </cell>
        </row>
        <row r="267">
          <cell r="I267" t="str">
            <v>10103200701-B</v>
          </cell>
          <cell r="J267" t="str">
            <v>INSTALACIÓN SISTEMA POTABILIZACIÓN Y DEPURACIÓN EN SECTOR ESTANQUES Y AMPLIACIÓN APR SECTOR EL BOSQUE</v>
          </cell>
          <cell r="K267" t="str">
            <v>IRAL - PMB</v>
          </cell>
          <cell r="L267" t="str">
            <v>Obra</v>
          </cell>
          <cell r="M267">
            <v>16</v>
          </cell>
          <cell r="N267">
            <v>26000000</v>
          </cell>
          <cell r="O267">
            <v>26000000</v>
          </cell>
          <cell r="P267">
            <v>0</v>
          </cell>
          <cell r="Q267">
            <v>0</v>
          </cell>
          <cell r="R267" t="str">
            <v>E11025/2020</v>
          </cell>
          <cell r="S267" t="str">
            <v>3998/2020</v>
          </cell>
          <cell r="T267">
            <v>43956</v>
          </cell>
          <cell r="X267">
            <v>0</v>
          </cell>
          <cell r="Y267">
            <v>26000000</v>
          </cell>
          <cell r="Z267">
            <v>0</v>
          </cell>
        </row>
        <row r="268">
          <cell r="I268" t="str">
            <v>1404200701-B</v>
          </cell>
          <cell r="J268" t="str">
            <v>EXTENSIÓN MATRICES DE AGUA POTABLE CALLES TARAPACÁ, 18 SEPTIEMBRE Y LIBERTAD, LOCALIDAD DE HUARA</v>
          </cell>
          <cell r="K268" t="str">
            <v>IRAL - PMB</v>
          </cell>
          <cell r="L268" t="str">
            <v>Obra</v>
          </cell>
          <cell r="M268">
            <v>16</v>
          </cell>
          <cell r="N268">
            <v>118512844</v>
          </cell>
          <cell r="O268">
            <v>118512844</v>
          </cell>
          <cell r="P268">
            <v>0</v>
          </cell>
          <cell r="Q268">
            <v>0</v>
          </cell>
          <cell r="R268" t="str">
            <v>E11028/2020</v>
          </cell>
          <cell r="S268" t="str">
            <v>4001/2020</v>
          </cell>
          <cell r="T268">
            <v>43956</v>
          </cell>
          <cell r="X268">
            <v>0</v>
          </cell>
          <cell r="Y268">
            <v>118512844</v>
          </cell>
          <cell r="Z268">
            <v>0</v>
          </cell>
        </row>
        <row r="269">
          <cell r="I269" t="str">
            <v>16104201001-C</v>
          </cell>
          <cell r="J269" t="str">
            <v>ASISTENCIA TÉCNICA AGUA POTABLE RURAL COMUNA DE EL CARMEN</v>
          </cell>
          <cell r="K269" t="str">
            <v>PMB</v>
          </cell>
          <cell r="L269" t="str">
            <v>Asistencia Técnica</v>
          </cell>
          <cell r="M269">
            <v>10</v>
          </cell>
          <cell r="N269">
            <v>49968000</v>
          </cell>
          <cell r="O269">
            <v>49968000</v>
          </cell>
          <cell r="P269">
            <v>0</v>
          </cell>
          <cell r="Q269">
            <v>0</v>
          </cell>
          <cell r="R269" t="str">
            <v>E11321/2020</v>
          </cell>
          <cell r="S269" t="str">
            <v>4127/2020</v>
          </cell>
          <cell r="T269">
            <v>43969</v>
          </cell>
          <cell r="X269">
            <v>0</v>
          </cell>
          <cell r="Y269">
            <v>49968000</v>
          </cell>
          <cell r="Z269">
            <v>0</v>
          </cell>
        </row>
        <row r="270">
          <cell r="I270" t="str">
            <v>9102191001-C</v>
          </cell>
          <cell r="J270" t="str">
            <v>ELABORACIÓN DE PROYECTOS DE CASETAS SANITARIAS PARA LA COMUNA DE CARAHUE</v>
          </cell>
          <cell r="K270" t="str">
            <v>PMB</v>
          </cell>
          <cell r="L270" t="str">
            <v>Asistencia Técnica</v>
          </cell>
          <cell r="M270">
            <v>10</v>
          </cell>
          <cell r="N270">
            <v>54996000</v>
          </cell>
          <cell r="O270">
            <v>54996000</v>
          </cell>
          <cell r="P270">
            <v>0</v>
          </cell>
          <cell r="Q270">
            <v>0</v>
          </cell>
          <cell r="R270" t="str">
            <v>E11322/2020</v>
          </cell>
          <cell r="S270" t="str">
            <v>4128-2020</v>
          </cell>
          <cell r="T270">
            <v>43969</v>
          </cell>
          <cell r="X270">
            <v>0</v>
          </cell>
          <cell r="Y270">
            <v>54996000</v>
          </cell>
          <cell r="Z270">
            <v>0</v>
          </cell>
        </row>
        <row r="271">
          <cell r="I271" t="str">
            <v>7403201001-C</v>
          </cell>
          <cell r="J271" t="str">
            <v>ASISTENCIA TÉCNICA VARIOS PROYECTOS DEL PROGRAMA MEJORAMIENTO DE BARRIOS, LONGAVI</v>
          </cell>
          <cell r="K271" t="str">
            <v>PMB</v>
          </cell>
          <cell r="L271" t="str">
            <v>Asistencia Técnica</v>
          </cell>
          <cell r="M271">
            <v>10</v>
          </cell>
          <cell r="N271">
            <v>59999998</v>
          </cell>
          <cell r="O271">
            <v>59999998</v>
          </cell>
          <cell r="P271">
            <v>0</v>
          </cell>
          <cell r="Q271">
            <v>0</v>
          </cell>
          <cell r="R271" t="str">
            <v>E11324/2020</v>
          </cell>
          <cell r="S271" t="str">
            <v>4125/2020</v>
          </cell>
          <cell r="T271">
            <v>43969</v>
          </cell>
          <cell r="X271">
            <v>0</v>
          </cell>
          <cell r="Y271">
            <v>0</v>
          </cell>
          <cell r="Z271">
            <v>59999998</v>
          </cell>
        </row>
        <row r="272">
          <cell r="I272" t="str">
            <v>6108170804-C</v>
          </cell>
          <cell r="J272" t="str">
            <v>ADQUISICION DE TERRENO PARA EMPLAZAMIENTO DE ESTANQUE EXISTENTE PARA EL APR CHACAYES, COMUNA DE MACHALÍ</v>
          </cell>
          <cell r="K272" t="str">
            <v>PMB</v>
          </cell>
          <cell r="L272" t="str">
            <v>Adquisición Terreno</v>
          </cell>
          <cell r="M272">
            <v>12</v>
          </cell>
          <cell r="N272">
            <v>23500000</v>
          </cell>
          <cell r="O272">
            <v>23500000</v>
          </cell>
          <cell r="P272">
            <v>0</v>
          </cell>
          <cell r="Q272">
            <v>23500000</v>
          </cell>
          <cell r="R272" t="str">
            <v>E11331/2020</v>
          </cell>
          <cell r="S272" t="str">
            <v>4126/2020</v>
          </cell>
          <cell r="T272">
            <v>43969</v>
          </cell>
          <cell r="X272">
            <v>0</v>
          </cell>
          <cell r="Y272">
            <v>23500000</v>
          </cell>
          <cell r="Z272">
            <v>0</v>
          </cell>
        </row>
        <row r="273">
          <cell r="I273" t="str">
            <v>10303200701-B</v>
          </cell>
          <cell r="J273" t="str">
            <v>MEJORAMIENTO ABASTO DE AGUA POTABLE 5 FAMILIAS SECTOR HUEYUSCA</v>
          </cell>
          <cell r="K273" t="str">
            <v>IRAL - PMB</v>
          </cell>
          <cell r="L273" t="str">
            <v>Obra</v>
          </cell>
          <cell r="M273">
            <v>16</v>
          </cell>
          <cell r="N273">
            <v>30763001</v>
          </cell>
          <cell r="O273">
            <v>30763001</v>
          </cell>
          <cell r="P273">
            <v>0</v>
          </cell>
          <cell r="Q273">
            <v>0</v>
          </cell>
          <cell r="R273" t="str">
            <v>E11391/2020</v>
          </cell>
          <cell r="S273" t="str">
            <v>4082/2020</v>
          </cell>
          <cell r="T273">
            <v>43965</v>
          </cell>
          <cell r="X273">
            <v>0</v>
          </cell>
          <cell r="Y273">
            <v>30763001</v>
          </cell>
          <cell r="Z273">
            <v>0</v>
          </cell>
        </row>
        <row r="274">
          <cell r="I274" t="str">
            <v>10109200702-B</v>
          </cell>
          <cell r="J274" t="str">
            <v>CONSTRUCCIÓN Y HABILITACIÓN POZO PROFUNDO RÍO SUR</v>
          </cell>
          <cell r="K274" t="str">
            <v>IRAL - PMB</v>
          </cell>
          <cell r="L274" t="str">
            <v>Obra</v>
          </cell>
          <cell r="M274">
            <v>16</v>
          </cell>
          <cell r="N274">
            <v>25999993</v>
          </cell>
          <cell r="O274">
            <v>25999993</v>
          </cell>
          <cell r="P274">
            <v>0</v>
          </cell>
          <cell r="Q274">
            <v>0</v>
          </cell>
          <cell r="R274" t="str">
            <v>E11392/2020</v>
          </cell>
          <cell r="S274" t="str">
            <v>4084/2020</v>
          </cell>
          <cell r="T274">
            <v>43965</v>
          </cell>
          <cell r="X274">
            <v>0</v>
          </cell>
          <cell r="Y274">
            <v>25999993</v>
          </cell>
          <cell r="Z274">
            <v>0</v>
          </cell>
        </row>
        <row r="275">
          <cell r="I275" t="str">
            <v>11102200701-B</v>
          </cell>
          <cell r="J275" t="str">
            <v>CONSTRUCCION RED INTERIOR ALCANTARILLADO DOMICILIARIO VILLA LA TAPERA</v>
          </cell>
          <cell r="K275" t="str">
            <v>IRAL - PMB</v>
          </cell>
          <cell r="L275" t="str">
            <v>Obra</v>
          </cell>
          <cell r="M275">
            <v>16</v>
          </cell>
          <cell r="N275">
            <v>25456480</v>
          </cell>
          <cell r="O275">
            <v>25456480</v>
          </cell>
          <cell r="P275">
            <v>0</v>
          </cell>
          <cell r="Q275">
            <v>0</v>
          </cell>
          <cell r="R275" t="str">
            <v>E11515/2020</v>
          </cell>
          <cell r="S275" t="str">
            <v>4173/2020</v>
          </cell>
          <cell r="T275">
            <v>43973</v>
          </cell>
          <cell r="X275">
            <v>0</v>
          </cell>
          <cell r="Y275">
            <v>25456480</v>
          </cell>
          <cell r="Z275">
            <v>0</v>
          </cell>
        </row>
        <row r="276">
          <cell r="I276" t="str">
            <v>6305190702-C</v>
          </cell>
          <cell r="J276" t="str">
            <v>EXTENSION RED DE ALCANTARILLADO VILLA CORDILLERA COMUNA DE NANCAGUA</v>
          </cell>
          <cell r="K276" t="str">
            <v>PMB</v>
          </cell>
          <cell r="L276" t="str">
            <v>Obra</v>
          </cell>
          <cell r="M276">
            <v>17</v>
          </cell>
          <cell r="N276">
            <v>169646933</v>
          </cell>
          <cell r="O276">
            <v>169646933</v>
          </cell>
          <cell r="P276">
            <v>0</v>
          </cell>
          <cell r="Q276">
            <v>0</v>
          </cell>
          <cell r="R276" t="str">
            <v>E11551/2020</v>
          </cell>
          <cell r="S276" t="str">
            <v>4133/2020</v>
          </cell>
          <cell r="T276">
            <v>43969</v>
          </cell>
          <cell r="X276">
            <v>0</v>
          </cell>
          <cell r="Y276">
            <v>169646933</v>
          </cell>
          <cell r="Z276">
            <v>0</v>
          </cell>
        </row>
        <row r="277">
          <cell r="I277" t="str">
            <v>6304190401-C</v>
          </cell>
          <cell r="J277" t="str">
            <v>CARTERA DE SOLUCIONES DE AGUA POTABLE COMUNITARIA - LOLOL.</v>
          </cell>
          <cell r="K277" t="str">
            <v>PMB</v>
          </cell>
          <cell r="L277" t="str">
            <v>Estudio</v>
          </cell>
          <cell r="M277">
            <v>15</v>
          </cell>
          <cell r="N277">
            <v>98600000</v>
          </cell>
          <cell r="O277">
            <v>98600000</v>
          </cell>
          <cell r="P277">
            <v>0</v>
          </cell>
          <cell r="Q277">
            <v>0</v>
          </cell>
          <cell r="R277" t="str">
            <v>E11557/2020</v>
          </cell>
          <cell r="S277" t="str">
            <v>4135/2020</v>
          </cell>
          <cell r="T277">
            <v>43969</v>
          </cell>
          <cell r="X277">
            <v>0</v>
          </cell>
          <cell r="Y277">
            <v>98600000</v>
          </cell>
          <cell r="Z277">
            <v>0</v>
          </cell>
        </row>
        <row r="278">
          <cell r="I278" t="str">
            <v>8307160701-1</v>
          </cell>
          <cell r="J278" t="str">
            <v>CONSTRUCCIÓN EXTENSIÓN DE RED AGUA POTABLE RURAL EL SAUCE - COIHUE, COMUNA DE NEGRETE</v>
          </cell>
          <cell r="K278" t="str">
            <v>PMB</v>
          </cell>
          <cell r="L278" t="str">
            <v>Obra</v>
          </cell>
          <cell r="M278">
            <v>17</v>
          </cell>
          <cell r="N278">
            <v>29483997</v>
          </cell>
          <cell r="O278">
            <v>29483997</v>
          </cell>
          <cell r="P278">
            <v>0</v>
          </cell>
          <cell r="Q278" t="e">
            <v>#N/A</v>
          </cell>
          <cell r="R278" t="str">
            <v>E11662/2020</v>
          </cell>
          <cell r="S278" t="str">
            <v>4183/2020</v>
          </cell>
          <cell r="T278">
            <v>43976</v>
          </cell>
          <cell r="Y278">
            <v>0</v>
          </cell>
          <cell r="Z278">
            <v>0</v>
          </cell>
        </row>
        <row r="279">
          <cell r="I279" t="str">
            <v>10106200701-B</v>
          </cell>
          <cell r="J279" t="str">
            <v>MANTENIMIENTO Y CONSTRUCCION DE NUEVAS CONEXIONES P.T.A.S CAÑITAS</v>
          </cell>
          <cell r="K279" t="str">
            <v>IRAL - PMB</v>
          </cell>
          <cell r="L279" t="str">
            <v>Obra</v>
          </cell>
          <cell r="M279">
            <v>16</v>
          </cell>
          <cell r="N279">
            <v>26000000</v>
          </cell>
          <cell r="O279">
            <v>26000000</v>
          </cell>
          <cell r="P279">
            <v>0</v>
          </cell>
          <cell r="Q279">
            <v>0</v>
          </cell>
          <cell r="R279" t="str">
            <v>E11666/2020</v>
          </cell>
          <cell r="S279" t="str">
            <v>4191/2020</v>
          </cell>
          <cell r="T279">
            <v>43976</v>
          </cell>
          <cell r="Y279">
            <v>26000000</v>
          </cell>
          <cell r="Z279">
            <v>0</v>
          </cell>
        </row>
        <row r="280">
          <cell r="I280" t="str">
            <v>10104200701-B</v>
          </cell>
          <cell r="J280" t="str">
            <v>MEJORAMIENTO APR EL MAÑIO</v>
          </cell>
          <cell r="K280" t="str">
            <v>IRAL - PMB</v>
          </cell>
          <cell r="L280" t="str">
            <v>Obra</v>
          </cell>
          <cell r="M280">
            <v>16</v>
          </cell>
          <cell r="N280">
            <v>26000000</v>
          </cell>
          <cell r="O280">
            <v>26000000</v>
          </cell>
          <cell r="P280">
            <v>0</v>
          </cell>
          <cell r="Q280">
            <v>0</v>
          </cell>
          <cell r="R280" t="str">
            <v>E11743/2020</v>
          </cell>
          <cell r="S280" t="str">
            <v>4189/2020</v>
          </cell>
          <cell r="T280">
            <v>43976</v>
          </cell>
          <cell r="Y280">
            <v>26000000</v>
          </cell>
          <cell r="Z280">
            <v>0</v>
          </cell>
        </row>
        <row r="281">
          <cell r="I281" t="str">
            <v>10202200701-B</v>
          </cell>
          <cell r="J281" t="str">
            <v>MEJORAMIENTO SISTEMA APR CHACAO, COMUNA DE ANCUD</v>
          </cell>
          <cell r="K281" t="str">
            <v>IRAL - PMB</v>
          </cell>
          <cell r="L281" t="str">
            <v>Obra</v>
          </cell>
          <cell r="M281">
            <v>16</v>
          </cell>
          <cell r="N281">
            <v>26000000</v>
          </cell>
          <cell r="O281">
            <v>26000000</v>
          </cell>
          <cell r="P281">
            <v>0</v>
          </cell>
          <cell r="Q281">
            <v>0</v>
          </cell>
          <cell r="R281" t="str">
            <v>E11747/2020</v>
          </cell>
          <cell r="S281" t="str">
            <v>4175/2020</v>
          </cell>
          <cell r="T281">
            <v>43973</v>
          </cell>
          <cell r="Y281">
            <v>26000000</v>
          </cell>
          <cell r="Z281">
            <v>0</v>
          </cell>
        </row>
        <row r="282">
          <cell r="I282" t="str">
            <v>9103201001-C</v>
          </cell>
          <cell r="J282" t="str">
            <v>ASISTENCIA TÉCNICA PARA CATASTROS Y GENERACIÓN DE PROYECTOS INFRAESTRUCTURAS SANITARIAS, AÑO 2020, CUNCO</v>
          </cell>
          <cell r="K282" t="str">
            <v>PMB</v>
          </cell>
          <cell r="L282" t="str">
            <v>Asistencia Técnica</v>
          </cell>
          <cell r="M282">
            <v>10</v>
          </cell>
          <cell r="N282">
            <v>59400000</v>
          </cell>
          <cell r="O282">
            <v>59400000</v>
          </cell>
          <cell r="P282">
            <v>0</v>
          </cell>
          <cell r="Q282">
            <v>0</v>
          </cell>
          <cell r="R282" t="str">
            <v>E11792/2020</v>
          </cell>
          <cell r="S282" t="str">
            <v>4192/2020</v>
          </cell>
          <cell r="T282">
            <v>43976</v>
          </cell>
          <cell r="Y282">
            <v>59400000</v>
          </cell>
          <cell r="Z282">
            <v>0</v>
          </cell>
        </row>
        <row r="283">
          <cell r="I283" t="str">
            <v>10302200701-B</v>
          </cell>
          <cell r="J283" t="str">
            <v>HABILITACION POZO PROFUNDO N°2 VILLA OCTAY ALTO</v>
          </cell>
          <cell r="K283" t="str">
            <v>IRAL - PMB</v>
          </cell>
          <cell r="L283" t="str">
            <v>Obra</v>
          </cell>
          <cell r="M283">
            <v>16</v>
          </cell>
          <cell r="N283">
            <v>26000000</v>
          </cell>
          <cell r="O283">
            <v>26000000</v>
          </cell>
          <cell r="P283">
            <v>0</v>
          </cell>
          <cell r="Q283">
            <v>0</v>
          </cell>
          <cell r="R283" t="str">
            <v>E11801/2020</v>
          </cell>
          <cell r="S283" t="str">
            <v>4194/2020</v>
          </cell>
          <cell r="T283">
            <v>43976</v>
          </cell>
          <cell r="Y283">
            <v>26000000</v>
          </cell>
          <cell r="Z283">
            <v>0</v>
          </cell>
        </row>
        <row r="284">
          <cell r="I284" t="str">
            <v>6109201001-C</v>
          </cell>
          <cell r="J284" t="str">
            <v>DIAGNOSTICO Y GENERACIÓN DE PROYECTOS SANITARIOS PARA ESTABLECIMIENTOS DE SALUD, EDUCACION, MUNICIPAL Y DISEÑOS DE EXTENSIÓN DE APR CON PTAS.</v>
          </cell>
          <cell r="K284" t="str">
            <v>PMB</v>
          </cell>
          <cell r="L284" t="str">
            <v>Asistencia Técnica</v>
          </cell>
          <cell r="M284">
            <v>10</v>
          </cell>
          <cell r="N284">
            <v>46500000</v>
          </cell>
          <cell r="O284">
            <v>46500000</v>
          </cell>
          <cell r="P284">
            <v>0</v>
          </cell>
          <cell r="Q284">
            <v>0</v>
          </cell>
          <cell r="R284" t="str">
            <v>E11855/2020</v>
          </cell>
          <cell r="S284" t="str">
            <v>4193/2020</v>
          </cell>
          <cell r="T284">
            <v>43976</v>
          </cell>
          <cell r="Y284">
            <v>0</v>
          </cell>
          <cell r="Z284">
            <v>46500000</v>
          </cell>
        </row>
        <row r="285">
          <cell r="I285" t="str">
            <v>16108200701-B</v>
          </cell>
          <cell r="J285" t="str">
            <v>CONSTRUCCION SISTEMAS APRI, SECTOR SAN BERNARDO-LOMAS DE LARQUI, COMUNA DE SAN IGNACIO</v>
          </cell>
          <cell r="K285" t="str">
            <v>IRAL - PMB</v>
          </cell>
          <cell r="L285" t="str">
            <v>Obra</v>
          </cell>
          <cell r="M285">
            <v>16</v>
          </cell>
          <cell r="N285">
            <v>113852472</v>
          </cell>
          <cell r="O285">
            <v>113852472</v>
          </cell>
          <cell r="P285">
            <v>0</v>
          </cell>
          <cell r="Q285">
            <v>0</v>
          </cell>
          <cell r="R285" t="str">
            <v>E11878/2020</v>
          </cell>
          <cell r="S285" t="str">
            <v>4197/2020</v>
          </cell>
          <cell r="T285">
            <v>43976</v>
          </cell>
          <cell r="Y285">
            <v>113852472</v>
          </cell>
          <cell r="Z285">
            <v>0</v>
          </cell>
        </row>
        <row r="286">
          <cell r="I286" t="str">
            <v>5506200701-B</v>
          </cell>
          <cell r="J286" t="str">
            <v>OBRAS DE CONSERVACIÓN EN SISTEMA DE AGUA POTABLE MUNICIPAL DISTRITO EL MELÓN, COMUNA DE NOGALES</v>
          </cell>
          <cell r="K286" t="str">
            <v>IRAL - PMB</v>
          </cell>
          <cell r="L286" t="str">
            <v>Obra</v>
          </cell>
          <cell r="M286">
            <v>16</v>
          </cell>
          <cell r="N286">
            <v>79172770</v>
          </cell>
          <cell r="O286">
            <v>79172770</v>
          </cell>
          <cell r="P286">
            <v>0</v>
          </cell>
          <cell r="Q286">
            <v>0</v>
          </cell>
          <cell r="R286" t="str">
            <v>E12292/2020</v>
          </cell>
          <cell r="S286" t="str">
            <v>4503/2020</v>
          </cell>
          <cell r="T286">
            <v>44006</v>
          </cell>
          <cell r="Z286">
            <v>0</v>
          </cell>
        </row>
        <row r="287">
          <cell r="I287" t="str">
            <v>9112180743-C</v>
          </cell>
          <cell r="J287" t="str">
            <v>AGUA POTABLE LOCALIDAD DE PADRE LAS CASAS, EXTENSIÓN RED PASAJE NELSON</v>
          </cell>
          <cell r="K287" t="str">
            <v>PMB</v>
          </cell>
          <cell r="L287" t="str">
            <v>Obra</v>
          </cell>
          <cell r="M287">
            <v>17</v>
          </cell>
          <cell r="N287">
            <v>16985491</v>
          </cell>
          <cell r="O287">
            <v>16985491</v>
          </cell>
          <cell r="P287">
            <v>0</v>
          </cell>
          <cell r="Q287">
            <v>0</v>
          </cell>
          <cell r="R287" t="str">
            <v>E12338/2020</v>
          </cell>
          <cell r="S287" t="str">
            <v>4343/2020</v>
          </cell>
          <cell r="T287">
            <v>43987</v>
          </cell>
          <cell r="Z287">
            <v>16985491</v>
          </cell>
        </row>
        <row r="288">
          <cell r="I288" t="str">
            <v>10204200701-B</v>
          </cell>
          <cell r="J288" t="str">
            <v>MEJORAMIENTO SISTEMA APR CURACO</v>
          </cell>
          <cell r="K288" t="str">
            <v>IRAL - PMB</v>
          </cell>
          <cell r="L288" t="str">
            <v>Obra</v>
          </cell>
          <cell r="M288">
            <v>16</v>
          </cell>
          <cell r="N288">
            <v>26000000</v>
          </cell>
          <cell r="O288">
            <v>26000000</v>
          </cell>
          <cell r="P288">
            <v>0</v>
          </cell>
          <cell r="Q288">
            <v>0</v>
          </cell>
          <cell r="R288" t="str">
            <v>E12342/2020</v>
          </cell>
          <cell r="S288" t="str">
            <v>4293/2020</v>
          </cell>
          <cell r="T288">
            <v>43986</v>
          </cell>
          <cell r="Z288">
            <v>26000000</v>
          </cell>
        </row>
        <row r="289">
          <cell r="I289" t="str">
            <v>7303200701-B</v>
          </cell>
          <cell r="J289" t="str">
            <v>CONSTRUCCIÓN POZO PROFUNDO SECTOR LOS ESCALONES, COMUNA DE LICANTÉN</v>
          </cell>
          <cell r="K289" t="str">
            <v>IRAL - PMB</v>
          </cell>
          <cell r="L289" t="str">
            <v>Obra</v>
          </cell>
          <cell r="M289">
            <v>16</v>
          </cell>
          <cell r="N289">
            <v>38653441</v>
          </cell>
          <cell r="O289">
            <v>38653441</v>
          </cell>
          <cell r="P289">
            <v>0</v>
          </cell>
          <cell r="Q289">
            <v>0</v>
          </cell>
          <cell r="R289" t="str">
            <v>E12494/2020</v>
          </cell>
          <cell r="S289" t="str">
            <v>4504/2020</v>
          </cell>
          <cell r="T289">
            <v>44006</v>
          </cell>
          <cell r="Z289">
            <v>0</v>
          </cell>
        </row>
        <row r="290">
          <cell r="I290" t="str">
            <v>10104191001-C</v>
          </cell>
          <cell r="J290" t="str">
            <v>SANEAMIENTO SANITARIO COMUNA DE FRESIA</v>
          </cell>
          <cell r="K290" t="str">
            <v>PMB</v>
          </cell>
          <cell r="L290" t="str">
            <v>Asistencia Técnica</v>
          </cell>
          <cell r="M290">
            <v>10</v>
          </cell>
          <cell r="N290">
            <v>21600000</v>
          </cell>
          <cell r="O290">
            <v>21600000</v>
          </cell>
          <cell r="P290">
            <v>0</v>
          </cell>
          <cell r="Q290">
            <v>0</v>
          </cell>
          <cell r="R290" t="str">
            <v>E12684/2020</v>
          </cell>
          <cell r="S290" t="str">
            <v>4384/2020</v>
          </cell>
          <cell r="T290">
            <v>43997</v>
          </cell>
          <cell r="Z290">
            <v>10800000</v>
          </cell>
        </row>
        <row r="291">
          <cell r="I291" t="str">
            <v>10307200701-B</v>
          </cell>
          <cell r="J291" t="str">
            <v>CONSTRUCCION PLANTA FOTOVOLTAICA PARA COMITE DE AGUA RURAL SECTOR CANTIAMO BAJO , COMUNA SAN PABLO</v>
          </cell>
          <cell r="K291" t="str">
            <v>IRAL - PMB</v>
          </cell>
          <cell r="L291" t="str">
            <v>Obra</v>
          </cell>
          <cell r="M291">
            <v>16</v>
          </cell>
          <cell r="N291">
            <v>30763500</v>
          </cell>
          <cell r="O291">
            <v>30763500</v>
          </cell>
          <cell r="P291">
            <v>0</v>
          </cell>
          <cell r="R291" t="str">
            <v>E13292/2020</v>
          </cell>
          <cell r="S291" t="str">
            <v>4590/2020</v>
          </cell>
          <cell r="T291">
            <v>44011</v>
          </cell>
          <cell r="Z291">
            <v>0</v>
          </cell>
        </row>
        <row r="292">
          <cell r="I292" t="str">
            <v>10305200701-B</v>
          </cell>
          <cell r="J292" t="str">
            <v>CONSTRUCCIÓN POZO PROFUNDO SECTOR RURAL CHIFIN EL MORO</v>
          </cell>
          <cell r="K292" t="str">
            <v>IRAL - PMB</v>
          </cell>
          <cell r="L292" t="str">
            <v>Obra</v>
          </cell>
          <cell r="M292">
            <v>16</v>
          </cell>
          <cell r="N292">
            <v>30763500</v>
          </cell>
          <cell r="O292">
            <v>30763500</v>
          </cell>
          <cell r="P292">
            <v>0</v>
          </cell>
          <cell r="R292" t="str">
            <v>E13913/2020</v>
          </cell>
          <cell r="S292" t="str">
            <v>4693/2020</v>
          </cell>
          <cell r="T292">
            <v>44019</v>
          </cell>
        </row>
        <row r="293">
          <cell r="I293" t="str">
            <v>10105200701-B</v>
          </cell>
          <cell r="J293" t="str">
            <v>HABILITACIÓN NUEVAS CONEXIONES A LA RED APR LOMA LA PIEDRA, FRUTILLAR</v>
          </cell>
          <cell r="K293" t="str">
            <v>IRAL - PMB</v>
          </cell>
          <cell r="L293" t="str">
            <v>Obra</v>
          </cell>
          <cell r="M293">
            <v>16</v>
          </cell>
          <cell r="N293">
            <v>21999042</v>
          </cell>
          <cell r="O293">
            <v>21999042</v>
          </cell>
          <cell r="P293">
            <v>0</v>
          </cell>
          <cell r="R293" t="str">
            <v>E13915/2020</v>
          </cell>
          <cell r="S293" t="str">
            <v>4695/2020</v>
          </cell>
          <cell r="T293">
            <v>44019</v>
          </cell>
        </row>
        <row r="294">
          <cell r="I294" t="str">
            <v>10208190702-C</v>
          </cell>
          <cell r="J294" t="str">
            <v>EXTENSIÓN DE RED PUBLICA DE ALCANTARILLADO, PASAJE RUCALIN, QUELLÓN</v>
          </cell>
          <cell r="K294" t="str">
            <v>IRAL - PMB</v>
          </cell>
          <cell r="L294" t="str">
            <v>Obra</v>
          </cell>
          <cell r="M294">
            <v>16</v>
          </cell>
          <cell r="N294">
            <v>52771652</v>
          </cell>
          <cell r="O294">
            <v>52771652</v>
          </cell>
          <cell r="P294">
            <v>0</v>
          </cell>
          <cell r="Q294">
            <v>0</v>
          </cell>
          <cell r="R294" t="str">
            <v>E13962/2020</v>
          </cell>
          <cell r="S294" t="str">
            <v>4691/2020</v>
          </cell>
          <cell r="T294">
            <v>44019</v>
          </cell>
        </row>
        <row r="297">
          <cell r="U297">
            <v>0</v>
          </cell>
          <cell r="V297">
            <v>0</v>
          </cell>
        </row>
      </sheetData>
      <sheetData sheetId="4">
        <row r="4">
          <cell r="A4" t="str">
            <v>CÓDIGO</v>
          </cell>
          <cell r="B4" t="str">
            <v>Nº REGIÓN</v>
          </cell>
          <cell r="C4" t="str">
            <v>Nombre Región</v>
          </cell>
          <cell r="D4" t="str">
            <v>COMUNA</v>
          </cell>
          <cell r="E4" t="str">
            <v>CÓDIGO</v>
          </cell>
          <cell r="F4" t="str">
            <v>PROYECTO</v>
          </cell>
          <cell r="G4" t="str">
            <v>TIPO</v>
          </cell>
          <cell r="H4" t="str">
            <v>TIPOLOGÍA</v>
          </cell>
          <cell r="I4" t="str">
            <v>Linea</v>
          </cell>
          <cell r="J4" t="str">
            <v>TOTAL ASIGNADO</v>
          </cell>
          <cell r="K4" t="str">
            <v>TOTAL CONTRATADO</v>
          </cell>
          <cell r="L4" t="str">
            <v>Giro Años Anteriores</v>
          </cell>
          <cell r="M4" t="str">
            <v>ARRASTRE 2019</v>
          </cell>
          <cell r="N4" t="str">
            <v>Monto</v>
          </cell>
          <cell r="O4" t="str">
            <v>Expediente</v>
          </cell>
          <cell r="P4" t="str">
            <v>Resolución</v>
          </cell>
          <cell r="Q4" t="str">
            <v>Fecha</v>
          </cell>
          <cell r="R4" t="str">
            <v>Eliminaciones en Trámite</v>
          </cell>
          <cell r="S4" t="str">
            <v>Compromiso Actual</v>
          </cell>
          <cell r="T4" t="str">
            <v>ARRASTRE 2021</v>
          </cell>
          <cell r="U4" t="str">
            <v>ARRASTRE Actualizado Bianualizado 2019</v>
          </cell>
          <cell r="V4" t="str">
            <v>GIRO Enero</v>
          </cell>
          <cell r="W4" t="str">
            <v>Febrero</v>
          </cell>
          <cell r="X4" t="str">
            <v>Marzo</v>
          </cell>
          <cell r="Y4" t="str">
            <v>Abril</v>
          </cell>
          <cell r="Z4" t="str">
            <v>Mayo</v>
          </cell>
          <cell r="AA4" t="str">
            <v>Junio</v>
          </cell>
        </row>
        <row r="5">
          <cell r="A5" t="str">
            <v>1107190901-C</v>
          </cell>
          <cell r="B5" t="str">
            <v>01</v>
          </cell>
          <cell r="C5" t="str">
            <v>Tarapacá</v>
          </cell>
          <cell r="D5" t="str">
            <v>ALTO HOSPICIO</v>
          </cell>
          <cell r="E5" t="str">
            <v>1107190901-C</v>
          </cell>
          <cell r="F5" t="str">
            <v>SANEAMIENTO DE TITULOS DEL SECTOR DE LA AUTOCONSTRUCCION, COMUNA DE ALTO HOSPICIO</v>
          </cell>
          <cell r="G5" t="str">
            <v>Año 2019</v>
          </cell>
          <cell r="H5" t="str">
            <v>SANEAMIENTO DE TÍTULOS</v>
          </cell>
          <cell r="I5">
            <v>13</v>
          </cell>
          <cell r="J5">
            <v>144790680</v>
          </cell>
          <cell r="K5">
            <v>58666679</v>
          </cell>
          <cell r="L5">
            <v>72000014</v>
          </cell>
          <cell r="M5">
            <v>72790666</v>
          </cell>
          <cell r="S5">
            <v>72790666</v>
          </cell>
          <cell r="U5">
            <v>72790666</v>
          </cell>
          <cell r="V5">
            <v>0</v>
          </cell>
          <cell r="W5">
            <v>0</v>
          </cell>
          <cell r="X5">
            <v>0</v>
          </cell>
          <cell r="Y5">
            <v>0</v>
          </cell>
          <cell r="Z5">
            <v>0</v>
          </cell>
          <cell r="AA5">
            <v>0</v>
          </cell>
        </row>
        <row r="6">
          <cell r="A6" t="str">
            <v>1403190701-C</v>
          </cell>
          <cell r="B6" t="str">
            <v>01</v>
          </cell>
          <cell r="C6" t="str">
            <v>Tarapacá</v>
          </cell>
          <cell r="D6" t="str">
            <v>COLCHANE</v>
          </cell>
          <cell r="E6" t="str">
            <v>1403190701-C</v>
          </cell>
          <cell r="F6" t="str">
            <v>SANEAMIENTO SANITARIO DE LOS COLEGIOS DE LA COMUNA DE COLCHANE</v>
          </cell>
          <cell r="G6" t="str">
            <v>Año 2019</v>
          </cell>
          <cell r="H6" t="str">
            <v>OBRA</v>
          </cell>
          <cell r="I6">
            <v>17</v>
          </cell>
          <cell r="J6">
            <v>164610804</v>
          </cell>
          <cell r="K6">
            <v>0</v>
          </cell>
          <cell r="L6">
            <v>139919183</v>
          </cell>
          <cell r="M6">
            <v>24691621</v>
          </cell>
          <cell r="S6">
            <v>24691621</v>
          </cell>
          <cell r="U6">
            <v>24691621</v>
          </cell>
          <cell r="V6">
            <v>0</v>
          </cell>
          <cell r="W6">
            <v>0</v>
          </cell>
          <cell r="X6">
            <v>0</v>
          </cell>
          <cell r="Y6">
            <v>0</v>
          </cell>
          <cell r="Z6">
            <v>0</v>
          </cell>
          <cell r="AA6">
            <v>0</v>
          </cell>
        </row>
        <row r="7">
          <cell r="A7" t="str">
            <v>1405191001-C</v>
          </cell>
          <cell r="B7" t="str">
            <v>01</v>
          </cell>
          <cell r="C7" t="str">
            <v>Tarapacá</v>
          </cell>
          <cell r="D7" t="str">
            <v>PICA</v>
          </cell>
          <cell r="E7" t="str">
            <v>1405191001-C</v>
          </cell>
          <cell r="F7" t="str">
            <v>CONTRATACIÓN DE PROFESIONALES PARA GENERAR CARTERA DE PROYECTOS, COMUNA DE PICA</v>
          </cell>
          <cell r="G7" t="str">
            <v>Año 2019</v>
          </cell>
          <cell r="H7" t="str">
            <v>ASISTENCIA TÉCNICA</v>
          </cell>
          <cell r="I7">
            <v>10</v>
          </cell>
          <cell r="J7">
            <v>66500010</v>
          </cell>
          <cell r="K7">
            <v>66500010</v>
          </cell>
          <cell r="L7">
            <v>53200008</v>
          </cell>
          <cell r="M7">
            <v>13300002</v>
          </cell>
          <cell r="S7">
            <v>13300002</v>
          </cell>
          <cell r="U7">
            <v>13300002</v>
          </cell>
          <cell r="V7">
            <v>0</v>
          </cell>
          <cell r="W7">
            <v>0</v>
          </cell>
          <cell r="X7">
            <v>0</v>
          </cell>
          <cell r="Y7">
            <v>0</v>
          </cell>
          <cell r="Z7">
            <v>0</v>
          </cell>
          <cell r="AA7">
            <v>0</v>
          </cell>
        </row>
        <row r="8">
          <cell r="A8" t="str">
            <v>2203190703-C</v>
          </cell>
          <cell r="B8" t="str">
            <v>02</v>
          </cell>
          <cell r="C8" t="str">
            <v>Antofagasta</v>
          </cell>
          <cell r="D8" t="str">
            <v>SAN PEDRO DE ATACAMA</v>
          </cell>
          <cell r="E8" t="str">
            <v>2203190703-C</v>
          </cell>
          <cell r="F8" t="str">
            <v>NORMALIZACIÓN CASETA DE GENERADOR-CERCO PERIMETRAL ESTANQUE DE COMBUSTIBLE LOCALIDAD DE RÍO GRANDE</v>
          </cell>
          <cell r="G8" t="str">
            <v>Año 2019</v>
          </cell>
          <cell r="H8" t="str">
            <v>OBRA</v>
          </cell>
          <cell r="I8">
            <v>17</v>
          </cell>
          <cell r="J8">
            <v>54919472</v>
          </cell>
          <cell r="K8">
            <v>53927372</v>
          </cell>
          <cell r="L8">
            <v>43935578</v>
          </cell>
          <cell r="M8">
            <v>10983894</v>
          </cell>
          <cell r="S8">
            <v>10983894</v>
          </cell>
          <cell r="U8">
            <v>10983894</v>
          </cell>
          <cell r="V8">
            <v>0</v>
          </cell>
          <cell r="W8">
            <v>0</v>
          </cell>
          <cell r="X8">
            <v>0</v>
          </cell>
          <cell r="Y8">
            <v>0</v>
          </cell>
          <cell r="Z8">
            <v>0</v>
          </cell>
          <cell r="AA8">
            <v>7993435</v>
          </cell>
        </row>
        <row r="9">
          <cell r="A9" t="str">
            <v>2203180401-C</v>
          </cell>
          <cell r="B9" t="str">
            <v>02</v>
          </cell>
          <cell r="C9" t="str">
            <v>Antofagasta</v>
          </cell>
          <cell r="D9" t="str">
            <v>SAN PEDRO DE ATACAMA</v>
          </cell>
          <cell r="E9" t="str">
            <v>2203180401-C</v>
          </cell>
          <cell r="F9" t="str">
            <v>ESTUDIO HIDROGEOLÓGICO EXPLORACIÓN DE NUEVAS FUENTES DE AGUAS PARA ABASTECIMIENTO PLANTA DE AGUA POTABLE APR SAN PEDRO DE ATACAMA</v>
          </cell>
          <cell r="G9" t="str">
            <v>Año 2019</v>
          </cell>
          <cell r="H9" t="str">
            <v>ESTUDIO</v>
          </cell>
          <cell r="I9">
            <v>15</v>
          </cell>
          <cell r="J9">
            <v>55725000</v>
          </cell>
          <cell r="K9">
            <v>0</v>
          </cell>
          <cell r="L9">
            <v>39007500</v>
          </cell>
          <cell r="M9">
            <v>16717500</v>
          </cell>
          <cell r="S9">
            <v>16717500</v>
          </cell>
          <cell r="U9">
            <v>16717500</v>
          </cell>
          <cell r="V9">
            <v>0</v>
          </cell>
          <cell r="W9">
            <v>0</v>
          </cell>
          <cell r="X9">
            <v>0</v>
          </cell>
          <cell r="Y9">
            <v>0</v>
          </cell>
          <cell r="Z9">
            <v>0</v>
          </cell>
          <cell r="AA9">
            <v>0</v>
          </cell>
        </row>
        <row r="10">
          <cell r="A10" t="str">
            <v>3901180401-C</v>
          </cell>
          <cell r="B10" t="str">
            <v>03</v>
          </cell>
          <cell r="C10" t="str">
            <v>Atacama</v>
          </cell>
          <cell r="D10" t="str">
            <v xml:space="preserve">A. DE M. REGIÓN DE ATACAMA </v>
          </cell>
          <cell r="E10" t="str">
            <v>3901180401-C</v>
          </cell>
          <cell r="F10" t="str">
            <v>DESARROLLO DE PROYECTOS DE ABASTECIMIENTO DE AGUA POTABLE RURAL, REGIÓN DE ATACAMA</v>
          </cell>
          <cell r="G10" t="str">
            <v>Año 2019</v>
          </cell>
          <cell r="H10" t="str">
            <v>ESTUDIO</v>
          </cell>
          <cell r="I10">
            <v>15</v>
          </cell>
          <cell r="J10">
            <v>70029700</v>
          </cell>
          <cell r="K10">
            <v>58000000</v>
          </cell>
          <cell r="L10">
            <v>42017820</v>
          </cell>
          <cell r="M10">
            <v>28011880</v>
          </cell>
          <cell r="S10">
            <v>28011880</v>
          </cell>
          <cell r="U10">
            <v>28011880</v>
          </cell>
          <cell r="V10">
            <v>0</v>
          </cell>
          <cell r="W10">
            <v>0</v>
          </cell>
          <cell r="X10">
            <v>0</v>
          </cell>
          <cell r="Y10">
            <v>0</v>
          </cell>
          <cell r="Z10">
            <v>0</v>
          </cell>
          <cell r="AA10">
            <v>15982180</v>
          </cell>
        </row>
        <row r="11">
          <cell r="A11" t="str">
            <v>3302181011-C</v>
          </cell>
          <cell r="B11" t="str">
            <v>03</v>
          </cell>
          <cell r="C11" t="str">
            <v>Atacama</v>
          </cell>
          <cell r="D11" t="str">
            <v>ALTO DEL CARMEN</v>
          </cell>
          <cell r="E11" t="str">
            <v>3302181011-C</v>
          </cell>
          <cell r="F11" t="str">
            <v>HABILITACIÓN DE ASISTENCIA TÉCNICA PARA GENERACIÓN DE PROYECTOS VARIOS ALTO DEL CARMEN</v>
          </cell>
          <cell r="G11" t="str">
            <v>Año 2019</v>
          </cell>
          <cell r="H11" t="str">
            <v>ASISTENCIA TÉCNICA</v>
          </cell>
          <cell r="I11">
            <v>10</v>
          </cell>
          <cell r="J11">
            <v>54000000</v>
          </cell>
          <cell r="K11">
            <v>45000000</v>
          </cell>
          <cell r="L11">
            <v>43200000</v>
          </cell>
          <cell r="M11">
            <v>10800000</v>
          </cell>
          <cell r="S11">
            <v>10800000</v>
          </cell>
          <cell r="U11">
            <v>10800000</v>
          </cell>
          <cell r="V11">
            <v>0</v>
          </cell>
          <cell r="W11">
            <v>10800000</v>
          </cell>
          <cell r="X11">
            <v>0</v>
          </cell>
          <cell r="Y11">
            <v>0</v>
          </cell>
          <cell r="Z11">
            <v>0</v>
          </cell>
          <cell r="AA11">
            <v>0</v>
          </cell>
        </row>
        <row r="12">
          <cell r="A12" t="str">
            <v>3302180712-C</v>
          </cell>
          <cell r="B12" t="str">
            <v>03</v>
          </cell>
          <cell r="C12" t="str">
            <v>Atacama</v>
          </cell>
          <cell r="D12" t="str">
            <v>ALTO DEL CARMEN</v>
          </cell>
          <cell r="E12" t="str">
            <v>3302180712-C</v>
          </cell>
          <cell r="F12" t="str">
            <v>ELECTRIFICACIÓN SECTOR COLPE ALTO DEL CARMEN</v>
          </cell>
          <cell r="G12" t="str">
            <v>Año 2019</v>
          </cell>
          <cell r="H12" t="str">
            <v>OBRA</v>
          </cell>
          <cell r="I12">
            <v>17</v>
          </cell>
          <cell r="J12">
            <v>198478746</v>
          </cell>
          <cell r="K12">
            <v>198469472</v>
          </cell>
          <cell r="L12">
            <v>198469472</v>
          </cell>
          <cell r="M12">
            <v>9274</v>
          </cell>
          <cell r="S12">
            <v>9274</v>
          </cell>
          <cell r="U12">
            <v>9274</v>
          </cell>
          <cell r="V12">
            <v>0</v>
          </cell>
          <cell r="W12">
            <v>0</v>
          </cell>
          <cell r="X12">
            <v>0</v>
          </cell>
          <cell r="Y12">
            <v>0</v>
          </cell>
          <cell r="Z12">
            <v>0</v>
          </cell>
          <cell r="AA12">
            <v>0</v>
          </cell>
        </row>
        <row r="13">
          <cell r="A13" t="str">
            <v>3302191002-C</v>
          </cell>
          <cell r="B13" t="str">
            <v>03</v>
          </cell>
          <cell r="C13" t="str">
            <v>Atacama</v>
          </cell>
          <cell r="D13" t="str">
            <v>ALTO DEL CARMEN</v>
          </cell>
          <cell r="E13" t="str">
            <v>3302191002-C</v>
          </cell>
          <cell r="F13" t="str">
            <v>HABILITACIÓN DE ASISTENCIA TÉCNICA PARA LA GESTIÓN DE PROYECTOS</v>
          </cell>
          <cell r="G13" t="str">
            <v>Año 2019</v>
          </cell>
          <cell r="H13" t="str">
            <v>ASISTENCIA TÉCNICA</v>
          </cell>
          <cell r="I13">
            <v>10</v>
          </cell>
          <cell r="J13">
            <v>55890000</v>
          </cell>
          <cell r="K13">
            <v>2432250</v>
          </cell>
          <cell r="L13">
            <v>19561500</v>
          </cell>
          <cell r="M13">
            <v>36328500</v>
          </cell>
          <cell r="S13">
            <v>36328500</v>
          </cell>
          <cell r="U13">
            <v>36328500</v>
          </cell>
          <cell r="V13">
            <v>0</v>
          </cell>
          <cell r="W13">
            <v>0</v>
          </cell>
          <cell r="X13">
            <v>0</v>
          </cell>
          <cell r="Y13">
            <v>0</v>
          </cell>
          <cell r="Z13">
            <v>6934500</v>
          </cell>
          <cell r="AA13">
            <v>3105000</v>
          </cell>
        </row>
        <row r="14">
          <cell r="A14" t="str">
            <v>3201181005-C</v>
          </cell>
          <cell r="B14" t="str">
            <v>03</v>
          </cell>
          <cell r="C14" t="str">
            <v>Atacama</v>
          </cell>
          <cell r="D14" t="str">
            <v>CHAÑARAL</v>
          </cell>
          <cell r="E14" t="str">
            <v>3201181005-C</v>
          </cell>
          <cell r="F14" t="str">
            <v>ASISTENCIA TÉCNICA PARA APOYO AL PLAN DE RECONSTRUCCIÓN, CHAÑARAL</v>
          </cell>
          <cell r="G14" t="str">
            <v>Año 2018</v>
          </cell>
          <cell r="H14" t="str">
            <v>ASISTENCIA TÉCNICA</v>
          </cell>
          <cell r="I14">
            <v>10</v>
          </cell>
          <cell r="J14">
            <v>43800000</v>
          </cell>
          <cell r="K14">
            <v>43946665</v>
          </cell>
          <cell r="L14">
            <v>43513333</v>
          </cell>
          <cell r="M14">
            <v>286667</v>
          </cell>
          <cell r="S14">
            <v>286667</v>
          </cell>
          <cell r="U14">
            <v>286667</v>
          </cell>
          <cell r="V14">
            <v>0</v>
          </cell>
          <cell r="W14">
            <v>0</v>
          </cell>
          <cell r="X14">
            <v>0</v>
          </cell>
          <cell r="Y14">
            <v>0</v>
          </cell>
          <cell r="Z14">
            <v>0</v>
          </cell>
          <cell r="AA14">
            <v>0</v>
          </cell>
        </row>
        <row r="15">
          <cell r="A15" t="str">
            <v>3101180707-C</v>
          </cell>
          <cell r="B15" t="str">
            <v>03</v>
          </cell>
          <cell r="C15" t="str">
            <v>Atacama</v>
          </cell>
          <cell r="D15" t="str">
            <v>COPIAPÓ</v>
          </cell>
          <cell r="E15" t="str">
            <v>3101180707-C</v>
          </cell>
          <cell r="F15" t="str">
            <v>CONSTRUCCIÓN OBRAS DE DEFENSAS FLUVIALES POBLACIÓN ESTACIÓN PAIPOTE</v>
          </cell>
          <cell r="G15" t="str">
            <v>Año 2018</v>
          </cell>
          <cell r="H15" t="str">
            <v>OBRA</v>
          </cell>
          <cell r="I15">
            <v>17</v>
          </cell>
          <cell r="J15">
            <v>49996097</v>
          </cell>
          <cell r="K15">
            <v>0</v>
          </cell>
          <cell r="L15">
            <v>24998048</v>
          </cell>
          <cell r="M15">
            <v>24998049</v>
          </cell>
          <cell r="S15">
            <v>24998049</v>
          </cell>
          <cell r="U15">
            <v>24998049</v>
          </cell>
          <cell r="V15">
            <v>0</v>
          </cell>
          <cell r="W15">
            <v>0</v>
          </cell>
          <cell r="X15">
            <v>0</v>
          </cell>
          <cell r="Y15">
            <v>0</v>
          </cell>
          <cell r="Z15">
            <v>0</v>
          </cell>
          <cell r="AA15">
            <v>0</v>
          </cell>
        </row>
        <row r="16">
          <cell r="A16" t="str">
            <v>3202181003-C</v>
          </cell>
          <cell r="B16" t="str">
            <v>03</v>
          </cell>
          <cell r="C16" t="str">
            <v>Atacama</v>
          </cell>
          <cell r="D16" t="str">
            <v>DIEGO DE ALMAGRO</v>
          </cell>
          <cell r="E16" t="str">
            <v>3202181003-C</v>
          </cell>
          <cell r="F16" t="str">
            <v>ASISTENCIA TÉCNICA CREACIÓN DE PROYECTOS MUNICIPALIDAD DE DIEGO DE ALMAGRO 2018</v>
          </cell>
          <cell r="G16" t="str">
            <v>Año 2018</v>
          </cell>
          <cell r="H16" t="str">
            <v>ASISTENCIA TÉCNICA</v>
          </cell>
          <cell r="I16">
            <v>10</v>
          </cell>
          <cell r="J16">
            <v>45600000</v>
          </cell>
          <cell r="K16">
            <v>27600000</v>
          </cell>
          <cell r="L16">
            <v>23000000</v>
          </cell>
          <cell r="M16">
            <v>22600000</v>
          </cell>
          <cell r="S16">
            <v>22600000</v>
          </cell>
          <cell r="U16">
            <v>22600000</v>
          </cell>
          <cell r="V16">
            <v>0</v>
          </cell>
          <cell r="W16">
            <v>4600000</v>
          </cell>
          <cell r="X16">
            <v>0</v>
          </cell>
          <cell r="Y16">
            <v>0</v>
          </cell>
          <cell r="Z16">
            <v>0</v>
          </cell>
          <cell r="AA16">
            <v>18000000</v>
          </cell>
        </row>
        <row r="17">
          <cell r="A17" t="str">
            <v>3304191001-C</v>
          </cell>
          <cell r="B17" t="str">
            <v>03</v>
          </cell>
          <cell r="C17" t="str">
            <v>Atacama</v>
          </cell>
          <cell r="D17" t="str">
            <v>HUASCO</v>
          </cell>
          <cell r="E17" t="str">
            <v>3304191001-C</v>
          </cell>
          <cell r="F17" t="str">
            <v>ASISTENCIA TECNICA PARA PREPARACION DE PROYECTOS EN COMUNA DE HUASCO</v>
          </cell>
          <cell r="G17" t="str">
            <v>Año 2019</v>
          </cell>
          <cell r="H17" t="str">
            <v>ASISTENCIA TÉCNICA</v>
          </cell>
          <cell r="I17">
            <v>10</v>
          </cell>
          <cell r="J17">
            <v>33600000</v>
          </cell>
          <cell r="K17">
            <v>8400000</v>
          </cell>
          <cell r="L17">
            <v>16800000</v>
          </cell>
          <cell r="M17">
            <v>16800000</v>
          </cell>
          <cell r="S17">
            <v>16800000</v>
          </cell>
          <cell r="U17">
            <v>16800000</v>
          </cell>
          <cell r="V17">
            <v>0</v>
          </cell>
          <cell r="W17">
            <v>0</v>
          </cell>
          <cell r="X17">
            <v>0</v>
          </cell>
          <cell r="Y17">
            <v>16800000</v>
          </cell>
          <cell r="Z17">
            <v>0</v>
          </cell>
          <cell r="AA17">
            <v>0</v>
          </cell>
        </row>
        <row r="18">
          <cell r="A18" t="str">
            <v>3301181001-C</v>
          </cell>
          <cell r="B18" t="str">
            <v>03</v>
          </cell>
          <cell r="C18" t="str">
            <v>Atacama</v>
          </cell>
          <cell r="D18" t="str">
            <v>VALLENAR</v>
          </cell>
          <cell r="E18" t="str">
            <v>3301181001-C</v>
          </cell>
          <cell r="F18" t="str">
            <v>ASISTENCIA TÉCNICA PARA ELABORACIÓN DE PROYECTOS DE SANEAMIENTO SANITAROIO SECTOR EL JILGUERO, VALLENAR</v>
          </cell>
          <cell r="G18" t="str">
            <v>Año 2019</v>
          </cell>
          <cell r="H18" t="str">
            <v>ASISTENCIA TÉCNICA</v>
          </cell>
          <cell r="I18">
            <v>10</v>
          </cell>
          <cell r="J18">
            <v>46200000</v>
          </cell>
          <cell r="K18">
            <v>30800000</v>
          </cell>
          <cell r="L18">
            <v>36960000</v>
          </cell>
          <cell r="M18">
            <v>9240000</v>
          </cell>
          <cell r="S18">
            <v>9240000</v>
          </cell>
          <cell r="U18">
            <v>9240000</v>
          </cell>
          <cell r="V18">
            <v>0</v>
          </cell>
          <cell r="W18">
            <v>0</v>
          </cell>
          <cell r="X18">
            <v>9240000</v>
          </cell>
          <cell r="Y18">
            <v>0</v>
          </cell>
          <cell r="Z18">
            <v>0</v>
          </cell>
          <cell r="AA18">
            <v>0</v>
          </cell>
        </row>
        <row r="19">
          <cell r="A19" t="str">
            <v>4103181001-C</v>
          </cell>
          <cell r="B19" t="str">
            <v>04</v>
          </cell>
          <cell r="C19" t="str">
            <v>Coquimbo</v>
          </cell>
          <cell r="D19" t="str">
            <v>ANDACOLLO</v>
          </cell>
          <cell r="E19" t="str">
            <v>4103181001-C</v>
          </cell>
          <cell r="F19" t="str">
            <v>ASISTENCIA TÉCNICA PARA LA ELABORACIÓN DE PROYECTOS DE SANEAMIENTO SANITARIOS Y APR ALTERNATIVOS ,EN LA COMUNA DE ANDACOLLO.</v>
          </cell>
          <cell r="G19" t="str">
            <v>Año 2018</v>
          </cell>
          <cell r="H19" t="str">
            <v>ASISTENCIA TÉCNICA</v>
          </cell>
          <cell r="I19">
            <v>10</v>
          </cell>
          <cell r="J19">
            <v>48000000</v>
          </cell>
          <cell r="K19">
            <v>47999985</v>
          </cell>
          <cell r="L19">
            <v>47999985</v>
          </cell>
          <cell r="M19">
            <v>15</v>
          </cell>
          <cell r="S19">
            <v>15</v>
          </cell>
          <cell r="U19">
            <v>15</v>
          </cell>
          <cell r="V19">
            <v>0</v>
          </cell>
          <cell r="W19">
            <v>0</v>
          </cell>
          <cell r="X19">
            <v>0</v>
          </cell>
          <cell r="Y19">
            <v>0</v>
          </cell>
          <cell r="Z19">
            <v>0</v>
          </cell>
          <cell r="AA19">
            <v>0</v>
          </cell>
        </row>
        <row r="20">
          <cell r="A20" t="str">
            <v>4202181002-C</v>
          </cell>
          <cell r="B20" t="str">
            <v>04</v>
          </cell>
          <cell r="C20" t="str">
            <v>Coquimbo</v>
          </cell>
          <cell r="D20" t="str">
            <v>CANELA</v>
          </cell>
          <cell r="E20" t="str">
            <v>4202181002-C</v>
          </cell>
          <cell r="F20" t="str">
            <v>SANEAMIENTO SANITARIO SECTOR LO OGALDE Y LOS CORRALONES, CANELA BAJA</v>
          </cell>
          <cell r="G20" t="str">
            <v>Año 2018</v>
          </cell>
          <cell r="H20" t="str">
            <v>ASISTENCIA TÉCNICA</v>
          </cell>
          <cell r="I20">
            <v>10</v>
          </cell>
          <cell r="J20">
            <v>48000000</v>
          </cell>
          <cell r="K20">
            <v>43835000</v>
          </cell>
          <cell r="L20">
            <v>43802436</v>
          </cell>
          <cell r="M20">
            <v>4197564</v>
          </cell>
          <cell r="S20">
            <v>4197564</v>
          </cell>
          <cell r="U20">
            <v>4197564</v>
          </cell>
          <cell r="V20">
            <v>0</v>
          </cell>
          <cell r="W20">
            <v>0</v>
          </cell>
          <cell r="X20">
            <v>0</v>
          </cell>
          <cell r="Y20">
            <v>0</v>
          </cell>
          <cell r="Z20">
            <v>0</v>
          </cell>
          <cell r="AA20">
            <v>0</v>
          </cell>
        </row>
        <row r="21">
          <cell r="A21" t="str">
            <v>4302181001-C</v>
          </cell>
          <cell r="B21" t="str">
            <v>04</v>
          </cell>
          <cell r="C21" t="str">
            <v>Coquimbo</v>
          </cell>
          <cell r="D21" t="str">
            <v>COMBARBALÁ</v>
          </cell>
          <cell r="E21" t="str">
            <v>4302181001-C</v>
          </cell>
          <cell r="F21" t="str">
            <v>ASISTENCIA TÉCNICA PARA LA ELABORACIÓN DE PROYECTOS DE SOLUCIONES SANITARIAS EN VARIOS SECTORES DE LA COMUNA DE COMBARBALÁ</v>
          </cell>
          <cell r="G21" t="str">
            <v>Año 2018</v>
          </cell>
          <cell r="H21" t="str">
            <v>ASISTENCIA TÉCNICA</v>
          </cell>
          <cell r="I21">
            <v>10</v>
          </cell>
          <cell r="J21">
            <v>48000000</v>
          </cell>
          <cell r="K21">
            <v>43650000</v>
          </cell>
          <cell r="L21">
            <v>43650000</v>
          </cell>
          <cell r="M21">
            <v>4350000</v>
          </cell>
          <cell r="S21">
            <v>4350000</v>
          </cell>
          <cell r="U21">
            <v>4350000</v>
          </cell>
          <cell r="V21">
            <v>0</v>
          </cell>
          <cell r="W21">
            <v>0</v>
          </cell>
          <cell r="X21">
            <v>0</v>
          </cell>
          <cell r="Y21">
            <v>0</v>
          </cell>
          <cell r="Z21">
            <v>0</v>
          </cell>
          <cell r="AA21">
            <v>0</v>
          </cell>
        </row>
        <row r="22">
          <cell r="A22">
            <v>4102180901</v>
          </cell>
          <cell r="B22" t="str">
            <v>04</v>
          </cell>
          <cell r="C22" t="str">
            <v>Coquimbo</v>
          </cell>
          <cell r="D22" t="str">
            <v>COQUIMBO</v>
          </cell>
          <cell r="E22">
            <v>4102180901</v>
          </cell>
          <cell r="F22" t="str">
            <v>SANEAMIENTO DE TÍTULOS DE DOMINIO, SECTOR LA PAMPILLA, COQUIMBO</v>
          </cell>
          <cell r="G22" t="str">
            <v>Año 2018</v>
          </cell>
          <cell r="H22" t="str">
            <v>SANEAMIENTO DE TÍTULOS</v>
          </cell>
          <cell r="I22">
            <v>13</v>
          </cell>
          <cell r="J22">
            <v>17833000</v>
          </cell>
          <cell r="K22">
            <v>11200000</v>
          </cell>
          <cell r="L22">
            <v>7133200</v>
          </cell>
          <cell r="M22">
            <v>10699800</v>
          </cell>
          <cell r="S22">
            <v>10699800</v>
          </cell>
          <cell r="U22">
            <v>10699800</v>
          </cell>
          <cell r="V22">
            <v>0</v>
          </cell>
          <cell r="W22">
            <v>0</v>
          </cell>
          <cell r="X22">
            <v>0</v>
          </cell>
          <cell r="Y22">
            <v>0</v>
          </cell>
          <cell r="Z22">
            <v>0</v>
          </cell>
          <cell r="AA22">
            <v>0</v>
          </cell>
        </row>
        <row r="23">
          <cell r="A23" t="str">
            <v>4102181001-C</v>
          </cell>
          <cell r="B23" t="str">
            <v>04</v>
          </cell>
          <cell r="C23" t="str">
            <v>Coquimbo</v>
          </cell>
          <cell r="D23" t="str">
            <v>COQUIMBO</v>
          </cell>
          <cell r="E23" t="str">
            <v>4102181001-C</v>
          </cell>
          <cell r="F23" t="str">
            <v>ASISTENCIA TÉCNICA PARA ELABORACIÓN DE PROYECTOS DE SANEAMIENTO SANITARIO SECTOR EL PEÑON</v>
          </cell>
          <cell r="G23" t="str">
            <v>Año 2018</v>
          </cell>
          <cell r="H23" t="str">
            <v>ASISTENCIA TÉCNICA</v>
          </cell>
          <cell r="I23">
            <v>10</v>
          </cell>
          <cell r="J23">
            <v>24000000</v>
          </cell>
          <cell r="K23">
            <v>23983957</v>
          </cell>
          <cell r="L23">
            <v>23983957</v>
          </cell>
          <cell r="M23">
            <v>16043</v>
          </cell>
          <cell r="S23">
            <v>16043</v>
          </cell>
          <cell r="U23">
            <v>16043</v>
          </cell>
          <cell r="V23">
            <v>0</v>
          </cell>
          <cell r="W23">
            <v>0</v>
          </cell>
          <cell r="X23">
            <v>0</v>
          </cell>
          <cell r="Y23">
            <v>0</v>
          </cell>
          <cell r="Z23">
            <v>0</v>
          </cell>
          <cell r="AA23">
            <v>0</v>
          </cell>
        </row>
        <row r="24">
          <cell r="A24" t="str">
            <v>4104181001-C</v>
          </cell>
          <cell r="B24" t="str">
            <v>04</v>
          </cell>
          <cell r="C24" t="str">
            <v>Coquimbo</v>
          </cell>
          <cell r="D24" t="str">
            <v>LA HIGUERA</v>
          </cell>
          <cell r="E24" t="str">
            <v>4104181001-C</v>
          </cell>
          <cell r="F24" t="str">
            <v>ASISTENCIA TECNICA PARA GENERACIÓN DE PROYECTOS VARIAS LOCALIDADES DE LA COMUNA DE LA HIGUERA –PERIODO 2018</v>
          </cell>
          <cell r="G24" t="str">
            <v>Año 2019</v>
          </cell>
          <cell r="H24" t="str">
            <v>ASISTENCIA TÉCNICA</v>
          </cell>
          <cell r="I24">
            <v>10</v>
          </cell>
          <cell r="J24">
            <v>62400000</v>
          </cell>
          <cell r="K24">
            <v>62400000</v>
          </cell>
          <cell r="L24">
            <v>37440000</v>
          </cell>
          <cell r="M24">
            <v>24960000</v>
          </cell>
          <cell r="S24">
            <v>24960000</v>
          </cell>
          <cell r="U24">
            <v>24960000</v>
          </cell>
          <cell r="V24">
            <v>0</v>
          </cell>
          <cell r="W24">
            <v>0</v>
          </cell>
          <cell r="X24">
            <v>24960000</v>
          </cell>
          <cell r="Y24">
            <v>0</v>
          </cell>
          <cell r="Z24">
            <v>0</v>
          </cell>
          <cell r="AA24">
            <v>0</v>
          </cell>
        </row>
        <row r="25">
          <cell r="A25" t="str">
            <v>4303181001-C</v>
          </cell>
          <cell r="B25" t="str">
            <v>04</v>
          </cell>
          <cell r="C25" t="str">
            <v>Coquimbo</v>
          </cell>
          <cell r="D25" t="str">
            <v>MONTE PATRIA</v>
          </cell>
          <cell r="E25" t="str">
            <v>4303181001-C</v>
          </cell>
          <cell r="F25" t="str">
            <v>CONTRATACIÓN DE PROFESIONALES PARA GENERACIÓN DE PROYECTOS, CARTERA SANEAMIENTO SANITARIO, MONTE PATRIA</v>
          </cell>
          <cell r="G25" t="str">
            <v>Año 2018</v>
          </cell>
          <cell r="H25" t="str">
            <v>ASISTENCIA TÉCNICA</v>
          </cell>
          <cell r="I25">
            <v>10</v>
          </cell>
          <cell r="J25">
            <v>36000000</v>
          </cell>
          <cell r="K25">
            <v>35999991</v>
          </cell>
          <cell r="L25">
            <v>35999991</v>
          </cell>
          <cell r="M25">
            <v>9</v>
          </cell>
          <cell r="S25">
            <v>9</v>
          </cell>
          <cell r="U25">
            <v>9</v>
          </cell>
          <cell r="V25">
            <v>0</v>
          </cell>
          <cell r="W25">
            <v>0</v>
          </cell>
          <cell r="X25">
            <v>0</v>
          </cell>
          <cell r="Y25">
            <v>0</v>
          </cell>
          <cell r="Z25">
            <v>0</v>
          </cell>
          <cell r="AA25">
            <v>0</v>
          </cell>
        </row>
        <row r="26">
          <cell r="A26">
            <v>4303150403</v>
          </cell>
          <cell r="B26" t="str">
            <v>04</v>
          </cell>
          <cell r="C26" t="str">
            <v>Coquimbo</v>
          </cell>
          <cell r="D26" t="str">
            <v>MONTE PATRIA</v>
          </cell>
          <cell r="E26">
            <v>4303150403</v>
          </cell>
          <cell r="F26" t="str">
            <v>ESTUDIO DE EVALUACION Y FACTIBILIDAD DE TERRENOS PARA CONSTRUCCIÓN DE RELLENO SANITARIO, COMUNA DE MONTE PATRIA</v>
          </cell>
          <cell r="G26" t="str">
            <v>Años anteriores (2017)</v>
          </cell>
          <cell r="H26" t="str">
            <v>ESTUDIO</v>
          </cell>
          <cell r="I26">
            <v>15</v>
          </cell>
          <cell r="J26">
            <v>82927029</v>
          </cell>
          <cell r="K26">
            <v>82000000</v>
          </cell>
          <cell r="L26">
            <v>82000000</v>
          </cell>
          <cell r="M26">
            <v>927029</v>
          </cell>
          <cell r="S26">
            <v>927029</v>
          </cell>
          <cell r="U26">
            <v>927029</v>
          </cell>
          <cell r="V26">
            <v>0</v>
          </cell>
          <cell r="W26">
            <v>0</v>
          </cell>
          <cell r="X26">
            <v>0</v>
          </cell>
          <cell r="Y26">
            <v>0</v>
          </cell>
          <cell r="Z26">
            <v>0</v>
          </cell>
          <cell r="AA26">
            <v>0</v>
          </cell>
        </row>
        <row r="27">
          <cell r="A27" t="str">
            <v>4301181001-C</v>
          </cell>
          <cell r="B27" t="str">
            <v>04</v>
          </cell>
          <cell r="C27" t="str">
            <v>Coquimbo</v>
          </cell>
          <cell r="D27" t="str">
            <v>OVALLE</v>
          </cell>
          <cell r="E27" t="str">
            <v>4301181001-C</v>
          </cell>
          <cell r="F27" t="str">
            <v>ASISTENCIA TÉCNICA PARA SOLUCIÓN SANITARIA LOCALIDAD DE YACONI, COMUNA DE OVALLE</v>
          </cell>
          <cell r="G27" t="str">
            <v>Año 2018</v>
          </cell>
          <cell r="H27" t="str">
            <v>ASISTENCIA TÉCNICA</v>
          </cell>
          <cell r="I27">
            <v>10</v>
          </cell>
          <cell r="J27">
            <v>24000000</v>
          </cell>
          <cell r="K27">
            <v>23990750</v>
          </cell>
          <cell r="L27">
            <v>23990750</v>
          </cell>
          <cell r="M27">
            <v>9250</v>
          </cell>
          <cell r="S27">
            <v>9250</v>
          </cell>
          <cell r="U27">
            <v>9250</v>
          </cell>
          <cell r="V27">
            <v>0</v>
          </cell>
          <cell r="W27">
            <v>0</v>
          </cell>
          <cell r="X27">
            <v>0</v>
          </cell>
          <cell r="Y27">
            <v>0</v>
          </cell>
          <cell r="Z27">
            <v>0</v>
          </cell>
          <cell r="AA27">
            <v>0</v>
          </cell>
        </row>
        <row r="28">
          <cell r="A28" t="str">
            <v>4105180701-C</v>
          </cell>
          <cell r="B28" t="str">
            <v>04</v>
          </cell>
          <cell r="C28" t="str">
            <v>Coquimbo</v>
          </cell>
          <cell r="D28" t="str">
            <v>PAIHUANO</v>
          </cell>
          <cell r="E28" t="str">
            <v>4105180701-C-1</v>
          </cell>
          <cell r="F28" t="str">
            <v>CONSTRUCCIÓN PLANTA DE TRATAMIENTO DE AGUAS SERVIDAS, POBLACIÓN BUENA ESPERANZA - LOCALIDAD DE HORCÓN</v>
          </cell>
          <cell r="G28" t="str">
            <v>Año 2019</v>
          </cell>
          <cell r="H28" t="str">
            <v>OBRA</v>
          </cell>
          <cell r="I28">
            <v>17</v>
          </cell>
          <cell r="J28">
            <v>96072959</v>
          </cell>
          <cell r="K28">
            <v>95863693</v>
          </cell>
          <cell r="L28">
            <v>74070008</v>
          </cell>
          <cell r="M28">
            <v>22002951</v>
          </cell>
          <cell r="S28">
            <v>22002951</v>
          </cell>
          <cell r="U28">
            <v>22002951</v>
          </cell>
          <cell r="V28">
            <v>21793685</v>
          </cell>
          <cell r="W28">
            <v>0</v>
          </cell>
          <cell r="X28">
            <v>0</v>
          </cell>
          <cell r="Y28">
            <v>0</v>
          </cell>
          <cell r="Z28">
            <v>0</v>
          </cell>
          <cell r="AA28">
            <v>0</v>
          </cell>
        </row>
        <row r="29">
          <cell r="A29" t="str">
            <v>4304181001-C</v>
          </cell>
          <cell r="B29" t="str">
            <v>04</v>
          </cell>
          <cell r="C29" t="str">
            <v>Coquimbo</v>
          </cell>
          <cell r="D29" t="str">
            <v>PUNITAQUI</v>
          </cell>
          <cell r="E29" t="str">
            <v>4304181001-C</v>
          </cell>
          <cell r="F29" t="str">
            <v>ASISTENCIA TÉCNICA PARA PROYECTOS DE URBANIZACIÓN DE LOCALIDADES, COMUNA DE PUNITAQUI</v>
          </cell>
          <cell r="G29" t="str">
            <v>Año 2018</v>
          </cell>
          <cell r="H29" t="str">
            <v>ASISTENCIA TÉCNICA</v>
          </cell>
          <cell r="I29">
            <v>10</v>
          </cell>
          <cell r="J29">
            <v>48000000</v>
          </cell>
          <cell r="K29">
            <v>42797222</v>
          </cell>
          <cell r="L29">
            <v>42797222</v>
          </cell>
          <cell r="M29">
            <v>5202778</v>
          </cell>
          <cell r="S29">
            <v>5202778</v>
          </cell>
          <cell r="U29">
            <v>5202778</v>
          </cell>
          <cell r="V29">
            <v>0</v>
          </cell>
          <cell r="W29">
            <v>0</v>
          </cell>
          <cell r="X29">
            <v>0</v>
          </cell>
          <cell r="Y29">
            <v>0</v>
          </cell>
          <cell r="Z29">
            <v>0</v>
          </cell>
          <cell r="AA29">
            <v>0</v>
          </cell>
        </row>
        <row r="30">
          <cell r="A30" t="str">
            <v>4305181008-C</v>
          </cell>
          <cell r="B30" t="str">
            <v>04</v>
          </cell>
          <cell r="C30" t="str">
            <v>Coquimbo</v>
          </cell>
          <cell r="D30" t="str">
            <v>RÍO HURTADO</v>
          </cell>
          <cell r="E30" t="str">
            <v>4305181008-C</v>
          </cell>
          <cell r="F30" t="str">
            <v>CONTRATACIÓN DE PROFESIONALES ASISTENCIA TÉCNICA PARA CREACIÓN DE PROYECTOS, COMUNA DE RÍO HURTADO</v>
          </cell>
          <cell r="G30" t="str">
            <v>Año 2018</v>
          </cell>
          <cell r="H30" t="str">
            <v>ASISTENCIA TÉCNICA</v>
          </cell>
          <cell r="I30">
            <v>10</v>
          </cell>
          <cell r="J30">
            <v>48000000</v>
          </cell>
          <cell r="K30">
            <v>53416666</v>
          </cell>
          <cell r="L30">
            <v>46700000</v>
          </cell>
          <cell r="M30">
            <v>1300000</v>
          </cell>
          <cell r="S30">
            <v>1300000</v>
          </cell>
          <cell r="U30">
            <v>1300000</v>
          </cell>
          <cell r="V30">
            <v>1300000</v>
          </cell>
          <cell r="W30">
            <v>0</v>
          </cell>
          <cell r="X30">
            <v>0</v>
          </cell>
          <cell r="Y30">
            <v>0</v>
          </cell>
          <cell r="Z30">
            <v>0</v>
          </cell>
          <cell r="AA30">
            <v>0</v>
          </cell>
        </row>
        <row r="31">
          <cell r="A31" t="str">
            <v>4106181001-C</v>
          </cell>
          <cell r="B31" t="str">
            <v>04</v>
          </cell>
          <cell r="C31" t="str">
            <v>Coquimbo</v>
          </cell>
          <cell r="D31" t="str">
            <v>VICUÑA</v>
          </cell>
          <cell r="E31" t="str">
            <v>4106181001-C</v>
          </cell>
          <cell r="F31" t="str">
            <v>ASISTENCIA TÉCNICA PARA LA FACTIBILIDAD DE SOLUCIONES SANITARIAS EL MOLLE Y RIVADAVIA</v>
          </cell>
          <cell r="G31" t="str">
            <v>Año 2018</v>
          </cell>
          <cell r="H31" t="str">
            <v>ASISTENCIA TÉCNICA</v>
          </cell>
          <cell r="I31">
            <v>10</v>
          </cell>
          <cell r="J31">
            <v>36000000</v>
          </cell>
          <cell r="K31">
            <v>35500000</v>
          </cell>
          <cell r="L31">
            <v>35500000</v>
          </cell>
          <cell r="M31">
            <v>500000</v>
          </cell>
          <cell r="S31">
            <v>500000</v>
          </cell>
          <cell r="U31">
            <v>500000</v>
          </cell>
          <cell r="V31">
            <v>0</v>
          </cell>
          <cell r="W31">
            <v>0</v>
          </cell>
          <cell r="X31">
            <v>0</v>
          </cell>
          <cell r="Y31">
            <v>0</v>
          </cell>
          <cell r="Z31">
            <v>0</v>
          </cell>
          <cell r="AA31">
            <v>0</v>
          </cell>
        </row>
        <row r="32">
          <cell r="A32" t="str">
            <v>5602181001-C</v>
          </cell>
          <cell r="B32" t="str">
            <v>05</v>
          </cell>
          <cell r="C32" t="str">
            <v>Valparaíso</v>
          </cell>
          <cell r="D32" t="str">
            <v>ALGARROBO</v>
          </cell>
          <cell r="E32" t="str">
            <v>5602181001-C</v>
          </cell>
          <cell r="F32" t="str">
            <v>ASISTENCIA TÉCNICA PARA LA ELABORACIÓN DE DISEÑOS PROYECTOS DIVERSOS SECTORES PARA LA COMUNA DE ALGARROBO</v>
          </cell>
          <cell r="G32" t="str">
            <v>Año 2019</v>
          </cell>
          <cell r="H32" t="str">
            <v>ASISTENCIA TÉCNICA</v>
          </cell>
          <cell r="I32">
            <v>10</v>
          </cell>
          <cell r="J32">
            <v>58392000</v>
          </cell>
          <cell r="K32">
            <v>11598000</v>
          </cell>
          <cell r="L32">
            <v>46713600</v>
          </cell>
          <cell r="M32">
            <v>11678400</v>
          </cell>
          <cell r="S32">
            <v>11678400</v>
          </cell>
          <cell r="U32">
            <v>11678400</v>
          </cell>
          <cell r="V32">
            <v>0</v>
          </cell>
          <cell r="W32">
            <v>0</v>
          </cell>
          <cell r="X32">
            <v>0</v>
          </cell>
          <cell r="Y32">
            <v>0</v>
          </cell>
          <cell r="Z32">
            <v>0</v>
          </cell>
          <cell r="AA32">
            <v>0</v>
          </cell>
        </row>
        <row r="33">
          <cell r="A33" t="str">
            <v>5201180401-C</v>
          </cell>
          <cell r="B33" t="str">
            <v>05</v>
          </cell>
          <cell r="C33" t="str">
            <v>Valparaíso</v>
          </cell>
          <cell r="D33" t="str">
            <v>ISLA DE PASCUA</v>
          </cell>
          <cell r="E33" t="str">
            <v>5201180401-C</v>
          </cell>
          <cell r="F33" t="str">
            <v>CATASTRO DE EMPALMES E INSTALACIONES ELECTRICAS ISLA DE PASCUA</v>
          </cell>
          <cell r="G33" t="str">
            <v>Año 2019</v>
          </cell>
          <cell r="H33" t="str">
            <v>ESTUDIO</v>
          </cell>
          <cell r="I33">
            <v>15</v>
          </cell>
          <cell r="J33">
            <v>230798120</v>
          </cell>
          <cell r="K33">
            <v>230798120</v>
          </cell>
          <cell r="L33">
            <v>161558684</v>
          </cell>
          <cell r="M33">
            <v>69239436</v>
          </cell>
          <cell r="S33">
            <v>69239436</v>
          </cell>
          <cell r="U33">
            <v>69239436</v>
          </cell>
          <cell r="V33">
            <v>0</v>
          </cell>
          <cell r="W33">
            <v>0</v>
          </cell>
          <cell r="X33">
            <v>0</v>
          </cell>
          <cell r="Y33">
            <v>0</v>
          </cell>
          <cell r="Z33">
            <v>0</v>
          </cell>
          <cell r="AA33">
            <v>0</v>
          </cell>
        </row>
        <row r="34">
          <cell r="A34" t="str">
            <v>5201180402-C</v>
          </cell>
          <cell r="B34" t="str">
            <v>05</v>
          </cell>
          <cell r="C34" t="str">
            <v>Valparaíso</v>
          </cell>
          <cell r="D34" t="str">
            <v>ISLA DE PASCUA</v>
          </cell>
          <cell r="E34" t="str">
            <v>5201180402-C</v>
          </cell>
          <cell r="F34" t="str">
            <v>CATASTRO DE INSTALACIONES DE INFRAESTRUCTURA SANITARIA ISLA DE PASCUA</v>
          </cell>
          <cell r="G34" t="str">
            <v>Año 2019</v>
          </cell>
          <cell r="H34" t="str">
            <v>ESTUDIO</v>
          </cell>
          <cell r="I34">
            <v>15</v>
          </cell>
          <cell r="J34">
            <v>224998000</v>
          </cell>
          <cell r="K34">
            <v>224998000</v>
          </cell>
          <cell r="L34">
            <v>157498600</v>
          </cell>
          <cell r="M34">
            <v>67499400</v>
          </cell>
          <cell r="S34">
            <v>67499400</v>
          </cell>
          <cell r="U34">
            <v>67499400</v>
          </cell>
          <cell r="V34">
            <v>0</v>
          </cell>
          <cell r="W34">
            <v>0</v>
          </cell>
          <cell r="X34">
            <v>0</v>
          </cell>
          <cell r="Y34">
            <v>0</v>
          </cell>
          <cell r="Z34">
            <v>0</v>
          </cell>
          <cell r="AA34">
            <v>0</v>
          </cell>
        </row>
        <row r="35">
          <cell r="A35" t="str">
            <v>5506190401-C</v>
          </cell>
          <cell r="B35" t="str">
            <v>05</v>
          </cell>
          <cell r="C35" t="str">
            <v>Valparaíso</v>
          </cell>
          <cell r="D35" t="str">
            <v>NOGALES</v>
          </cell>
          <cell r="E35" t="str">
            <v>5506190401-C</v>
          </cell>
          <cell r="F35" t="str">
            <v>DIAGNOSTICO SANITARIO Y ELABORACIÓN DE PLAN MARCO DE AGUA POTABLE PARA SISTEMAS DE AGUA POTABLE RURAL DE LA COMUNA DE NOGALES</v>
          </cell>
          <cell r="G35" t="str">
            <v>Año 2019</v>
          </cell>
          <cell r="H35" t="str">
            <v>ESTUDIO</v>
          </cell>
          <cell r="I35">
            <v>15</v>
          </cell>
          <cell r="J35">
            <v>98000000</v>
          </cell>
          <cell r="K35">
            <v>0</v>
          </cell>
          <cell r="L35">
            <v>39200000</v>
          </cell>
          <cell r="M35">
            <v>58800000</v>
          </cell>
          <cell r="S35">
            <v>58800000</v>
          </cell>
          <cell r="U35">
            <v>58800000</v>
          </cell>
          <cell r="V35">
            <v>0</v>
          </cell>
          <cell r="W35">
            <v>0</v>
          </cell>
          <cell r="X35">
            <v>0</v>
          </cell>
          <cell r="Y35">
            <v>0</v>
          </cell>
          <cell r="Z35">
            <v>0</v>
          </cell>
          <cell r="AA35">
            <v>0</v>
          </cell>
        </row>
        <row r="36">
          <cell r="A36" t="str">
            <v>5803190401-C</v>
          </cell>
          <cell r="B36" t="str">
            <v>05</v>
          </cell>
          <cell r="C36" t="str">
            <v>Valparaíso</v>
          </cell>
          <cell r="D36" t="str">
            <v>OLMUÉ</v>
          </cell>
          <cell r="E36" t="str">
            <v>5803190401-C</v>
          </cell>
          <cell r="F36" t="str">
            <v>ESTUDIO DE PROYECTO RED DE ALCANTARILLADO SECTORES GRANIZO-CULENAR ALTO Y BAJO, SECTOR EL BAJO</v>
          </cell>
          <cell r="G36" t="str">
            <v>Año 2019</v>
          </cell>
          <cell r="H36" t="str">
            <v>ESTUDIO</v>
          </cell>
          <cell r="I36">
            <v>15</v>
          </cell>
          <cell r="J36">
            <v>25400000</v>
          </cell>
          <cell r="K36">
            <v>0</v>
          </cell>
          <cell r="L36">
            <v>10160000</v>
          </cell>
          <cell r="M36">
            <v>15240000</v>
          </cell>
          <cell r="S36">
            <v>15240000</v>
          </cell>
          <cell r="U36">
            <v>15240000</v>
          </cell>
          <cell r="V36">
            <v>0</v>
          </cell>
          <cell r="W36">
            <v>0</v>
          </cell>
          <cell r="X36">
            <v>0</v>
          </cell>
          <cell r="Y36">
            <v>0</v>
          </cell>
          <cell r="Z36">
            <v>0</v>
          </cell>
          <cell r="AA36">
            <v>0</v>
          </cell>
        </row>
        <row r="37">
          <cell r="A37" t="str">
            <v>5704180705-C</v>
          </cell>
          <cell r="B37" t="str">
            <v>05</v>
          </cell>
          <cell r="C37" t="str">
            <v>Valparaíso</v>
          </cell>
          <cell r="D37" t="str">
            <v>PANQUEHUE</v>
          </cell>
          <cell r="E37" t="str">
            <v>5704180705-C</v>
          </cell>
          <cell r="F37" t="str">
            <v>RECAMBIO DE LUMINARIAS PÚBLICAS A LED, COMUNA DE PANQUEHUE</v>
          </cell>
          <cell r="G37" t="str">
            <v>Año 2019</v>
          </cell>
          <cell r="H37" t="str">
            <v>OBRA</v>
          </cell>
          <cell r="I37">
            <v>17</v>
          </cell>
          <cell r="J37">
            <v>230787879</v>
          </cell>
          <cell r="K37">
            <v>0</v>
          </cell>
          <cell r="L37">
            <v>92315152</v>
          </cell>
          <cell r="M37">
            <v>138472727</v>
          </cell>
          <cell r="S37">
            <v>138472727</v>
          </cell>
          <cell r="U37">
            <v>138472727</v>
          </cell>
          <cell r="V37">
            <v>0</v>
          </cell>
          <cell r="W37">
            <v>0</v>
          </cell>
          <cell r="X37">
            <v>0</v>
          </cell>
          <cell r="Y37">
            <v>0</v>
          </cell>
          <cell r="Z37">
            <v>0</v>
          </cell>
          <cell r="AA37">
            <v>0</v>
          </cell>
        </row>
        <row r="38">
          <cell r="A38" t="str">
            <v>5105170705-C</v>
          </cell>
          <cell r="B38" t="str">
            <v>05</v>
          </cell>
          <cell r="C38" t="str">
            <v>Valparaíso</v>
          </cell>
          <cell r="D38" t="str">
            <v>PUCHUNCAVÍ</v>
          </cell>
          <cell r="E38" t="str">
            <v>5105170705-C</v>
          </cell>
          <cell r="F38" t="str">
            <v>CONSTRUCCIÓN ZONA DE ACOPIO DE LODOS, PTAS HORCÓN</v>
          </cell>
          <cell r="G38" t="str">
            <v>Año 2019</v>
          </cell>
          <cell r="H38" t="str">
            <v>OBRA</v>
          </cell>
          <cell r="I38">
            <v>17</v>
          </cell>
          <cell r="J38">
            <v>106708470</v>
          </cell>
          <cell r="K38">
            <v>0</v>
          </cell>
          <cell r="L38">
            <v>74695929</v>
          </cell>
          <cell r="M38">
            <v>32012541</v>
          </cell>
          <cell r="S38">
            <v>32012541</v>
          </cell>
          <cell r="U38">
            <v>32012541</v>
          </cell>
          <cell r="V38">
            <v>0</v>
          </cell>
          <cell r="W38">
            <v>0</v>
          </cell>
          <cell r="X38">
            <v>0</v>
          </cell>
          <cell r="Y38">
            <v>0</v>
          </cell>
          <cell r="Z38">
            <v>0</v>
          </cell>
          <cell r="AA38">
            <v>0</v>
          </cell>
        </row>
        <row r="39">
          <cell r="A39">
            <v>5601161006</v>
          </cell>
          <cell r="B39" t="str">
            <v>05</v>
          </cell>
          <cell r="C39" t="str">
            <v>Valparaíso</v>
          </cell>
          <cell r="D39" t="str">
            <v>SAN ANTONIO</v>
          </cell>
          <cell r="E39">
            <v>5601161006</v>
          </cell>
          <cell r="F39" t="str">
            <v>ELABORACIÓN DE PROYECTOS DE ALCANTARILLADO, AGUA POTABLE Y EVACUACIÓN DE AGUAS LLUVIAS – REDISEÑO DE VÍAS DE CIRCULACIÓN - BARRIOS CAMINO VIEJO Y EL C</v>
          </cell>
          <cell r="G39" t="str">
            <v>Año 2018</v>
          </cell>
          <cell r="H39" t="str">
            <v>ASISTENCIA TÉCNICA</v>
          </cell>
          <cell r="I39">
            <v>10</v>
          </cell>
          <cell r="J39">
            <v>70100000</v>
          </cell>
          <cell r="K39">
            <v>62347350</v>
          </cell>
          <cell r="L39">
            <v>62347350</v>
          </cell>
          <cell r="M39">
            <v>7752650</v>
          </cell>
          <cell r="S39">
            <v>7752650</v>
          </cell>
          <cell r="U39">
            <v>7752650</v>
          </cell>
          <cell r="V39">
            <v>0</v>
          </cell>
          <cell r="W39">
            <v>0</v>
          </cell>
          <cell r="X39">
            <v>0</v>
          </cell>
          <cell r="Y39">
            <v>6854000</v>
          </cell>
          <cell r="Z39">
            <v>0</v>
          </cell>
          <cell r="AA39">
            <v>0</v>
          </cell>
        </row>
        <row r="40">
          <cell r="A40">
            <v>5101170709</v>
          </cell>
          <cell r="B40" t="str">
            <v>05</v>
          </cell>
          <cell r="C40" t="str">
            <v>Valparaíso</v>
          </cell>
          <cell r="D40" t="str">
            <v>VALPARAÍSO</v>
          </cell>
          <cell r="E40">
            <v>5101170709</v>
          </cell>
          <cell r="F40" t="str">
            <v>EXTENSION DE REDES PUBLICAS DE AGUA POTABLE Y ALCANTARILLADO PARA CALLE ESPAÑA</v>
          </cell>
          <cell r="G40" t="str">
            <v>Años anteriores (2017)</v>
          </cell>
          <cell r="H40" t="str">
            <v>OBRA</v>
          </cell>
          <cell r="I40">
            <v>17</v>
          </cell>
          <cell r="J40">
            <v>75293179</v>
          </cell>
          <cell r="K40">
            <v>72591735</v>
          </cell>
          <cell r="L40">
            <v>72096028</v>
          </cell>
          <cell r="M40">
            <v>3197151</v>
          </cell>
          <cell r="S40">
            <v>3197151</v>
          </cell>
          <cell r="U40">
            <v>3197151</v>
          </cell>
          <cell r="V40">
            <v>0</v>
          </cell>
          <cell r="W40">
            <v>0</v>
          </cell>
          <cell r="X40">
            <v>0</v>
          </cell>
          <cell r="Y40">
            <v>0</v>
          </cell>
          <cell r="Z40">
            <v>0</v>
          </cell>
          <cell r="AA40">
            <v>0</v>
          </cell>
        </row>
        <row r="41">
          <cell r="A41" t="str">
            <v>5804181001-C</v>
          </cell>
          <cell r="B41" t="str">
            <v>05</v>
          </cell>
          <cell r="C41" t="str">
            <v>Valparaíso</v>
          </cell>
          <cell r="D41" t="str">
            <v>VILLA ALEMANA</v>
          </cell>
          <cell r="E41" t="str">
            <v>5804181001-C</v>
          </cell>
          <cell r="F41" t="str">
            <v>ASISTENCIA TÉCNICA PREPARACIÓN Y EVALUACIÓN DE PROYECTOS SOCIALES EN LA CIUDAD DE VILLA ALEMANA</v>
          </cell>
          <cell r="G41" t="str">
            <v>Año 2019</v>
          </cell>
          <cell r="H41" t="str">
            <v>ASISTENCIA TÉCNICA</v>
          </cell>
          <cell r="I41">
            <v>10</v>
          </cell>
          <cell r="J41">
            <v>58800000</v>
          </cell>
          <cell r="K41">
            <v>27067650</v>
          </cell>
          <cell r="L41">
            <v>29400000</v>
          </cell>
          <cell r="M41">
            <v>29400000</v>
          </cell>
          <cell r="S41">
            <v>29400000</v>
          </cell>
          <cell r="U41">
            <v>29400000</v>
          </cell>
          <cell r="V41">
            <v>0</v>
          </cell>
          <cell r="W41">
            <v>0</v>
          </cell>
          <cell r="X41">
            <v>29400000</v>
          </cell>
          <cell r="Y41">
            <v>0</v>
          </cell>
          <cell r="Z41">
            <v>0</v>
          </cell>
          <cell r="AA41">
            <v>0</v>
          </cell>
        </row>
        <row r="42">
          <cell r="A42" t="str">
            <v>6901191001-C</v>
          </cell>
          <cell r="B42" t="str">
            <v>06</v>
          </cell>
          <cell r="C42" t="str">
            <v>O'Higgins</v>
          </cell>
          <cell r="D42" t="str">
            <v>A.M. REGIÓN DE O'HIGGINS</v>
          </cell>
          <cell r="E42" t="str">
            <v>6901191001-C</v>
          </cell>
          <cell r="F42" t="str">
            <v>ASISTENCIA TÉCNICA PROFESIONALES REGIÓN DE O´HIGGINS</v>
          </cell>
          <cell r="G42" t="str">
            <v>Año 2019</v>
          </cell>
          <cell r="H42" t="str">
            <v>ASISTENCIA TÉCNICA</v>
          </cell>
          <cell r="I42">
            <v>10</v>
          </cell>
          <cell r="J42">
            <v>80000016</v>
          </cell>
          <cell r="K42">
            <v>0</v>
          </cell>
          <cell r="L42">
            <v>56000011</v>
          </cell>
          <cell r="M42">
            <v>24000005</v>
          </cell>
          <cell r="S42">
            <v>24000005</v>
          </cell>
          <cell r="U42">
            <v>24000005</v>
          </cell>
          <cell r="V42">
            <v>0</v>
          </cell>
          <cell r="W42">
            <v>0</v>
          </cell>
          <cell r="X42">
            <v>0</v>
          </cell>
          <cell r="Y42">
            <v>0</v>
          </cell>
          <cell r="Z42">
            <v>0</v>
          </cell>
          <cell r="AA42">
            <v>24000005</v>
          </cell>
        </row>
        <row r="43">
          <cell r="A43" t="str">
            <v>6302191001-C</v>
          </cell>
          <cell r="B43" t="str">
            <v>06</v>
          </cell>
          <cell r="C43" t="str">
            <v>O'Higgins</v>
          </cell>
          <cell r="D43" t="str">
            <v>CHÉPICA</v>
          </cell>
          <cell r="E43" t="str">
            <v>6302191001-C</v>
          </cell>
          <cell r="F43" t="str">
            <v>ASISTENCIA TÉCNICA GENERACIÓN DE PROYECTOS SANITARIOS DIVERSOS SECTORES, COMUNA DE CHÉPICA</v>
          </cell>
          <cell r="G43" t="str">
            <v>Año 2019</v>
          </cell>
          <cell r="H43" t="str">
            <v>ASISTENCIA TÉCNICA</v>
          </cell>
          <cell r="I43">
            <v>10</v>
          </cell>
          <cell r="J43">
            <v>36000720</v>
          </cell>
          <cell r="K43">
            <v>15033333</v>
          </cell>
          <cell r="L43">
            <v>25200504</v>
          </cell>
          <cell r="M43">
            <v>10800216</v>
          </cell>
          <cell r="S43">
            <v>10800216</v>
          </cell>
          <cell r="U43">
            <v>10800216</v>
          </cell>
          <cell r="V43">
            <v>0</v>
          </cell>
          <cell r="W43">
            <v>0</v>
          </cell>
          <cell r="X43">
            <v>0</v>
          </cell>
          <cell r="Y43">
            <v>0</v>
          </cell>
          <cell r="Z43">
            <v>10800216</v>
          </cell>
          <cell r="AA43">
            <v>0</v>
          </cell>
        </row>
        <row r="44">
          <cell r="A44" t="str">
            <v>6303160702-C</v>
          </cell>
          <cell r="B44" t="str">
            <v>06</v>
          </cell>
          <cell r="C44" t="str">
            <v>O'Higgins</v>
          </cell>
          <cell r="D44" t="str">
            <v>CHIMBARONGO</v>
          </cell>
          <cell r="E44" t="str">
            <v>6303160702-C</v>
          </cell>
          <cell r="F44" t="str">
            <v>RECAMBIO DE ALUMBRADO PÚBLICO EN VARIOS SECTORES RURALES, COMUNA CHIMBARONGO</v>
          </cell>
          <cell r="G44" t="str">
            <v>Año 2018</v>
          </cell>
          <cell r="H44" t="str">
            <v>OBRA</v>
          </cell>
          <cell r="I44">
            <v>17</v>
          </cell>
          <cell r="J44">
            <v>223805328</v>
          </cell>
          <cell r="K44">
            <v>201424795</v>
          </cell>
          <cell r="L44">
            <v>201424795</v>
          </cell>
          <cell r="M44">
            <v>22380533</v>
          </cell>
          <cell r="S44">
            <v>22380533</v>
          </cell>
          <cell r="U44">
            <v>22380533</v>
          </cell>
          <cell r="V44">
            <v>0</v>
          </cell>
          <cell r="W44">
            <v>0</v>
          </cell>
          <cell r="X44">
            <v>0</v>
          </cell>
          <cell r="Y44">
            <v>0</v>
          </cell>
          <cell r="Z44">
            <v>0</v>
          </cell>
          <cell r="AA44">
            <v>0</v>
          </cell>
        </row>
        <row r="45">
          <cell r="A45" t="str">
            <v>6303180707-C</v>
          </cell>
          <cell r="B45" t="str">
            <v>06</v>
          </cell>
          <cell r="C45" t="str">
            <v>O'Higgins</v>
          </cell>
          <cell r="D45" t="str">
            <v>CHIMBARONGO</v>
          </cell>
          <cell r="E45" t="str">
            <v>6303180707-C</v>
          </cell>
          <cell r="F45" t="str">
            <v>REPOSICIÓN DE LUMINARIAS LED EN SECTOR RURAL LA LUCANA, TRES PUENTE, LA MACARENA, EUCALIPTUS, EL SAUCE, SAN JOSÉ DE LO TORO Y COLONIA DE QUINTA</v>
          </cell>
          <cell r="G45" t="str">
            <v>Año 2019</v>
          </cell>
          <cell r="H45" t="str">
            <v>OBRA</v>
          </cell>
          <cell r="I45">
            <v>17</v>
          </cell>
          <cell r="J45">
            <v>234283392</v>
          </cell>
          <cell r="K45">
            <v>0</v>
          </cell>
          <cell r="L45">
            <v>163998374</v>
          </cell>
          <cell r="M45">
            <v>70285018</v>
          </cell>
          <cell r="S45">
            <v>70285018</v>
          </cell>
          <cell r="U45">
            <v>70285018</v>
          </cell>
          <cell r="V45">
            <v>0</v>
          </cell>
          <cell r="W45">
            <v>0</v>
          </cell>
          <cell r="X45">
            <v>0</v>
          </cell>
          <cell r="Y45">
            <v>0</v>
          </cell>
          <cell r="Z45">
            <v>0</v>
          </cell>
          <cell r="AA45">
            <v>0</v>
          </cell>
        </row>
        <row r="46">
          <cell r="A46" t="str">
            <v>6303180708-C</v>
          </cell>
          <cell r="B46" t="str">
            <v>06</v>
          </cell>
          <cell r="C46" t="str">
            <v>O'Higgins</v>
          </cell>
          <cell r="D46" t="str">
            <v>CHIMBARONGO</v>
          </cell>
          <cell r="E46" t="str">
            <v>6303180708-C</v>
          </cell>
          <cell r="F46" t="str">
            <v>REPOSICIÓN DE LUMINARIAS EN SECTOR RURAL DE SAN JUAN DE LA SIERRA Y SANTA VALENTINA</v>
          </cell>
          <cell r="G46" t="str">
            <v>Año 2019</v>
          </cell>
          <cell r="H46" t="str">
            <v>OBRA</v>
          </cell>
          <cell r="I46">
            <v>17</v>
          </cell>
          <cell r="J46">
            <v>234236268</v>
          </cell>
          <cell r="K46">
            <v>0</v>
          </cell>
          <cell r="L46">
            <v>163965388</v>
          </cell>
          <cell r="M46">
            <v>70270880</v>
          </cell>
          <cell r="S46">
            <v>70270880</v>
          </cell>
          <cell r="U46">
            <v>70270880</v>
          </cell>
          <cell r="V46">
            <v>0</v>
          </cell>
          <cell r="W46">
            <v>0</v>
          </cell>
          <cell r="X46">
            <v>0</v>
          </cell>
          <cell r="Y46">
            <v>0</v>
          </cell>
          <cell r="Z46">
            <v>0</v>
          </cell>
          <cell r="AA46">
            <v>0</v>
          </cell>
        </row>
        <row r="47">
          <cell r="A47" t="str">
            <v>6103190701-C</v>
          </cell>
          <cell r="B47" t="str">
            <v>06</v>
          </cell>
          <cell r="C47" t="str">
            <v>O'Higgins</v>
          </cell>
          <cell r="D47" t="str">
            <v>COINCO</v>
          </cell>
          <cell r="E47" t="str">
            <v>6103190701-C</v>
          </cell>
          <cell r="F47" t="str">
            <v>REPOSICIÓN SISTEMA ALUMBRADO PÚBLICO COMUNA DE COINCO, SECTORES COPEQUEN, CHILLEHUE Y EL RULO</v>
          </cell>
          <cell r="G47" t="str">
            <v>Año 2019</v>
          </cell>
          <cell r="H47" t="str">
            <v>OBRA</v>
          </cell>
          <cell r="I47">
            <v>17</v>
          </cell>
          <cell r="J47">
            <v>234991680</v>
          </cell>
          <cell r="K47">
            <v>0</v>
          </cell>
          <cell r="L47">
            <v>140995008</v>
          </cell>
          <cell r="M47">
            <v>93996672</v>
          </cell>
          <cell r="S47">
            <v>93996672</v>
          </cell>
          <cell r="U47">
            <v>93996672</v>
          </cell>
          <cell r="V47">
            <v>0</v>
          </cell>
          <cell r="W47">
            <v>0</v>
          </cell>
          <cell r="X47">
            <v>0</v>
          </cell>
          <cell r="Y47">
            <v>0</v>
          </cell>
          <cell r="Z47">
            <v>0</v>
          </cell>
          <cell r="AA47">
            <v>90311658</v>
          </cell>
        </row>
        <row r="48">
          <cell r="A48" t="str">
            <v>6103181001-C</v>
          </cell>
          <cell r="B48" t="str">
            <v>06</v>
          </cell>
          <cell r="C48" t="str">
            <v>O'Higgins</v>
          </cell>
          <cell r="D48" t="str">
            <v>COINCO</v>
          </cell>
          <cell r="E48" t="str">
            <v>6103181001-C</v>
          </cell>
          <cell r="F48" t="str">
            <v>ASISTENCIA TÉCNICA PARA LA EJECUCIÓN DE CATASTRO SANITARIO Y GENERACIÓN DE PROYECTOS, PARA LA FORMULACIÓN DE DISEÑOS DE PROYECTOS SANITARIOS</v>
          </cell>
          <cell r="G48" t="str">
            <v>Año 2019</v>
          </cell>
          <cell r="H48" t="str">
            <v>ASISTENCIA TÉCNICA</v>
          </cell>
          <cell r="I48">
            <v>10</v>
          </cell>
          <cell r="J48">
            <v>39984384</v>
          </cell>
          <cell r="K48">
            <v>0</v>
          </cell>
          <cell r="L48">
            <v>27989069</v>
          </cell>
          <cell r="M48">
            <v>11995315</v>
          </cell>
          <cell r="S48">
            <v>11995315</v>
          </cell>
          <cell r="U48">
            <v>11995315</v>
          </cell>
          <cell r="V48">
            <v>0</v>
          </cell>
          <cell r="W48">
            <v>0</v>
          </cell>
          <cell r="X48">
            <v>0</v>
          </cell>
          <cell r="Y48">
            <v>0</v>
          </cell>
          <cell r="Z48">
            <v>0</v>
          </cell>
          <cell r="AA48">
            <v>0</v>
          </cell>
        </row>
        <row r="49">
          <cell r="A49" t="str">
            <v>6105190701-C</v>
          </cell>
          <cell r="B49" t="str">
            <v>06</v>
          </cell>
          <cell r="C49" t="str">
            <v>O'Higgins</v>
          </cell>
          <cell r="D49" t="str">
            <v>DOÑIHUE</v>
          </cell>
          <cell r="E49" t="str">
            <v>6105190701-C</v>
          </cell>
          <cell r="F49" t="str">
            <v>EXTENSION DE RED DE AGUAS SERVIDAS CALLE CENTENARIO, DOÑIHUE</v>
          </cell>
          <cell r="G49" t="str">
            <v>Año 2019</v>
          </cell>
          <cell r="H49" t="str">
            <v>OBRA</v>
          </cell>
          <cell r="I49">
            <v>17</v>
          </cell>
          <cell r="J49">
            <v>73069161</v>
          </cell>
          <cell r="K49">
            <v>0</v>
          </cell>
          <cell r="L49">
            <v>51148413</v>
          </cell>
          <cell r="M49">
            <v>21920748</v>
          </cell>
          <cell r="S49">
            <v>21920748</v>
          </cell>
          <cell r="U49">
            <v>21920748</v>
          </cell>
          <cell r="V49">
            <v>0</v>
          </cell>
          <cell r="W49">
            <v>0</v>
          </cell>
          <cell r="X49">
            <v>0</v>
          </cell>
          <cell r="Y49">
            <v>0</v>
          </cell>
          <cell r="Z49">
            <v>21920103</v>
          </cell>
          <cell r="AA49">
            <v>0</v>
          </cell>
        </row>
        <row r="50">
          <cell r="A50" t="str">
            <v>6106181002-C</v>
          </cell>
          <cell r="B50" t="str">
            <v>06</v>
          </cell>
          <cell r="C50" t="str">
            <v>O'Higgins</v>
          </cell>
          <cell r="D50" t="str">
            <v>GRANEROS</v>
          </cell>
          <cell r="E50" t="str">
            <v>6106181002-C</v>
          </cell>
          <cell r="F50" t="str">
            <v>ASISTENCIA TÉCNICA GENERACION DE SOLUCIONES SANITARIAS PARA ZONAS URBANAS Y RURALES COMUNA DE GRANEROS</v>
          </cell>
          <cell r="G50" t="str">
            <v>Año 2019</v>
          </cell>
          <cell r="H50" t="str">
            <v>ASISTENCIA TÉCNICA</v>
          </cell>
          <cell r="I50">
            <v>10</v>
          </cell>
          <cell r="J50">
            <v>43200000</v>
          </cell>
          <cell r="K50">
            <v>32400000</v>
          </cell>
          <cell r="L50">
            <v>32400000</v>
          </cell>
          <cell r="M50">
            <v>10800000</v>
          </cell>
          <cell r="S50">
            <v>10800000</v>
          </cell>
          <cell r="U50">
            <v>10800000</v>
          </cell>
          <cell r="V50">
            <v>0</v>
          </cell>
          <cell r="W50">
            <v>0</v>
          </cell>
          <cell r="X50">
            <v>0</v>
          </cell>
          <cell r="Y50">
            <v>0</v>
          </cell>
          <cell r="Z50">
            <v>0</v>
          </cell>
          <cell r="AA50">
            <v>6960000</v>
          </cell>
        </row>
        <row r="51">
          <cell r="A51" t="str">
            <v>6107180701-C</v>
          </cell>
          <cell r="B51" t="str">
            <v>06</v>
          </cell>
          <cell r="C51" t="str">
            <v>O'Higgins</v>
          </cell>
          <cell r="D51" t="str">
            <v>LAS CABRAS</v>
          </cell>
          <cell r="E51" t="str">
            <v>6107180701-C</v>
          </cell>
          <cell r="F51" t="str">
            <v>CONSTRUCCION RED DE ALCANTARILLADO Y AGUA POTABLE CALLE BUNSTER</v>
          </cell>
          <cell r="G51" t="str">
            <v>Año 2019</v>
          </cell>
          <cell r="H51" t="str">
            <v>OBRA</v>
          </cell>
          <cell r="I51">
            <v>17</v>
          </cell>
          <cell r="J51">
            <v>150000000</v>
          </cell>
          <cell r="K51">
            <v>135051032</v>
          </cell>
          <cell r="L51">
            <v>105000000</v>
          </cell>
          <cell r="M51">
            <v>45000000</v>
          </cell>
          <cell r="S51">
            <v>45000000</v>
          </cell>
          <cell r="U51">
            <v>45000000</v>
          </cell>
          <cell r="V51">
            <v>0</v>
          </cell>
          <cell r="W51">
            <v>0</v>
          </cell>
          <cell r="X51">
            <v>0</v>
          </cell>
          <cell r="Y51">
            <v>0</v>
          </cell>
          <cell r="Z51">
            <v>0</v>
          </cell>
          <cell r="AA51">
            <v>0</v>
          </cell>
        </row>
        <row r="52">
          <cell r="A52" t="str">
            <v>6304170701-C</v>
          </cell>
          <cell r="B52" t="str">
            <v>06</v>
          </cell>
          <cell r="C52" t="str">
            <v>O'Higgins</v>
          </cell>
          <cell r="D52" t="str">
            <v>LOLOL</v>
          </cell>
          <cell r="E52" t="str">
            <v>6304170701-C</v>
          </cell>
          <cell r="F52" t="str">
            <v>CONSTRUCCIÓN ALUMBRADO PÚBLICO SECTOR RURAL COMUNA DE LOLOL</v>
          </cell>
          <cell r="G52" t="str">
            <v>Año 2019</v>
          </cell>
          <cell r="H52" t="str">
            <v>OBRA</v>
          </cell>
          <cell r="I52">
            <v>17</v>
          </cell>
          <cell r="J52">
            <v>224406202</v>
          </cell>
          <cell r="K52">
            <v>213187548</v>
          </cell>
          <cell r="L52">
            <v>157084341</v>
          </cell>
          <cell r="M52">
            <v>67321861</v>
          </cell>
          <cell r="S52">
            <v>67321861</v>
          </cell>
          <cell r="U52">
            <v>67321861</v>
          </cell>
          <cell r="V52">
            <v>0</v>
          </cell>
          <cell r="W52">
            <v>0</v>
          </cell>
          <cell r="X52">
            <v>0</v>
          </cell>
          <cell r="Y52">
            <v>0</v>
          </cell>
          <cell r="Z52">
            <v>56103207</v>
          </cell>
          <cell r="AA52">
            <v>0</v>
          </cell>
        </row>
        <row r="53">
          <cell r="A53" t="str">
            <v>6304180401-C</v>
          </cell>
          <cell r="B53" t="str">
            <v>06</v>
          </cell>
          <cell r="C53" t="str">
            <v>O'Higgins</v>
          </cell>
          <cell r="D53" t="str">
            <v>LOLOL</v>
          </cell>
          <cell r="E53" t="str">
            <v>6304180401-C</v>
          </cell>
          <cell r="F53" t="str">
            <v>CATASTRO SANITARIO Y FACTIBILIDAD TÉCNICA PARA ALCANTARILLADO Y PLANTA DE TRATAMIENTO DE AGUAS SERVIDAS SECTOR VILLA MANUEL LARRAIN, COMUNA DE LOLOL</v>
          </cell>
          <cell r="G53" t="str">
            <v>Año 2019</v>
          </cell>
          <cell r="H53" t="str">
            <v>ESTUDIO</v>
          </cell>
          <cell r="I53">
            <v>15</v>
          </cell>
          <cell r="J53">
            <v>27436580</v>
          </cell>
          <cell r="K53">
            <v>26850000</v>
          </cell>
          <cell r="L53">
            <v>19205606</v>
          </cell>
          <cell r="M53">
            <v>8230974</v>
          </cell>
          <cell r="S53">
            <v>8230974</v>
          </cell>
          <cell r="U53">
            <v>8230974</v>
          </cell>
          <cell r="V53">
            <v>0</v>
          </cell>
          <cell r="W53">
            <v>0</v>
          </cell>
          <cell r="X53">
            <v>0</v>
          </cell>
          <cell r="Y53">
            <v>0</v>
          </cell>
          <cell r="Z53">
            <v>0</v>
          </cell>
          <cell r="AA53">
            <v>0</v>
          </cell>
        </row>
        <row r="54">
          <cell r="A54" t="str">
            <v>6108181502-C</v>
          </cell>
          <cell r="B54" t="str">
            <v>06</v>
          </cell>
          <cell r="C54" t="str">
            <v>O'Higgins</v>
          </cell>
          <cell r="D54" t="str">
            <v>MACHALÍ</v>
          </cell>
          <cell r="E54" t="str">
            <v>6108181502-C</v>
          </cell>
          <cell r="F54" t="str">
            <v>PUNTO LIMPIO PARA LA COMUNA DE MACHALI</v>
          </cell>
          <cell r="G54" t="str">
            <v>Año 2018</v>
          </cell>
          <cell r="H54" t="str">
            <v>VALORIZACIÓN DE RESIDUOS</v>
          </cell>
          <cell r="I54">
            <v>13</v>
          </cell>
          <cell r="J54">
            <v>235000000</v>
          </cell>
          <cell r="K54">
            <v>0</v>
          </cell>
          <cell r="L54">
            <v>164500000</v>
          </cell>
          <cell r="M54">
            <v>70500000</v>
          </cell>
          <cell r="S54">
            <v>70500000</v>
          </cell>
          <cell r="U54">
            <v>70500000</v>
          </cell>
          <cell r="V54">
            <v>0</v>
          </cell>
          <cell r="W54">
            <v>0</v>
          </cell>
          <cell r="X54">
            <v>0</v>
          </cell>
          <cell r="Y54">
            <v>0</v>
          </cell>
          <cell r="Z54">
            <v>0</v>
          </cell>
          <cell r="AA54">
            <v>0</v>
          </cell>
        </row>
        <row r="55">
          <cell r="A55" t="str">
            <v>6109160704-C</v>
          </cell>
          <cell r="B55" t="str">
            <v>06</v>
          </cell>
          <cell r="C55" t="str">
            <v>O'Higgins</v>
          </cell>
          <cell r="D55" t="str">
            <v>MALLOA</v>
          </cell>
          <cell r="E55" t="str">
            <v>6109160704-C</v>
          </cell>
          <cell r="F55" t="str">
            <v>REPOSICIÓN DE LUMINARIAS VARIOS SECTORES DE LA COMUNA DE MALLOA</v>
          </cell>
          <cell r="G55" t="str">
            <v>Año 2019</v>
          </cell>
          <cell r="H55" t="str">
            <v>OBRA</v>
          </cell>
          <cell r="I55">
            <v>17</v>
          </cell>
          <cell r="J55">
            <v>142904744</v>
          </cell>
          <cell r="K55">
            <v>0</v>
          </cell>
          <cell r="L55">
            <v>0</v>
          </cell>
          <cell r="M55">
            <v>142904744</v>
          </cell>
          <cell r="S55">
            <v>142904744</v>
          </cell>
          <cell r="U55">
            <v>142904744</v>
          </cell>
          <cell r="V55">
            <v>0</v>
          </cell>
          <cell r="W55">
            <v>0</v>
          </cell>
          <cell r="X55">
            <v>0</v>
          </cell>
          <cell r="Y55">
            <v>142904744</v>
          </cell>
          <cell r="Z55">
            <v>0</v>
          </cell>
          <cell r="AA55">
            <v>0</v>
          </cell>
        </row>
        <row r="56">
          <cell r="A56" t="str">
            <v>6109180401-C</v>
          </cell>
          <cell r="B56" t="str">
            <v>06</v>
          </cell>
          <cell r="C56" t="str">
            <v>O'Higgins</v>
          </cell>
          <cell r="D56" t="str">
            <v>MALLOA</v>
          </cell>
          <cell r="E56" t="str">
            <v>6109180401-C</v>
          </cell>
          <cell r="F56" t="str">
            <v>MEJORAMIENTO PTAS ESCUELA CORCOLEN, PANQUEHUE, LICEO PORTEZUELO Y LOCALIDADES SANTA EMILIA, EL ROSEDAL, VILLA LOS CRISTALES.</v>
          </cell>
          <cell r="G56" t="str">
            <v>Año 2019</v>
          </cell>
          <cell r="H56" t="str">
            <v>ESTUDIO</v>
          </cell>
          <cell r="I56">
            <v>15</v>
          </cell>
          <cell r="J56">
            <v>16964407</v>
          </cell>
          <cell r="K56">
            <v>0</v>
          </cell>
          <cell r="L56">
            <v>11875085</v>
          </cell>
          <cell r="M56">
            <v>5089322</v>
          </cell>
          <cell r="S56">
            <v>5089322</v>
          </cell>
          <cell r="U56">
            <v>5089322</v>
          </cell>
          <cell r="V56">
            <v>0</v>
          </cell>
          <cell r="W56">
            <v>0</v>
          </cell>
          <cell r="X56">
            <v>0</v>
          </cell>
          <cell r="Y56">
            <v>0</v>
          </cell>
          <cell r="Z56">
            <v>0</v>
          </cell>
          <cell r="AA56">
            <v>0</v>
          </cell>
        </row>
        <row r="57">
          <cell r="A57" t="str">
            <v>6109190703-C</v>
          </cell>
          <cell r="B57" t="str">
            <v>06</v>
          </cell>
          <cell r="C57" t="str">
            <v>O'Higgins</v>
          </cell>
          <cell r="D57" t="str">
            <v>MALLOA</v>
          </cell>
          <cell r="E57" t="str">
            <v>6109190703-C</v>
          </cell>
          <cell r="F57" t="str">
            <v>MEJORAMIENTO PTAS VILLA LOS BOLDOS</v>
          </cell>
          <cell r="G57" t="str">
            <v>Año 2019</v>
          </cell>
          <cell r="H57" t="str">
            <v>OBRA</v>
          </cell>
          <cell r="I57">
            <v>17</v>
          </cell>
          <cell r="J57">
            <v>29509495</v>
          </cell>
          <cell r="K57">
            <v>0</v>
          </cell>
          <cell r="L57">
            <v>11803798</v>
          </cell>
          <cell r="M57">
            <v>17705697</v>
          </cell>
          <cell r="S57">
            <v>17705697</v>
          </cell>
          <cell r="U57">
            <v>17705697</v>
          </cell>
          <cell r="V57">
            <v>0</v>
          </cell>
          <cell r="W57">
            <v>0</v>
          </cell>
          <cell r="X57">
            <v>0</v>
          </cell>
          <cell r="Y57">
            <v>0</v>
          </cell>
          <cell r="Z57">
            <v>0</v>
          </cell>
          <cell r="AA57">
            <v>0</v>
          </cell>
        </row>
        <row r="58">
          <cell r="A58" t="str">
            <v>6204180403-C</v>
          </cell>
          <cell r="B58" t="str">
            <v>06</v>
          </cell>
          <cell r="C58" t="str">
            <v>O'Higgins</v>
          </cell>
          <cell r="D58" t="str">
            <v>MARCHIHUE</v>
          </cell>
          <cell r="E58" t="str">
            <v>6204180403-C</v>
          </cell>
          <cell r="F58" t="str">
            <v>CONSTRUCCIÓN PREFACTIBILIDAD CASETAS SANITARIAS LOS MAITENES - TRINIDAD -CHEQUEN, MARCHIGUE</v>
          </cell>
          <cell r="G58" t="str">
            <v>Año 2019</v>
          </cell>
          <cell r="H58" t="str">
            <v>ESTUDIO</v>
          </cell>
          <cell r="I58">
            <v>15</v>
          </cell>
          <cell r="J58">
            <v>25000000</v>
          </cell>
          <cell r="K58">
            <v>0</v>
          </cell>
          <cell r="L58">
            <v>17500000</v>
          </cell>
          <cell r="M58">
            <v>7500000</v>
          </cell>
          <cell r="S58">
            <v>7500000</v>
          </cell>
          <cell r="U58">
            <v>7500000</v>
          </cell>
          <cell r="V58">
            <v>0</v>
          </cell>
          <cell r="W58">
            <v>0</v>
          </cell>
          <cell r="X58">
            <v>0</v>
          </cell>
          <cell r="Y58">
            <v>0</v>
          </cell>
          <cell r="Z58">
            <v>0</v>
          </cell>
          <cell r="AA58">
            <v>0</v>
          </cell>
        </row>
        <row r="59">
          <cell r="A59" t="str">
            <v>6205180701-C</v>
          </cell>
          <cell r="B59" t="str">
            <v>06</v>
          </cell>
          <cell r="C59" t="str">
            <v>O'Higgins</v>
          </cell>
          <cell r="D59" t="str">
            <v>NAVIDAD</v>
          </cell>
          <cell r="E59" t="str">
            <v>6205180701-C</v>
          </cell>
          <cell r="F59" t="str">
            <v>REPOSICIÓN DE LUMINARIAS PÚBLICAS EN DIVERSOS SECTORES, COMUNA DE NAVIDAD</v>
          </cell>
          <cell r="G59" t="str">
            <v>Año 2019</v>
          </cell>
          <cell r="H59" t="str">
            <v>OBRA</v>
          </cell>
          <cell r="I59">
            <v>17</v>
          </cell>
          <cell r="J59">
            <v>105677950</v>
          </cell>
          <cell r="K59">
            <v>0</v>
          </cell>
          <cell r="L59">
            <v>73974565</v>
          </cell>
          <cell r="M59">
            <v>31703385</v>
          </cell>
          <cell r="S59">
            <v>31703385</v>
          </cell>
          <cell r="U59">
            <v>31703385</v>
          </cell>
          <cell r="V59">
            <v>0</v>
          </cell>
          <cell r="W59">
            <v>0</v>
          </cell>
          <cell r="X59">
            <v>0</v>
          </cell>
          <cell r="Y59">
            <v>0</v>
          </cell>
          <cell r="Z59">
            <v>0</v>
          </cell>
          <cell r="AA59">
            <v>0</v>
          </cell>
        </row>
        <row r="60">
          <cell r="A60" t="str">
            <v>6111171504-C</v>
          </cell>
          <cell r="B60" t="str">
            <v>06</v>
          </cell>
          <cell r="C60" t="str">
            <v>O'Higgins</v>
          </cell>
          <cell r="D60" t="str">
            <v>OLIVAR</v>
          </cell>
          <cell r="E60" t="str">
            <v>6111171504-C</v>
          </cell>
          <cell r="F60" t="str">
            <v>PUNTOS LIMPIOS, COMUNA DE OLIVAR</v>
          </cell>
          <cell r="G60" t="str">
            <v>Año 2018</v>
          </cell>
          <cell r="H60" t="str">
            <v>VALORIZACIÓN DE RESIDUOS</v>
          </cell>
          <cell r="I60">
            <v>13</v>
          </cell>
          <cell r="J60">
            <v>125128231</v>
          </cell>
          <cell r="K60">
            <v>0</v>
          </cell>
          <cell r="L60">
            <v>87589762</v>
          </cell>
          <cell r="M60">
            <v>37538469</v>
          </cell>
          <cell r="S60">
            <v>37538469</v>
          </cell>
          <cell r="U60">
            <v>37538469</v>
          </cell>
          <cell r="V60">
            <v>0</v>
          </cell>
          <cell r="W60">
            <v>0</v>
          </cell>
          <cell r="X60">
            <v>0</v>
          </cell>
          <cell r="Y60">
            <v>0</v>
          </cell>
          <cell r="Z60">
            <v>0</v>
          </cell>
          <cell r="AA60">
            <v>0</v>
          </cell>
        </row>
        <row r="61">
          <cell r="A61" t="str">
            <v>6111171002-C</v>
          </cell>
          <cell r="B61" t="str">
            <v>06</v>
          </cell>
          <cell r="C61" t="str">
            <v>O'Higgins</v>
          </cell>
          <cell r="D61" t="str">
            <v>OLIVAR</v>
          </cell>
          <cell r="E61" t="str">
            <v>6111171002-C</v>
          </cell>
          <cell r="F61" t="str">
            <v>REVISIÓN Y MODIFICACIÓN DEL CATASTRO DE LA PROPIEDAD DE INMUEBLES DE LOS SECTORES OLIVAR BAJO, GULTRO Y LO CONTY</v>
          </cell>
          <cell r="G61" t="str">
            <v>Año 2019</v>
          </cell>
          <cell r="H61" t="str">
            <v>ASISTENCIA TÉCNICA</v>
          </cell>
          <cell r="I61">
            <v>10</v>
          </cell>
          <cell r="J61">
            <v>48958272</v>
          </cell>
          <cell r="K61">
            <v>0</v>
          </cell>
          <cell r="L61">
            <v>34270790</v>
          </cell>
          <cell r="M61">
            <v>14687482</v>
          </cell>
          <cell r="S61">
            <v>14687482</v>
          </cell>
          <cell r="U61">
            <v>14687482</v>
          </cell>
          <cell r="V61">
            <v>0</v>
          </cell>
          <cell r="W61">
            <v>0</v>
          </cell>
          <cell r="X61">
            <v>0</v>
          </cell>
          <cell r="Y61">
            <v>0</v>
          </cell>
          <cell r="Z61">
            <v>0</v>
          </cell>
          <cell r="AA61">
            <v>0</v>
          </cell>
        </row>
        <row r="62">
          <cell r="A62" t="str">
            <v>6306170902-C</v>
          </cell>
          <cell r="B62" t="str">
            <v>06</v>
          </cell>
          <cell r="C62" t="str">
            <v>O'Higgins</v>
          </cell>
          <cell r="D62" t="str">
            <v>PALMILLA</v>
          </cell>
          <cell r="E62" t="str">
            <v>6306170902-C</v>
          </cell>
          <cell r="F62" t="str">
            <v>SANEAMIENTO DE TÍTULOS CCS LOS OLMOS, SANTA ANA Y TALHUEN</v>
          </cell>
          <cell r="G62" t="str">
            <v>Año 2019</v>
          </cell>
          <cell r="H62" t="str">
            <v>SANEAMIENTO DE TÍTULOS</v>
          </cell>
          <cell r="I62">
            <v>13</v>
          </cell>
          <cell r="J62">
            <v>48870000</v>
          </cell>
          <cell r="K62">
            <v>0</v>
          </cell>
          <cell r="L62">
            <v>34209000</v>
          </cell>
          <cell r="M62">
            <v>14661000</v>
          </cell>
          <cell r="S62">
            <v>14661000</v>
          </cell>
          <cell r="U62">
            <v>14661000</v>
          </cell>
          <cell r="V62">
            <v>0</v>
          </cell>
          <cell r="W62">
            <v>0</v>
          </cell>
          <cell r="X62">
            <v>0</v>
          </cell>
          <cell r="Y62">
            <v>0</v>
          </cell>
          <cell r="Z62">
            <v>0</v>
          </cell>
          <cell r="AA62">
            <v>0</v>
          </cell>
        </row>
        <row r="63">
          <cell r="A63" t="str">
            <v>6206171006-C</v>
          </cell>
          <cell r="B63" t="str">
            <v>06</v>
          </cell>
          <cell r="C63" t="str">
            <v>O'Higgins</v>
          </cell>
          <cell r="D63" t="str">
            <v>PAREDONES</v>
          </cell>
          <cell r="E63" t="str">
            <v>6206171006-C</v>
          </cell>
          <cell r="F63" t="str">
            <v>INGENIERO PARA LA FORMULACION Y EVALUACION DE PROYECTOS PARA LA COMUNA DE PAREDONES</v>
          </cell>
          <cell r="G63" t="str">
            <v>Año 2019</v>
          </cell>
          <cell r="H63" t="str">
            <v>ASISTENCIA TÉCNICA</v>
          </cell>
          <cell r="I63">
            <v>10</v>
          </cell>
          <cell r="J63">
            <v>18000000</v>
          </cell>
          <cell r="K63">
            <v>18000000</v>
          </cell>
          <cell r="L63">
            <v>14400000</v>
          </cell>
          <cell r="M63">
            <v>3600000</v>
          </cell>
          <cell r="S63">
            <v>3600000</v>
          </cell>
          <cell r="U63">
            <v>3600000</v>
          </cell>
          <cell r="V63">
            <v>0</v>
          </cell>
          <cell r="W63">
            <v>0</v>
          </cell>
          <cell r="X63">
            <v>3600000</v>
          </cell>
          <cell r="Y63">
            <v>0</v>
          </cell>
          <cell r="Z63">
            <v>0</v>
          </cell>
          <cell r="AA63">
            <v>0</v>
          </cell>
        </row>
        <row r="64">
          <cell r="A64" t="str">
            <v>6112170401-C</v>
          </cell>
          <cell r="B64" t="str">
            <v>06</v>
          </cell>
          <cell r="C64" t="str">
            <v>O'Higgins</v>
          </cell>
          <cell r="D64" t="str">
            <v>PEUMO</v>
          </cell>
          <cell r="E64" t="str">
            <v>6112170401-C</v>
          </cell>
          <cell r="F64" t="str">
            <v>FACTIBILIDAD TÉCNICA SISTEMA DE ALCANTARILLADO CON PLANTA DE TRATAMIENTO DE AGUAS SERVIDAS, LA ESPERANZA, COMUNA DE PEUMO</v>
          </cell>
          <cell r="G64" t="str">
            <v>Año 2019</v>
          </cell>
          <cell r="H64" t="str">
            <v>ESTUDIO</v>
          </cell>
          <cell r="I64">
            <v>15</v>
          </cell>
          <cell r="J64">
            <v>21018750</v>
          </cell>
          <cell r="K64">
            <v>0</v>
          </cell>
          <cell r="L64">
            <v>14713125</v>
          </cell>
          <cell r="M64">
            <v>6305625</v>
          </cell>
          <cell r="S64">
            <v>6305625</v>
          </cell>
          <cell r="U64">
            <v>6305625</v>
          </cell>
          <cell r="V64">
            <v>0</v>
          </cell>
          <cell r="W64">
            <v>0</v>
          </cell>
          <cell r="X64">
            <v>0</v>
          </cell>
          <cell r="Y64">
            <v>0</v>
          </cell>
          <cell r="Z64">
            <v>0</v>
          </cell>
          <cell r="AA64">
            <v>0</v>
          </cell>
        </row>
        <row r="65">
          <cell r="A65" t="str">
            <v>6113171004-C</v>
          </cell>
          <cell r="B65" t="str">
            <v>06</v>
          </cell>
          <cell r="C65" t="str">
            <v>O'Higgins</v>
          </cell>
          <cell r="D65" t="str">
            <v>PICHIDEGUA</v>
          </cell>
          <cell r="E65" t="str">
            <v>6113171004-C</v>
          </cell>
          <cell r="F65" t="str">
            <v>CONTRATACIÓN DE PROFESIONALES PARA EL MEJORAMIENTO SANITARIO DE LOCALIDADES DEL RADIO URBANO Y LEVANTAMIENTO DE INICIATIVAS EN VARIOS SECTORES</v>
          </cell>
          <cell r="G65" t="str">
            <v>Año 2019</v>
          </cell>
          <cell r="H65" t="str">
            <v>ASISTENCIA TÉCNICA</v>
          </cell>
          <cell r="I65">
            <v>10</v>
          </cell>
          <cell r="J65">
            <v>43200000</v>
          </cell>
          <cell r="K65">
            <v>43200000</v>
          </cell>
          <cell r="L65">
            <v>30240000</v>
          </cell>
          <cell r="M65">
            <v>12960000</v>
          </cell>
          <cell r="S65">
            <v>12960000</v>
          </cell>
          <cell r="U65">
            <v>12960000</v>
          </cell>
          <cell r="V65">
            <v>0</v>
          </cell>
          <cell r="W65">
            <v>0</v>
          </cell>
          <cell r="X65">
            <v>0</v>
          </cell>
          <cell r="Y65">
            <v>0</v>
          </cell>
          <cell r="Z65">
            <v>0</v>
          </cell>
          <cell r="AA65">
            <v>0</v>
          </cell>
        </row>
        <row r="66">
          <cell r="A66" t="str">
            <v>6113180403-C</v>
          </cell>
          <cell r="B66" t="str">
            <v>06</v>
          </cell>
          <cell r="C66" t="str">
            <v>O'Higgins</v>
          </cell>
          <cell r="D66" t="str">
            <v>PICHIDEGUA</v>
          </cell>
          <cell r="E66" t="str">
            <v>6113180403-C</v>
          </cell>
          <cell r="F66" t="str">
            <v>ESTUDIO DE CATASTRO SANITARIO Y FACTIBILIDAD TÉCNICA PARA SISTEMA DE ALCANTARILLADO PTAS, LOCAL SAN ROBERTO, CALEUCHE, SAN LUIS, CAMARONES Y EL ASTA</v>
          </cell>
          <cell r="G66" t="str">
            <v>Año 2019</v>
          </cell>
          <cell r="H66" t="str">
            <v>ESTUDIO</v>
          </cell>
          <cell r="I66">
            <v>15</v>
          </cell>
          <cell r="J66">
            <v>39722500</v>
          </cell>
          <cell r="K66">
            <v>0</v>
          </cell>
          <cell r="L66">
            <v>27805750</v>
          </cell>
          <cell r="M66">
            <v>11916750</v>
          </cell>
          <cell r="S66">
            <v>11916750</v>
          </cell>
          <cell r="U66">
            <v>11916750</v>
          </cell>
          <cell r="V66">
            <v>0</v>
          </cell>
          <cell r="W66">
            <v>0</v>
          </cell>
          <cell r="X66">
            <v>0</v>
          </cell>
          <cell r="Y66">
            <v>0</v>
          </cell>
          <cell r="Z66">
            <v>0</v>
          </cell>
          <cell r="AA66">
            <v>0</v>
          </cell>
        </row>
        <row r="67">
          <cell r="A67" t="str">
            <v>6308181001-C</v>
          </cell>
          <cell r="B67" t="str">
            <v>06</v>
          </cell>
          <cell r="C67" t="str">
            <v>O'Higgins</v>
          </cell>
          <cell r="D67" t="str">
            <v>PLACILLA</v>
          </cell>
          <cell r="E67" t="str">
            <v>6308181001-C</v>
          </cell>
          <cell r="F67" t="str">
            <v>CONTRATACIÓN DE PROFESIONALES PARA EJECUTAR CATASTRO SANITARIO Y GENERACIÓN DE PROYECTOS , LOCALIDAD DE PLACILLA</v>
          </cell>
          <cell r="G67" t="str">
            <v>Año 2019</v>
          </cell>
          <cell r="H67" t="str">
            <v>ASISTENCIA TÉCNICA</v>
          </cell>
          <cell r="I67">
            <v>10</v>
          </cell>
          <cell r="J67">
            <v>0</v>
          </cell>
          <cell r="K67">
            <v>0</v>
          </cell>
          <cell r="L67">
            <v>25200000</v>
          </cell>
          <cell r="M67">
            <v>25200000</v>
          </cell>
          <cell r="S67">
            <v>25200000</v>
          </cell>
          <cell r="U67">
            <v>25200000</v>
          </cell>
          <cell r="V67">
            <v>0</v>
          </cell>
          <cell r="W67">
            <v>0</v>
          </cell>
          <cell r="X67">
            <v>0</v>
          </cell>
          <cell r="Y67">
            <v>0</v>
          </cell>
          <cell r="Z67">
            <v>0</v>
          </cell>
          <cell r="AA67">
            <v>0</v>
          </cell>
        </row>
        <row r="68">
          <cell r="A68" t="str">
            <v>6308180901-C</v>
          </cell>
          <cell r="B68" t="str">
            <v>06</v>
          </cell>
          <cell r="C68" t="str">
            <v>O'Higgins</v>
          </cell>
          <cell r="D68" t="str">
            <v>PLACILLA</v>
          </cell>
          <cell r="E68" t="str">
            <v>6308180901-C</v>
          </cell>
          <cell r="F68" t="str">
            <v>SANEAMIENTO Y RGULARIZACIÓN DE TITULOS, COMUNA DE PLACILLA</v>
          </cell>
          <cell r="G68" t="str">
            <v>Año 2019</v>
          </cell>
          <cell r="H68" t="str">
            <v>SANEAMIENTO DE TÍTULOS</v>
          </cell>
          <cell r="I68">
            <v>13</v>
          </cell>
          <cell r="J68">
            <v>44700000</v>
          </cell>
          <cell r="K68">
            <v>0</v>
          </cell>
          <cell r="L68">
            <v>22350000</v>
          </cell>
          <cell r="M68">
            <v>22350000</v>
          </cell>
          <cell r="S68">
            <v>22350000</v>
          </cell>
          <cell r="U68">
            <v>22350000</v>
          </cell>
          <cell r="V68">
            <v>0</v>
          </cell>
          <cell r="W68">
            <v>0</v>
          </cell>
          <cell r="X68">
            <v>0</v>
          </cell>
          <cell r="Y68">
            <v>0</v>
          </cell>
          <cell r="Z68">
            <v>0</v>
          </cell>
          <cell r="AA68">
            <v>0</v>
          </cell>
        </row>
        <row r="69">
          <cell r="A69" t="str">
            <v>6101170702-C</v>
          </cell>
          <cell r="B69" t="str">
            <v>06</v>
          </cell>
          <cell r="C69" t="str">
            <v>O'Higgins</v>
          </cell>
          <cell r="D69" t="str">
            <v>RANCAGUA</v>
          </cell>
          <cell r="E69" t="str">
            <v>6101170702-C</v>
          </cell>
          <cell r="F69" t="str">
            <v>MEJORAMIENTO LUMÍNICO EN ÁREAS VERDES Y PARQUES, COMUNA DE RANCAGUA</v>
          </cell>
          <cell r="G69" t="str">
            <v>Año 2019</v>
          </cell>
          <cell r="H69" t="str">
            <v>OBRA</v>
          </cell>
          <cell r="I69">
            <v>17</v>
          </cell>
          <cell r="J69">
            <v>194306595</v>
          </cell>
          <cell r="K69">
            <v>0</v>
          </cell>
          <cell r="L69">
            <v>136014616</v>
          </cell>
          <cell r="M69">
            <v>58291979</v>
          </cell>
          <cell r="S69">
            <v>58291979</v>
          </cell>
          <cell r="U69">
            <v>58291979</v>
          </cell>
          <cell r="V69">
            <v>0</v>
          </cell>
          <cell r="W69">
            <v>0</v>
          </cell>
          <cell r="X69">
            <v>0</v>
          </cell>
          <cell r="Y69">
            <v>0</v>
          </cell>
          <cell r="Z69">
            <v>0</v>
          </cell>
          <cell r="AA69">
            <v>0</v>
          </cell>
        </row>
        <row r="70">
          <cell r="A70" t="str">
            <v>6101170704-C</v>
          </cell>
          <cell r="B70" t="str">
            <v>06</v>
          </cell>
          <cell r="C70" t="str">
            <v>O'Higgins</v>
          </cell>
          <cell r="D70" t="str">
            <v>RANCAGUA</v>
          </cell>
          <cell r="E70" t="str">
            <v>6101170704-C</v>
          </cell>
          <cell r="F70" t="str">
            <v>RECAMBIO DE LUMINARIAS SECTOR NOR-ORIENTE</v>
          </cell>
          <cell r="G70" t="str">
            <v>Año 2019</v>
          </cell>
          <cell r="H70" t="str">
            <v>OBRA</v>
          </cell>
          <cell r="I70">
            <v>17</v>
          </cell>
          <cell r="J70">
            <v>227642232</v>
          </cell>
          <cell r="K70">
            <v>0</v>
          </cell>
          <cell r="L70">
            <v>159349562</v>
          </cell>
          <cell r="M70">
            <v>68292670</v>
          </cell>
          <cell r="S70">
            <v>68292670</v>
          </cell>
          <cell r="U70">
            <v>68292670</v>
          </cell>
          <cell r="V70">
            <v>0</v>
          </cell>
          <cell r="W70">
            <v>0</v>
          </cell>
          <cell r="X70">
            <v>0</v>
          </cell>
          <cell r="Y70">
            <v>0</v>
          </cell>
          <cell r="Z70">
            <v>0</v>
          </cell>
          <cell r="AA70">
            <v>0</v>
          </cell>
        </row>
        <row r="71">
          <cell r="A71" t="str">
            <v>6115180901-C</v>
          </cell>
          <cell r="B71" t="str">
            <v>06</v>
          </cell>
          <cell r="C71" t="str">
            <v>O'Higgins</v>
          </cell>
          <cell r="D71" t="str">
            <v>RENGO</v>
          </cell>
          <cell r="E71" t="str">
            <v>6115180901-C</v>
          </cell>
          <cell r="F71" t="str">
            <v>SANEAMIENTO DE TÍTULOS DE DOMINIO II ETAPA, COMUNA DE RENGO</v>
          </cell>
          <cell r="G71" t="str">
            <v>Año 2019</v>
          </cell>
          <cell r="H71" t="str">
            <v>SANEAMIENTO DE TÍTULOS</v>
          </cell>
          <cell r="I71">
            <v>13</v>
          </cell>
          <cell r="J71">
            <v>121483750</v>
          </cell>
          <cell r="K71">
            <v>0</v>
          </cell>
          <cell r="L71">
            <v>85038625</v>
          </cell>
          <cell r="M71">
            <v>36445125</v>
          </cell>
          <cell r="S71">
            <v>36445125</v>
          </cell>
          <cell r="U71">
            <v>36445125</v>
          </cell>
          <cell r="V71">
            <v>0</v>
          </cell>
          <cell r="W71">
            <v>0</v>
          </cell>
          <cell r="X71">
            <v>0</v>
          </cell>
          <cell r="Y71">
            <v>0</v>
          </cell>
          <cell r="Z71">
            <v>0</v>
          </cell>
          <cell r="AA71">
            <v>0</v>
          </cell>
        </row>
        <row r="72">
          <cell r="A72" t="str">
            <v>6116170701-C</v>
          </cell>
          <cell r="B72" t="str">
            <v>06</v>
          </cell>
          <cell r="C72" t="str">
            <v>O'Higgins</v>
          </cell>
          <cell r="D72" t="str">
            <v>REQUINOA</v>
          </cell>
          <cell r="E72" t="str">
            <v>6116170701-C</v>
          </cell>
          <cell r="F72" t="str">
            <v>NORMALIZACIÓN ALCANTARILLADO VILLAS AMERICA, VENECIA Y SUECIA, COMUNA REQUINOA</v>
          </cell>
          <cell r="G72" t="str">
            <v>Año 2018</v>
          </cell>
          <cell r="H72" t="str">
            <v>OBRA</v>
          </cell>
          <cell r="I72">
            <v>17</v>
          </cell>
          <cell r="J72">
            <v>160779534</v>
          </cell>
          <cell r="K72">
            <v>160779157</v>
          </cell>
          <cell r="L72">
            <v>160779157</v>
          </cell>
          <cell r="M72">
            <v>377</v>
          </cell>
          <cell r="S72">
            <v>377</v>
          </cell>
          <cell r="U72">
            <v>377</v>
          </cell>
          <cell r="V72">
            <v>0</v>
          </cell>
          <cell r="W72">
            <v>0</v>
          </cell>
          <cell r="X72">
            <v>0</v>
          </cell>
          <cell r="Y72">
            <v>0</v>
          </cell>
          <cell r="Z72">
            <v>0</v>
          </cell>
          <cell r="AA72">
            <v>0</v>
          </cell>
        </row>
        <row r="73">
          <cell r="A73" t="str">
            <v>6116180703-C</v>
          </cell>
          <cell r="B73" t="str">
            <v>06</v>
          </cell>
          <cell r="C73" t="str">
            <v>O'Higgins</v>
          </cell>
          <cell r="D73" t="str">
            <v>REQUINOA</v>
          </cell>
          <cell r="E73" t="str">
            <v>6116180703-C</v>
          </cell>
          <cell r="F73" t="str">
            <v>REEMPLAZO DE LUMINARIAS DE ALUMBRADO PÚBLICO A LED, SECTOR REQUÍNOA CENTRO, LOS LIRIOS Y EL ABRA</v>
          </cell>
          <cell r="G73" t="str">
            <v>Año 2019</v>
          </cell>
          <cell r="H73" t="str">
            <v>OBRA</v>
          </cell>
          <cell r="I73">
            <v>17</v>
          </cell>
          <cell r="J73">
            <v>234094896</v>
          </cell>
          <cell r="K73">
            <v>0</v>
          </cell>
          <cell r="L73">
            <v>163866427</v>
          </cell>
          <cell r="M73">
            <v>70228469</v>
          </cell>
          <cell r="S73">
            <v>70228469</v>
          </cell>
          <cell r="U73">
            <v>70228469</v>
          </cell>
          <cell r="V73">
            <v>0</v>
          </cell>
          <cell r="W73">
            <v>0</v>
          </cell>
          <cell r="X73">
            <v>0</v>
          </cell>
          <cell r="Y73">
            <v>0</v>
          </cell>
          <cell r="Z73">
            <v>0</v>
          </cell>
          <cell r="AA73">
            <v>0</v>
          </cell>
        </row>
        <row r="74">
          <cell r="A74" t="str">
            <v>6301180405-C</v>
          </cell>
          <cell r="B74" t="str">
            <v>06</v>
          </cell>
          <cell r="C74" t="str">
            <v>O'Higgins</v>
          </cell>
          <cell r="D74" t="str">
            <v>SAN FERNANDO</v>
          </cell>
          <cell r="E74" t="str">
            <v>6301180405-C</v>
          </cell>
          <cell r="F74" t="str">
            <v>MANEJO Y TRATAMIENTO RESIDUOS SÓLIDOS DOMICILIARIOS COMUNA SAN FERNANDO</v>
          </cell>
          <cell r="G74" t="str">
            <v>Año 2019</v>
          </cell>
          <cell r="H74" t="str">
            <v>ESTUDIO</v>
          </cell>
          <cell r="I74">
            <v>15</v>
          </cell>
          <cell r="J74">
            <v>28984897</v>
          </cell>
          <cell r="K74">
            <v>0</v>
          </cell>
          <cell r="L74">
            <v>20289428</v>
          </cell>
          <cell r="M74">
            <v>8695469</v>
          </cell>
          <cell r="S74">
            <v>8695469</v>
          </cell>
          <cell r="U74">
            <v>8695469</v>
          </cell>
          <cell r="V74">
            <v>0</v>
          </cell>
          <cell r="W74">
            <v>0</v>
          </cell>
          <cell r="X74">
            <v>0</v>
          </cell>
          <cell r="Y74">
            <v>0</v>
          </cell>
          <cell r="Z74">
            <v>0</v>
          </cell>
          <cell r="AA74">
            <v>0</v>
          </cell>
        </row>
        <row r="75">
          <cell r="A75" t="str">
            <v>6117170702-C</v>
          </cell>
          <cell r="B75" t="str">
            <v>06</v>
          </cell>
          <cell r="C75" t="str">
            <v>O'Higgins</v>
          </cell>
          <cell r="D75" t="str">
            <v>SAN VICENTE</v>
          </cell>
          <cell r="E75" t="str">
            <v>6117170702-C</v>
          </cell>
          <cell r="F75" t="str">
            <v>PILOTO CONSTRUCCIÓN PLANTA DE TRATAMIENTO DE AGUAS SERVIDAS POBLACIÓN CHILE NUEVO, EL TAMBO</v>
          </cell>
          <cell r="G75" t="str">
            <v>Año 2018</v>
          </cell>
          <cell r="H75" t="str">
            <v>OBRA</v>
          </cell>
          <cell r="I75">
            <v>17</v>
          </cell>
          <cell r="J75">
            <v>231144999</v>
          </cell>
          <cell r="K75">
            <v>0</v>
          </cell>
          <cell r="L75">
            <v>46229000</v>
          </cell>
          <cell r="M75">
            <v>184915999</v>
          </cell>
          <cell r="S75">
            <v>184915999</v>
          </cell>
          <cell r="U75">
            <v>184915999</v>
          </cell>
          <cell r="V75">
            <v>0</v>
          </cell>
          <cell r="W75">
            <v>0</v>
          </cell>
          <cell r="X75">
            <v>0</v>
          </cell>
          <cell r="Y75">
            <v>0</v>
          </cell>
          <cell r="Z75">
            <v>0</v>
          </cell>
          <cell r="AA75">
            <v>0</v>
          </cell>
        </row>
        <row r="76">
          <cell r="A76" t="str">
            <v>6117180403-C</v>
          </cell>
          <cell r="B76" t="str">
            <v>06</v>
          </cell>
          <cell r="C76" t="str">
            <v>O'Higgins</v>
          </cell>
          <cell r="D76" t="str">
            <v>SAN VICENTE</v>
          </cell>
          <cell r="E76" t="str">
            <v>6117180403-C</v>
          </cell>
          <cell r="F76" t="str">
            <v>ESTUDIO CATASTRO SANITARIO Y FACTIBILIDAD TÉCNICA PARA SISTEMA DE ALCANTARILLADO CON PLANTA DE TRATAMIENTO DE AGUAS SERVIDAS, LOCALIDAD EL TAMBO.</v>
          </cell>
          <cell r="G76" t="str">
            <v>Año 2019</v>
          </cell>
          <cell r="H76" t="str">
            <v>ESTUDIO</v>
          </cell>
          <cell r="I76">
            <v>15</v>
          </cell>
          <cell r="J76">
            <v>31079500</v>
          </cell>
          <cell r="K76">
            <v>0</v>
          </cell>
          <cell r="L76">
            <v>21755650</v>
          </cell>
          <cell r="M76">
            <v>9323850</v>
          </cell>
          <cell r="S76">
            <v>9323850</v>
          </cell>
          <cell r="U76">
            <v>9323850</v>
          </cell>
          <cell r="V76">
            <v>0</v>
          </cell>
          <cell r="W76">
            <v>0</v>
          </cell>
          <cell r="X76">
            <v>0</v>
          </cell>
          <cell r="Y76">
            <v>0</v>
          </cell>
          <cell r="Z76">
            <v>0</v>
          </cell>
          <cell r="AA76">
            <v>0</v>
          </cell>
        </row>
        <row r="77">
          <cell r="A77" t="str">
            <v>6117180406-C</v>
          </cell>
          <cell r="B77" t="str">
            <v>06</v>
          </cell>
          <cell r="C77" t="str">
            <v>O'Higgins</v>
          </cell>
          <cell r="D77" t="str">
            <v>SAN VICENTE</v>
          </cell>
          <cell r="E77" t="str">
            <v>6117180406-C</v>
          </cell>
          <cell r="F77" t="str">
            <v>ESTUDIO CATASTRO SANITARIO Y FACTIBILIDAD TÉCNICA PARA SISTEMA DE ALCANTARILLADO CON PLANTA DE TRATAMIENTO DE AGUAS SERVIDAS, LOCALIDAD DE IDAHUE</v>
          </cell>
          <cell r="G77" t="str">
            <v>Año 2019</v>
          </cell>
          <cell r="H77" t="str">
            <v>ESTUDIO</v>
          </cell>
          <cell r="I77">
            <v>15</v>
          </cell>
          <cell r="J77">
            <v>9879750</v>
          </cell>
          <cell r="K77">
            <v>0</v>
          </cell>
          <cell r="L77">
            <v>6915825</v>
          </cell>
          <cell r="M77">
            <v>2963925</v>
          </cell>
          <cell r="S77">
            <v>2963925</v>
          </cell>
          <cell r="U77">
            <v>2963925</v>
          </cell>
          <cell r="V77">
            <v>0</v>
          </cell>
          <cell r="W77">
            <v>0</v>
          </cell>
          <cell r="X77">
            <v>0</v>
          </cell>
          <cell r="Y77">
            <v>0</v>
          </cell>
          <cell r="Z77">
            <v>0</v>
          </cell>
          <cell r="AA77">
            <v>0</v>
          </cell>
        </row>
        <row r="78">
          <cell r="A78" t="str">
            <v>7202180702-C</v>
          </cell>
          <cell r="B78" t="str">
            <v>07</v>
          </cell>
          <cell r="C78" t="str">
            <v>Maule</v>
          </cell>
          <cell r="D78" t="str">
            <v>CHANCO</v>
          </cell>
          <cell r="E78" t="str">
            <v>7202180702-C</v>
          </cell>
          <cell r="F78" t="str">
            <v>MEJORAMIENTO ALUMBRADO PUBLICO ÁREA URBANA SECTOR 1, CASERÍO PAHUIL Y LA VEGA, CHANCO</v>
          </cell>
          <cell r="G78" t="str">
            <v>Año 2019</v>
          </cell>
          <cell r="H78" t="str">
            <v>OBRA</v>
          </cell>
          <cell r="I78">
            <v>17</v>
          </cell>
          <cell r="J78">
            <v>223092000</v>
          </cell>
          <cell r="K78">
            <v>190652148</v>
          </cell>
          <cell r="L78">
            <v>156164400</v>
          </cell>
          <cell r="M78">
            <v>66927600</v>
          </cell>
          <cell r="S78">
            <v>66927600</v>
          </cell>
          <cell r="U78">
            <v>66927600</v>
          </cell>
          <cell r="V78">
            <v>0</v>
          </cell>
          <cell r="W78">
            <v>0</v>
          </cell>
          <cell r="X78">
            <v>0</v>
          </cell>
          <cell r="Y78">
            <v>34487748</v>
          </cell>
          <cell r="Z78">
            <v>0</v>
          </cell>
          <cell r="AA78">
            <v>0</v>
          </cell>
        </row>
        <row r="79">
          <cell r="A79">
            <v>7202170703</v>
          </cell>
          <cell r="B79" t="str">
            <v>07</v>
          </cell>
          <cell r="C79" t="str">
            <v>Maule</v>
          </cell>
          <cell r="D79" t="str">
            <v>CHANCO</v>
          </cell>
          <cell r="E79">
            <v>7202170703</v>
          </cell>
          <cell r="F79" t="str">
            <v>AMPLIACIÓN SISTEMA DE AGUA POTABLE, ALCANTARILLADO Y CASETAS SANITARIAS PUEBLO NUEVO</v>
          </cell>
          <cell r="G79" t="str">
            <v>Años anteriores (2017)</v>
          </cell>
          <cell r="H79" t="str">
            <v>OBRA</v>
          </cell>
          <cell r="I79">
            <v>17</v>
          </cell>
          <cell r="J79">
            <v>175421465</v>
          </cell>
          <cell r="K79">
            <v>175421465</v>
          </cell>
          <cell r="L79">
            <v>175333517</v>
          </cell>
          <cell r="M79">
            <v>87948</v>
          </cell>
          <cell r="S79">
            <v>87948</v>
          </cell>
          <cell r="U79">
            <v>87948</v>
          </cell>
          <cell r="V79">
            <v>0</v>
          </cell>
          <cell r="W79">
            <v>0</v>
          </cell>
          <cell r="X79">
            <v>0</v>
          </cell>
          <cell r="Y79">
            <v>0</v>
          </cell>
          <cell r="Z79">
            <v>0</v>
          </cell>
          <cell r="AA79">
            <v>0</v>
          </cell>
        </row>
        <row r="80">
          <cell r="A80" t="str">
            <v>7301180702-C</v>
          </cell>
          <cell r="B80" t="str">
            <v>07</v>
          </cell>
          <cell r="C80" t="str">
            <v>Maule</v>
          </cell>
          <cell r="D80" t="str">
            <v>CURICÓ</v>
          </cell>
          <cell r="E80" t="str">
            <v>7301180702-C</v>
          </cell>
          <cell r="F80" t="str">
            <v>EXTENSIÓN RED DE AGUA POTABLE SECTOR LOS GONZÁLEZ, COMUNA DE CURICÓ.</v>
          </cell>
          <cell r="G80" t="str">
            <v>Año 2019</v>
          </cell>
          <cell r="H80" t="str">
            <v>OBRA</v>
          </cell>
          <cell r="I80">
            <v>17</v>
          </cell>
          <cell r="J80">
            <v>30353995</v>
          </cell>
          <cell r="K80">
            <v>0</v>
          </cell>
          <cell r="L80">
            <v>21247796</v>
          </cell>
          <cell r="M80">
            <v>9106199</v>
          </cell>
          <cell r="S80">
            <v>9106199</v>
          </cell>
          <cell r="U80">
            <v>9106199</v>
          </cell>
          <cell r="V80">
            <v>0</v>
          </cell>
          <cell r="W80">
            <v>0</v>
          </cell>
          <cell r="X80">
            <v>0</v>
          </cell>
          <cell r="Y80">
            <v>0</v>
          </cell>
          <cell r="Z80">
            <v>0</v>
          </cell>
          <cell r="AA80">
            <v>8609319</v>
          </cell>
        </row>
        <row r="81">
          <cell r="A81" t="str">
            <v>7301181006-C</v>
          </cell>
          <cell r="B81" t="str">
            <v>07</v>
          </cell>
          <cell r="C81" t="str">
            <v>Maule</v>
          </cell>
          <cell r="D81" t="str">
            <v>CURICÓ</v>
          </cell>
          <cell r="E81" t="str">
            <v>7301181006-C</v>
          </cell>
          <cell r="F81" t="str">
            <v>CONTINUACIÓN ASESORÍA TÉCNICA PROYECTOS SANITARIOS DE LA COMUNA DE CURICÓ.</v>
          </cell>
          <cell r="G81" t="str">
            <v>Año 2019</v>
          </cell>
          <cell r="H81" t="str">
            <v>ASISTENCIA TÉCNICA</v>
          </cell>
          <cell r="I81">
            <v>10</v>
          </cell>
          <cell r="J81">
            <v>39600000</v>
          </cell>
          <cell r="K81">
            <v>39600000</v>
          </cell>
          <cell r="L81">
            <v>31680000</v>
          </cell>
          <cell r="M81">
            <v>7920000</v>
          </cell>
          <cell r="S81">
            <v>7920000</v>
          </cell>
          <cell r="U81">
            <v>7920000</v>
          </cell>
          <cell r="V81">
            <v>0</v>
          </cell>
          <cell r="W81">
            <v>0</v>
          </cell>
          <cell r="X81">
            <v>0</v>
          </cell>
          <cell r="Y81">
            <v>7920000</v>
          </cell>
          <cell r="Z81">
            <v>0</v>
          </cell>
          <cell r="AA81">
            <v>0</v>
          </cell>
        </row>
        <row r="82">
          <cell r="A82">
            <v>7301130405</v>
          </cell>
          <cell r="B82" t="str">
            <v>07</v>
          </cell>
          <cell r="C82" t="str">
            <v>Maule</v>
          </cell>
          <cell r="D82" t="str">
            <v>CURICÓ</v>
          </cell>
          <cell r="E82">
            <v>7301130405</v>
          </cell>
          <cell r="F82" t="str">
            <v>MEJORAMIENTO A.P.R. VISTA HERMOSA, CURICO</v>
          </cell>
          <cell r="G82" t="str">
            <v>Años anteriores (2015)</v>
          </cell>
          <cell r="H82" t="str">
            <v>ESTUDIO</v>
          </cell>
          <cell r="I82">
            <v>15</v>
          </cell>
          <cell r="J82">
            <v>26630000</v>
          </cell>
          <cell r="K82">
            <v>26630000</v>
          </cell>
          <cell r="L82">
            <v>26628000</v>
          </cell>
          <cell r="M82">
            <v>2000</v>
          </cell>
          <cell r="S82">
            <v>2000</v>
          </cell>
          <cell r="U82">
            <v>2000</v>
          </cell>
          <cell r="V82">
            <v>0</v>
          </cell>
          <cell r="W82">
            <v>0</v>
          </cell>
          <cell r="X82">
            <v>0</v>
          </cell>
          <cell r="Y82">
            <v>0</v>
          </cell>
          <cell r="Z82">
            <v>0</v>
          </cell>
          <cell r="AA82">
            <v>0</v>
          </cell>
        </row>
        <row r="83">
          <cell r="A83" t="str">
            <v>7302160708-C</v>
          </cell>
          <cell r="B83" t="str">
            <v>07</v>
          </cell>
          <cell r="C83" t="str">
            <v>Maule</v>
          </cell>
          <cell r="D83" t="str">
            <v>HUALAÑÉ</v>
          </cell>
          <cell r="E83" t="str">
            <v>7302160708-C</v>
          </cell>
          <cell r="F83" t="str">
            <v>CONSTRUCCIÓN DE POZO PARA SISTEMA DE AGUA POTABLE RURAL (APR), SECTOR CAONE</v>
          </cell>
          <cell r="G83" t="str">
            <v>Año 2018</v>
          </cell>
          <cell r="H83" t="str">
            <v>OBRA</v>
          </cell>
          <cell r="I83">
            <v>17</v>
          </cell>
          <cell r="J83">
            <v>53850624</v>
          </cell>
          <cell r="K83">
            <v>53849969</v>
          </cell>
          <cell r="L83">
            <v>10770125</v>
          </cell>
          <cell r="M83">
            <v>43080499</v>
          </cell>
          <cell r="S83">
            <v>43080499</v>
          </cell>
          <cell r="U83">
            <v>43080499</v>
          </cell>
          <cell r="V83">
            <v>0</v>
          </cell>
          <cell r="W83">
            <v>0</v>
          </cell>
          <cell r="X83">
            <v>0</v>
          </cell>
          <cell r="Y83">
            <v>0</v>
          </cell>
          <cell r="Z83">
            <v>0</v>
          </cell>
          <cell r="AA83">
            <v>0</v>
          </cell>
        </row>
        <row r="84">
          <cell r="A84" t="str">
            <v>7302181006-C</v>
          </cell>
          <cell r="B84" t="str">
            <v>07</v>
          </cell>
          <cell r="C84" t="str">
            <v>Maule</v>
          </cell>
          <cell r="D84" t="str">
            <v>HUALAÑÉ</v>
          </cell>
          <cell r="E84" t="str">
            <v>7302181006-C</v>
          </cell>
          <cell r="F84" t="str">
            <v>ASISTENCIA TÈCNICA DE SANEAMIENTO SANITARIO, AGUA POTABLE Y ALCANTARILLADO, COMUNA DE HUALAÑÉ</v>
          </cell>
          <cell r="G84" t="str">
            <v>Año 2019</v>
          </cell>
          <cell r="H84" t="str">
            <v>ASISTENCIA TÉCNICA</v>
          </cell>
          <cell r="I84">
            <v>10</v>
          </cell>
          <cell r="J84">
            <v>63600000</v>
          </cell>
          <cell r="K84">
            <v>61600000</v>
          </cell>
          <cell r="L84">
            <v>50880000</v>
          </cell>
          <cell r="M84">
            <v>12720000</v>
          </cell>
          <cell r="S84">
            <v>12720000</v>
          </cell>
          <cell r="U84">
            <v>12720000</v>
          </cell>
          <cell r="V84">
            <v>0</v>
          </cell>
          <cell r="W84">
            <v>0</v>
          </cell>
          <cell r="X84">
            <v>0</v>
          </cell>
          <cell r="Y84">
            <v>0</v>
          </cell>
          <cell r="Z84">
            <v>0</v>
          </cell>
          <cell r="AA84">
            <v>0</v>
          </cell>
        </row>
        <row r="85">
          <cell r="A85">
            <v>7302160404</v>
          </cell>
          <cell r="B85" t="str">
            <v>07</v>
          </cell>
          <cell r="C85" t="str">
            <v>Maule</v>
          </cell>
          <cell r="D85" t="str">
            <v>HUALAÑÉ</v>
          </cell>
          <cell r="E85">
            <v>7302160404</v>
          </cell>
          <cell r="F85" t="str">
            <v>CATASTRO DEL SISTEMA DE ALCANTARILLADO EXISTENTE Y DE TERRENOS PARA EMPLAZAMIENTOS DE PTAS Y PEAS, SECTOR LA HUERTA DE MATAQUITO</v>
          </cell>
          <cell r="G85" t="str">
            <v>Años anteriores (2017)</v>
          </cell>
          <cell r="H85" t="str">
            <v>ESTUDIO</v>
          </cell>
          <cell r="I85">
            <v>15</v>
          </cell>
          <cell r="J85">
            <v>45696000</v>
          </cell>
          <cell r="K85">
            <v>42011577</v>
          </cell>
          <cell r="L85">
            <v>41500736</v>
          </cell>
          <cell r="M85">
            <v>4195264</v>
          </cell>
          <cell r="S85">
            <v>4195264</v>
          </cell>
          <cell r="U85">
            <v>4195264</v>
          </cell>
          <cell r="V85">
            <v>0</v>
          </cell>
          <cell r="W85">
            <v>0</v>
          </cell>
          <cell r="X85">
            <v>0</v>
          </cell>
          <cell r="Y85">
            <v>0</v>
          </cell>
          <cell r="Z85">
            <v>0</v>
          </cell>
          <cell r="AA85">
            <v>0</v>
          </cell>
        </row>
        <row r="86">
          <cell r="A86" t="str">
            <v>7303160714-C</v>
          </cell>
          <cell r="B86" t="str">
            <v>07</v>
          </cell>
          <cell r="C86" t="str">
            <v>Maule</v>
          </cell>
          <cell r="D86" t="str">
            <v>LICANTÉN</v>
          </cell>
          <cell r="E86" t="str">
            <v>7303160714-C</v>
          </cell>
          <cell r="F86" t="str">
            <v>CONSTRUCCION SOLUCIONES SANITARIAS CIRO BOETTO, LICANTEN</v>
          </cell>
          <cell r="G86" t="str">
            <v>Año 2018</v>
          </cell>
          <cell r="H86" t="str">
            <v>OBRA</v>
          </cell>
          <cell r="I86">
            <v>17</v>
          </cell>
          <cell r="J86">
            <v>30039446</v>
          </cell>
          <cell r="K86">
            <v>30039444</v>
          </cell>
          <cell r="L86">
            <v>15019723</v>
          </cell>
          <cell r="M86">
            <v>15019723</v>
          </cell>
          <cell r="S86">
            <v>15019723</v>
          </cell>
          <cell r="U86">
            <v>15019723</v>
          </cell>
          <cell r="V86">
            <v>0</v>
          </cell>
          <cell r="W86">
            <v>0</v>
          </cell>
          <cell r="X86">
            <v>0</v>
          </cell>
          <cell r="Y86">
            <v>0</v>
          </cell>
          <cell r="Z86">
            <v>0</v>
          </cell>
          <cell r="AA86">
            <v>0</v>
          </cell>
        </row>
        <row r="87">
          <cell r="A87">
            <v>7303160712</v>
          </cell>
          <cell r="B87" t="str">
            <v>07</v>
          </cell>
          <cell r="C87" t="str">
            <v>Maule</v>
          </cell>
          <cell r="D87" t="str">
            <v>LICANTÉN</v>
          </cell>
          <cell r="E87">
            <v>7303160712</v>
          </cell>
          <cell r="F87" t="str">
            <v>EXTENSIÓN RED DE AGUA POTABLE IDAHUE CHICO</v>
          </cell>
          <cell r="G87" t="str">
            <v>Años anteriores (2017)</v>
          </cell>
          <cell r="H87" t="str">
            <v>OBRA</v>
          </cell>
          <cell r="I87">
            <v>17</v>
          </cell>
          <cell r="J87">
            <v>231097547</v>
          </cell>
          <cell r="K87">
            <v>231097547</v>
          </cell>
          <cell r="L87">
            <v>230922132</v>
          </cell>
          <cell r="M87">
            <v>175415</v>
          </cell>
          <cell r="S87">
            <v>175415</v>
          </cell>
          <cell r="U87">
            <v>175415</v>
          </cell>
          <cell r="V87">
            <v>0</v>
          </cell>
          <cell r="W87">
            <v>0</v>
          </cell>
          <cell r="X87">
            <v>0</v>
          </cell>
          <cell r="Y87">
            <v>0</v>
          </cell>
          <cell r="Z87">
            <v>175415</v>
          </cell>
          <cell r="AA87">
            <v>0</v>
          </cell>
        </row>
        <row r="88">
          <cell r="A88" t="str">
            <v>7401180701-C</v>
          </cell>
          <cell r="B88" t="str">
            <v>07</v>
          </cell>
          <cell r="C88" t="str">
            <v>Maule</v>
          </cell>
          <cell r="D88" t="str">
            <v>LINARES</v>
          </cell>
          <cell r="E88" t="str">
            <v>7401180701-C</v>
          </cell>
          <cell r="F88" t="str">
            <v>REPOSICIÓN DE LUMINARIA POR LED SECTOR PALMILLA-LAS TOSCAS</v>
          </cell>
          <cell r="G88" t="str">
            <v>Año 2019</v>
          </cell>
          <cell r="H88" t="str">
            <v>OBRA</v>
          </cell>
          <cell r="I88">
            <v>17</v>
          </cell>
          <cell r="J88">
            <v>232771312</v>
          </cell>
          <cell r="K88">
            <v>184987731</v>
          </cell>
          <cell r="L88">
            <v>162939918</v>
          </cell>
          <cell r="M88">
            <v>69831394</v>
          </cell>
          <cell r="S88">
            <v>69831394</v>
          </cell>
          <cell r="U88">
            <v>69831394</v>
          </cell>
          <cell r="V88">
            <v>0</v>
          </cell>
          <cell r="W88">
            <v>0</v>
          </cell>
          <cell r="X88">
            <v>0</v>
          </cell>
          <cell r="Y88">
            <v>22047813</v>
          </cell>
          <cell r="Z88">
            <v>0</v>
          </cell>
          <cell r="AA88">
            <v>0</v>
          </cell>
        </row>
        <row r="89">
          <cell r="A89" t="str">
            <v>7403181006-C</v>
          </cell>
          <cell r="B89" t="str">
            <v>07</v>
          </cell>
          <cell r="C89" t="str">
            <v>Maule</v>
          </cell>
          <cell r="D89" t="str">
            <v>LONGAVÍ</v>
          </cell>
          <cell r="E89" t="str">
            <v>7403181006-C</v>
          </cell>
          <cell r="F89" t="str">
            <v>ASISTENCIA TECNICA VARIOS PROYECTOS PROGRAMA MEJORAMIENTO DE BARRIOS LONGAVÍ</v>
          </cell>
          <cell r="G89" t="str">
            <v>Año 2018</v>
          </cell>
          <cell r="H89" t="str">
            <v>ASISTENCIA TÉCNICA</v>
          </cell>
          <cell r="I89">
            <v>10</v>
          </cell>
          <cell r="J89">
            <v>84012000</v>
          </cell>
          <cell r="K89">
            <v>83075533</v>
          </cell>
          <cell r="L89">
            <v>29404200</v>
          </cell>
          <cell r="M89">
            <v>54607800</v>
          </cell>
          <cell r="S89">
            <v>54607800</v>
          </cell>
          <cell r="U89">
            <v>54607800</v>
          </cell>
          <cell r="V89">
            <v>40000000</v>
          </cell>
          <cell r="W89">
            <v>0</v>
          </cell>
          <cell r="X89">
            <v>0</v>
          </cell>
          <cell r="Y89">
            <v>0</v>
          </cell>
          <cell r="Z89">
            <v>0</v>
          </cell>
          <cell r="AA89">
            <v>0</v>
          </cell>
        </row>
        <row r="90">
          <cell r="A90">
            <v>7403171005</v>
          </cell>
          <cell r="B90" t="str">
            <v>07</v>
          </cell>
          <cell r="C90" t="str">
            <v>Maule</v>
          </cell>
          <cell r="D90" t="str">
            <v>LONGAVÍ</v>
          </cell>
          <cell r="E90">
            <v>7403171005</v>
          </cell>
          <cell r="F90" t="str">
            <v>ASISTENCIA TECNICA VARIOS PROYECTOS DEL PROGRAMA MEJORAMIENTO DE BARRIOS LONGAVI</v>
          </cell>
          <cell r="G90" t="str">
            <v>Años anteriores (2017)</v>
          </cell>
          <cell r="H90" t="str">
            <v>ASISTENCIA TÉCNICA</v>
          </cell>
          <cell r="I90">
            <v>10</v>
          </cell>
          <cell r="J90">
            <v>30666674</v>
          </cell>
          <cell r="K90">
            <v>30244447</v>
          </cell>
          <cell r="L90">
            <v>20768894</v>
          </cell>
          <cell r="M90">
            <v>9897780</v>
          </cell>
          <cell r="S90">
            <v>9897780</v>
          </cell>
          <cell r="U90">
            <v>9897780</v>
          </cell>
          <cell r="V90">
            <v>0</v>
          </cell>
          <cell r="W90">
            <v>0</v>
          </cell>
          <cell r="X90">
            <v>0</v>
          </cell>
          <cell r="Y90">
            <v>9475553</v>
          </cell>
          <cell r="Z90">
            <v>0</v>
          </cell>
          <cell r="AA90">
            <v>0</v>
          </cell>
        </row>
        <row r="91">
          <cell r="A91" t="str">
            <v>7304160709-C</v>
          </cell>
          <cell r="B91" t="str">
            <v>07</v>
          </cell>
          <cell r="C91" t="str">
            <v>Maule</v>
          </cell>
          <cell r="D91" t="str">
            <v>MOLINA</v>
          </cell>
          <cell r="E91" t="str">
            <v>7304160709-C</v>
          </cell>
          <cell r="F91" t="str">
            <v>CONSTRUCCION RED DE ALCANTARILLADO VILLA EL GLOBO MOLINA</v>
          </cell>
          <cell r="G91" t="str">
            <v>Año 2018</v>
          </cell>
          <cell r="H91" t="str">
            <v>OBRA</v>
          </cell>
          <cell r="I91">
            <v>17</v>
          </cell>
          <cell r="J91">
            <v>57452408</v>
          </cell>
          <cell r="K91">
            <v>54848945</v>
          </cell>
          <cell r="L91">
            <v>49961926</v>
          </cell>
          <cell r="M91">
            <v>7490482</v>
          </cell>
          <cell r="S91">
            <v>7490482</v>
          </cell>
          <cell r="U91">
            <v>7490482</v>
          </cell>
          <cell r="V91">
            <v>0</v>
          </cell>
          <cell r="W91">
            <v>0</v>
          </cell>
          <cell r="X91">
            <v>0</v>
          </cell>
          <cell r="Y91">
            <v>7428207</v>
          </cell>
          <cell r="Z91">
            <v>0</v>
          </cell>
          <cell r="AA91">
            <v>0</v>
          </cell>
        </row>
        <row r="92">
          <cell r="A92">
            <v>7404151004</v>
          </cell>
          <cell r="B92" t="str">
            <v>07</v>
          </cell>
          <cell r="C92" t="str">
            <v>Maule</v>
          </cell>
          <cell r="D92" t="str">
            <v>PARRAL</v>
          </cell>
          <cell r="E92">
            <v>7404151004</v>
          </cell>
          <cell r="F92" t="str">
            <v>ASISTENCIA TÉCNICA PARA REALIZACION DE PROYECTOS COMUNA PARRAL</v>
          </cell>
          <cell r="G92" t="str">
            <v>Año 2018</v>
          </cell>
          <cell r="H92" t="str">
            <v>ASISTENCIA TÉCNICA</v>
          </cell>
          <cell r="I92">
            <v>10</v>
          </cell>
          <cell r="J92">
            <v>53333328</v>
          </cell>
          <cell r="K92">
            <v>50388884</v>
          </cell>
          <cell r="L92">
            <v>50388884</v>
          </cell>
          <cell r="M92">
            <v>2944444</v>
          </cell>
          <cell r="S92">
            <v>2944444</v>
          </cell>
          <cell r="U92">
            <v>2944444</v>
          </cell>
          <cell r="V92">
            <v>0</v>
          </cell>
          <cell r="W92">
            <v>0</v>
          </cell>
          <cell r="X92">
            <v>0</v>
          </cell>
          <cell r="Y92">
            <v>0</v>
          </cell>
          <cell r="Z92">
            <v>0</v>
          </cell>
          <cell r="AA92">
            <v>0</v>
          </cell>
        </row>
        <row r="93">
          <cell r="A93" t="str">
            <v>7203181001-C</v>
          </cell>
          <cell r="B93" t="str">
            <v>07</v>
          </cell>
          <cell r="C93" t="str">
            <v>Maule</v>
          </cell>
          <cell r="D93" t="str">
            <v>PELLUHUE</v>
          </cell>
          <cell r="E93" t="str">
            <v>7203181001-C</v>
          </cell>
          <cell r="F93" t="str">
            <v>CONTRATACIÓN DE PROFESIONALES PARA GENERACIÓN DE PROYECTOS DE SANEAMIENTO SANITARIO Y ELECTRIFICACIÓN EN LA COMUNA DE PELLUHUE</v>
          </cell>
          <cell r="G93" t="str">
            <v>Año 2019</v>
          </cell>
          <cell r="H93" t="str">
            <v>ASISTENCIA TÉCNICA</v>
          </cell>
          <cell r="I93">
            <v>10</v>
          </cell>
          <cell r="J93">
            <v>44004000</v>
          </cell>
          <cell r="K93">
            <v>44004000</v>
          </cell>
          <cell r="L93">
            <v>35203200</v>
          </cell>
          <cell r="M93">
            <v>8800800</v>
          </cell>
          <cell r="S93">
            <v>8800800</v>
          </cell>
          <cell r="U93">
            <v>8800800</v>
          </cell>
          <cell r="V93">
            <v>0</v>
          </cell>
          <cell r="W93">
            <v>8800800</v>
          </cell>
          <cell r="X93">
            <v>0</v>
          </cell>
          <cell r="Y93">
            <v>0</v>
          </cell>
          <cell r="Z93">
            <v>0</v>
          </cell>
          <cell r="AA93">
            <v>0</v>
          </cell>
        </row>
        <row r="94">
          <cell r="A94">
            <v>7305161005</v>
          </cell>
          <cell r="B94" t="str">
            <v>07</v>
          </cell>
          <cell r="C94" t="str">
            <v>Maule</v>
          </cell>
          <cell r="D94" t="str">
            <v>RAUCO</v>
          </cell>
          <cell r="E94">
            <v>7305161005</v>
          </cell>
          <cell r="F94" t="str">
            <v>ASISTENCIA TÉCNICA, GENERACIÓN DE PROYECTOS SANITARIOS, COMUNA DE RAUCO</v>
          </cell>
          <cell r="G94" t="str">
            <v>Año 2018</v>
          </cell>
          <cell r="H94" t="str">
            <v>ASISTENCIA TÉCNICA</v>
          </cell>
          <cell r="I94">
            <v>10</v>
          </cell>
          <cell r="J94">
            <v>45000000</v>
          </cell>
          <cell r="K94">
            <v>45000000</v>
          </cell>
          <cell r="L94">
            <v>40500000</v>
          </cell>
          <cell r="M94">
            <v>4500000</v>
          </cell>
          <cell r="S94">
            <v>4500000</v>
          </cell>
          <cell r="U94">
            <v>4500000</v>
          </cell>
          <cell r="V94">
            <v>0</v>
          </cell>
          <cell r="W94">
            <v>0</v>
          </cell>
          <cell r="X94">
            <v>0</v>
          </cell>
          <cell r="Y94">
            <v>4500000</v>
          </cell>
          <cell r="Z94">
            <v>0</v>
          </cell>
          <cell r="AA94">
            <v>0</v>
          </cell>
        </row>
        <row r="95">
          <cell r="A95" t="str">
            <v>7305161004-C</v>
          </cell>
          <cell r="B95" t="str">
            <v>07</v>
          </cell>
          <cell r="C95" t="str">
            <v>Maule</v>
          </cell>
          <cell r="D95" t="str">
            <v>RAUCO</v>
          </cell>
          <cell r="E95" t="str">
            <v>7305161004-C</v>
          </cell>
          <cell r="F95" t="str">
            <v>EFICIENCIA ENERGÉTICA DE SISTEMAS ELÉCTRICOS, INFRAESTRUCTURA PÚBLICA, COMUNA DE RAUCO</v>
          </cell>
          <cell r="G95" t="str">
            <v>Año 2019</v>
          </cell>
          <cell r="H95" t="str">
            <v>ASISTENCIA TÉCNICA</v>
          </cell>
          <cell r="I95">
            <v>10</v>
          </cell>
          <cell r="J95">
            <v>36000000</v>
          </cell>
          <cell r="K95">
            <v>0</v>
          </cell>
          <cell r="L95">
            <v>28800000</v>
          </cell>
          <cell r="M95">
            <v>7200000</v>
          </cell>
          <cell r="S95">
            <v>7200000</v>
          </cell>
          <cell r="U95">
            <v>7200000</v>
          </cell>
          <cell r="V95">
            <v>0</v>
          </cell>
          <cell r="W95">
            <v>0</v>
          </cell>
          <cell r="X95">
            <v>0</v>
          </cell>
          <cell r="Y95">
            <v>0</v>
          </cell>
          <cell r="Z95">
            <v>0</v>
          </cell>
          <cell r="AA95">
            <v>6866668</v>
          </cell>
        </row>
        <row r="96">
          <cell r="A96" t="str">
            <v>7108181011-C</v>
          </cell>
          <cell r="B96" t="str">
            <v>07</v>
          </cell>
          <cell r="C96" t="str">
            <v>Maule</v>
          </cell>
          <cell r="D96" t="str">
            <v>RÍO CLARO</v>
          </cell>
          <cell r="E96" t="str">
            <v>7108181011-C</v>
          </cell>
          <cell r="F96" t="str">
            <v>ASISTENCIA TÉCNICA PROYECTOS SANEAMIENTO SANITARIO, COMUNA DE RÍO CLARO</v>
          </cell>
          <cell r="G96" t="str">
            <v>Año 2018</v>
          </cell>
          <cell r="H96" t="str">
            <v>ASISTENCIA TÉCNICA</v>
          </cell>
          <cell r="I96">
            <v>10</v>
          </cell>
          <cell r="J96">
            <v>57750000</v>
          </cell>
          <cell r="K96">
            <v>53055000</v>
          </cell>
          <cell r="L96">
            <v>53055000</v>
          </cell>
          <cell r="M96">
            <v>4695000</v>
          </cell>
          <cell r="S96">
            <v>4695000</v>
          </cell>
          <cell r="U96">
            <v>4695000</v>
          </cell>
          <cell r="V96">
            <v>0</v>
          </cell>
          <cell r="W96">
            <v>0</v>
          </cell>
          <cell r="X96">
            <v>0</v>
          </cell>
          <cell r="Y96">
            <v>0</v>
          </cell>
          <cell r="Z96">
            <v>0</v>
          </cell>
          <cell r="AA96">
            <v>0</v>
          </cell>
        </row>
        <row r="97">
          <cell r="A97" t="str">
            <v>7306170404-C</v>
          </cell>
          <cell r="B97" t="str">
            <v>07</v>
          </cell>
          <cell r="C97" t="str">
            <v>Maule</v>
          </cell>
          <cell r="D97" t="str">
            <v>ROMERAL</v>
          </cell>
          <cell r="E97" t="str">
            <v>7306170404-C</v>
          </cell>
          <cell r="F97" t="str">
            <v>PROYECTO INTEGRAL DISEÑO DE INGENIERÍA RED DE DISTRIBUCIÓN DE AGUA POTABLE Y RED DE RECOLECCIÓN DE AGUAS SERVIDAS SECTOR PUMAITÉN, COMUNA DE ROMERAL</v>
          </cell>
          <cell r="G97" t="str">
            <v>Año 2019</v>
          </cell>
          <cell r="H97" t="str">
            <v>ESTUDIO</v>
          </cell>
          <cell r="I97">
            <v>15</v>
          </cell>
          <cell r="J97">
            <v>44657318</v>
          </cell>
          <cell r="K97">
            <v>0</v>
          </cell>
          <cell r="L97">
            <v>17862927</v>
          </cell>
          <cell r="M97">
            <v>26794391</v>
          </cell>
          <cell r="S97">
            <v>26794391</v>
          </cell>
          <cell r="U97">
            <v>26794391</v>
          </cell>
          <cell r="V97">
            <v>0</v>
          </cell>
          <cell r="W97">
            <v>0</v>
          </cell>
          <cell r="X97">
            <v>0</v>
          </cell>
          <cell r="Y97">
            <v>0</v>
          </cell>
          <cell r="Z97">
            <v>0</v>
          </cell>
          <cell r="AA97">
            <v>0</v>
          </cell>
        </row>
        <row r="98">
          <cell r="A98" t="str">
            <v>7307191001-C</v>
          </cell>
          <cell r="B98" t="str">
            <v>07</v>
          </cell>
          <cell r="C98" t="str">
            <v>Maule</v>
          </cell>
          <cell r="D98" t="str">
            <v>SAGRADA FAMILIA</v>
          </cell>
          <cell r="E98" t="str">
            <v>7307191001-C</v>
          </cell>
          <cell r="F98" t="str">
            <v>ASISTENCIA TÉCNICA PARA PROYECTOS DE SANEAMIENTO SANITARIO</v>
          </cell>
          <cell r="G98" t="str">
            <v>Año 2019</v>
          </cell>
          <cell r="H98" t="str">
            <v>ASISTENCIA TÉCNICA</v>
          </cell>
          <cell r="I98">
            <v>10</v>
          </cell>
          <cell r="J98">
            <v>59880000</v>
          </cell>
          <cell r="K98">
            <v>59880000</v>
          </cell>
          <cell r="L98">
            <v>47904000</v>
          </cell>
          <cell r="M98">
            <v>11976000</v>
          </cell>
          <cell r="S98">
            <v>11976000</v>
          </cell>
          <cell r="U98">
            <v>11976000</v>
          </cell>
          <cell r="V98">
            <v>0</v>
          </cell>
          <cell r="W98">
            <v>0</v>
          </cell>
          <cell r="X98">
            <v>0</v>
          </cell>
          <cell r="Y98">
            <v>0</v>
          </cell>
          <cell r="Z98">
            <v>11976000</v>
          </cell>
          <cell r="AA98">
            <v>0</v>
          </cell>
        </row>
        <row r="99">
          <cell r="A99" t="str">
            <v>7307180407-C</v>
          </cell>
          <cell r="B99" t="str">
            <v>07</v>
          </cell>
          <cell r="C99" t="str">
            <v>Maule</v>
          </cell>
          <cell r="D99" t="str">
            <v>SAGRADA FAMILIA</v>
          </cell>
          <cell r="E99" t="str">
            <v>7307180407-C</v>
          </cell>
          <cell r="F99" t="str">
            <v>ESTUDIO DEL MEJORAMIENTO Y AMPLIACIÓN SISTEMAS DE AGUA POTABLE, ALCANTARILLADO Y TRATAMIENTO DE AGUAS SERVIDAS APR EL CRUCERO</v>
          </cell>
          <cell r="G99" t="str">
            <v>Año 2019</v>
          </cell>
          <cell r="H99" t="str">
            <v>ESTUDIO</v>
          </cell>
          <cell r="I99">
            <v>15</v>
          </cell>
          <cell r="J99">
            <v>171168358</v>
          </cell>
          <cell r="K99">
            <v>0</v>
          </cell>
          <cell r="L99">
            <v>68467343</v>
          </cell>
          <cell r="M99">
            <v>102701015</v>
          </cell>
          <cell r="S99">
            <v>102701015</v>
          </cell>
          <cell r="U99">
            <v>102701015</v>
          </cell>
          <cell r="V99">
            <v>0</v>
          </cell>
          <cell r="W99">
            <v>0</v>
          </cell>
          <cell r="X99">
            <v>0</v>
          </cell>
          <cell r="Y99">
            <v>0</v>
          </cell>
          <cell r="Z99">
            <v>0</v>
          </cell>
          <cell r="AA99">
            <v>0</v>
          </cell>
        </row>
        <row r="100">
          <cell r="A100" t="str">
            <v>7406160702-C</v>
          </cell>
          <cell r="B100" t="str">
            <v>07</v>
          </cell>
          <cell r="C100" t="str">
            <v>Maule</v>
          </cell>
          <cell r="D100" t="str">
            <v>SAN JAVIER</v>
          </cell>
          <cell r="E100" t="str">
            <v>7406160702-C</v>
          </cell>
          <cell r="F100" t="str">
            <v>PROYECTO CONSTRUCCION, RED DE ALCANTARILLADO CALLE JERÓNIMO LAGOS LISBOA, SAN JAVIER</v>
          </cell>
          <cell r="G100" t="str">
            <v>Año 2019</v>
          </cell>
          <cell r="H100" t="str">
            <v>OBRA</v>
          </cell>
          <cell r="I100">
            <v>17</v>
          </cell>
          <cell r="J100">
            <v>97125455</v>
          </cell>
          <cell r="K100">
            <v>0</v>
          </cell>
          <cell r="L100">
            <v>38850182</v>
          </cell>
          <cell r="M100">
            <v>58275273</v>
          </cell>
          <cell r="S100">
            <v>58275273</v>
          </cell>
          <cell r="U100">
            <v>58275273</v>
          </cell>
          <cell r="V100">
            <v>0</v>
          </cell>
          <cell r="W100">
            <v>0</v>
          </cell>
          <cell r="X100">
            <v>0</v>
          </cell>
          <cell r="Y100">
            <v>0</v>
          </cell>
          <cell r="Z100">
            <v>0</v>
          </cell>
          <cell r="AA100">
            <v>0</v>
          </cell>
        </row>
        <row r="101">
          <cell r="A101" t="str">
            <v>7110191001-C</v>
          </cell>
          <cell r="B101" t="str">
            <v>07</v>
          </cell>
          <cell r="C101" t="str">
            <v>Maule</v>
          </cell>
          <cell r="D101" t="str">
            <v>SAN RAFAEL</v>
          </cell>
          <cell r="E101" t="str">
            <v>7110191001-C</v>
          </cell>
          <cell r="F101" t="str">
            <v>CONTRATACIÓN A. TÉCNICA PARA GENERACIÓN DE PROYECTOS, SAN RAFAEL</v>
          </cell>
          <cell r="G101" t="str">
            <v>Año 2019</v>
          </cell>
          <cell r="H101" t="str">
            <v>ASISTENCIA TÉCNICA</v>
          </cell>
          <cell r="I101">
            <v>10</v>
          </cell>
          <cell r="J101">
            <v>44400000</v>
          </cell>
          <cell r="K101">
            <v>44000000</v>
          </cell>
          <cell r="L101">
            <v>33300000</v>
          </cell>
          <cell r="M101">
            <v>11100000</v>
          </cell>
          <cell r="S101">
            <v>11100000</v>
          </cell>
          <cell r="U101">
            <v>11100000</v>
          </cell>
          <cell r="V101">
            <v>0</v>
          </cell>
          <cell r="W101">
            <v>0</v>
          </cell>
          <cell r="X101">
            <v>0</v>
          </cell>
          <cell r="Y101">
            <v>0</v>
          </cell>
          <cell r="Z101">
            <v>0</v>
          </cell>
          <cell r="AA101">
            <v>0</v>
          </cell>
        </row>
        <row r="102">
          <cell r="A102">
            <v>7110161008</v>
          </cell>
          <cell r="B102" t="str">
            <v>07</v>
          </cell>
          <cell r="C102" t="str">
            <v>Maule</v>
          </cell>
          <cell r="D102" t="str">
            <v>SAN RAFAEL</v>
          </cell>
          <cell r="E102">
            <v>7110161008</v>
          </cell>
          <cell r="F102" t="str">
            <v>CONTRATACION DE ASISTENCIA TÉCNICA PARA GENERACIÓN DE PROYECTOS, COMUNA DE SAN RAFAEL</v>
          </cell>
          <cell r="G102" t="str">
            <v>Años anteriores (2017)</v>
          </cell>
          <cell r="H102" t="str">
            <v>ASISTENCIA TÉCNICA</v>
          </cell>
          <cell r="I102">
            <v>10</v>
          </cell>
          <cell r="J102">
            <v>37891992</v>
          </cell>
          <cell r="K102">
            <v>37897000</v>
          </cell>
          <cell r="L102">
            <v>31477000</v>
          </cell>
          <cell r="M102">
            <v>6414992</v>
          </cell>
          <cell r="S102">
            <v>6414992</v>
          </cell>
          <cell r="U102">
            <v>6414992</v>
          </cell>
          <cell r="V102">
            <v>0</v>
          </cell>
          <cell r="W102">
            <v>0</v>
          </cell>
          <cell r="X102">
            <v>0</v>
          </cell>
          <cell r="Y102">
            <v>0</v>
          </cell>
          <cell r="Z102">
            <v>0</v>
          </cell>
          <cell r="AA102">
            <v>0</v>
          </cell>
        </row>
        <row r="103">
          <cell r="A103" t="str">
            <v>7101180701-C</v>
          </cell>
          <cell r="B103" t="str">
            <v>07</v>
          </cell>
          <cell r="C103" t="str">
            <v>Maule</v>
          </cell>
          <cell r="D103" t="str">
            <v>TALCA</v>
          </cell>
          <cell r="E103" t="str">
            <v>7101180701-C</v>
          </cell>
          <cell r="F103" t="str">
            <v>ALCANTARILLADO Y AGUA POTABLE VILLORRIO LIRCAY</v>
          </cell>
          <cell r="G103" t="str">
            <v>Año 2019</v>
          </cell>
          <cell r="H103" t="str">
            <v>OBRA</v>
          </cell>
          <cell r="I103">
            <v>17</v>
          </cell>
          <cell r="J103">
            <v>235541335</v>
          </cell>
          <cell r="K103">
            <v>0</v>
          </cell>
          <cell r="L103">
            <v>188433068</v>
          </cell>
          <cell r="M103">
            <v>47108267</v>
          </cell>
          <cell r="S103">
            <v>47108267</v>
          </cell>
          <cell r="U103">
            <v>47108267</v>
          </cell>
          <cell r="V103">
            <v>0</v>
          </cell>
          <cell r="W103">
            <v>0</v>
          </cell>
          <cell r="X103">
            <v>0</v>
          </cell>
          <cell r="Y103">
            <v>0</v>
          </cell>
          <cell r="Z103">
            <v>0</v>
          </cell>
          <cell r="AA103">
            <v>0</v>
          </cell>
        </row>
        <row r="104">
          <cell r="A104" t="str">
            <v>7308190702-C</v>
          </cell>
          <cell r="B104" t="str">
            <v>07</v>
          </cell>
          <cell r="C104" t="str">
            <v>Maule</v>
          </cell>
          <cell r="D104" t="str">
            <v>TENO</v>
          </cell>
          <cell r="E104" t="str">
            <v>7308190702-C</v>
          </cell>
          <cell r="F104" t="str">
            <v>MEJORAMIENTO PLANTAS DE TRATAMIENTO DE AGUAS SERVIDAS EL QUELMEN Y LAS LIRAS</v>
          </cell>
          <cell r="G104" t="str">
            <v>Año 2019</v>
          </cell>
          <cell r="H104" t="str">
            <v>OBRA</v>
          </cell>
          <cell r="I104">
            <v>17</v>
          </cell>
          <cell r="J104">
            <v>220146713</v>
          </cell>
          <cell r="K104">
            <v>0</v>
          </cell>
          <cell r="L104">
            <v>66044014</v>
          </cell>
          <cell r="M104">
            <v>154102699</v>
          </cell>
          <cell r="S104">
            <v>154102699</v>
          </cell>
          <cell r="U104">
            <v>154102699</v>
          </cell>
          <cell r="V104">
            <v>0</v>
          </cell>
          <cell r="W104">
            <v>0</v>
          </cell>
          <cell r="X104">
            <v>0</v>
          </cell>
          <cell r="Y104">
            <v>0</v>
          </cell>
          <cell r="Z104">
            <v>0</v>
          </cell>
          <cell r="AA104">
            <v>0</v>
          </cell>
        </row>
        <row r="105">
          <cell r="A105" t="str">
            <v>8314181005-C</v>
          </cell>
          <cell r="B105" t="str">
            <v>08</v>
          </cell>
          <cell r="C105" t="str">
            <v>Bío Bío</v>
          </cell>
          <cell r="D105" t="str">
            <v>ALTO BIOBÍO</v>
          </cell>
          <cell r="E105" t="str">
            <v>8314181005-C</v>
          </cell>
          <cell r="F105" t="str">
            <v>DISEÑO SANEAMIENTO SANITARIO ESTABLECIMIENTOS EDUCACIONALES ALTO BIOBIO</v>
          </cell>
          <cell r="G105" t="str">
            <v>Año 2018</v>
          </cell>
          <cell r="H105" t="str">
            <v>ASISTENCIA TÉCNICA</v>
          </cell>
          <cell r="I105">
            <v>10</v>
          </cell>
          <cell r="J105">
            <v>80651803</v>
          </cell>
          <cell r="K105">
            <v>69000000</v>
          </cell>
          <cell r="L105">
            <v>69000000</v>
          </cell>
          <cell r="M105">
            <v>11651803</v>
          </cell>
          <cell r="S105">
            <v>11651803</v>
          </cell>
          <cell r="U105">
            <v>11651803</v>
          </cell>
          <cell r="V105">
            <v>0</v>
          </cell>
          <cell r="W105">
            <v>0</v>
          </cell>
          <cell r="X105">
            <v>0</v>
          </cell>
          <cell r="Y105">
            <v>0</v>
          </cell>
          <cell r="Z105">
            <v>0</v>
          </cell>
          <cell r="AA105">
            <v>0</v>
          </cell>
        </row>
        <row r="106">
          <cell r="A106">
            <v>8314170711</v>
          </cell>
          <cell r="B106" t="str">
            <v>08</v>
          </cell>
          <cell r="C106" t="str">
            <v>Bío Bío</v>
          </cell>
          <cell r="D106" t="str">
            <v>ALTO BIOBÍO</v>
          </cell>
          <cell r="E106">
            <v>8314170711</v>
          </cell>
          <cell r="F106" t="str">
            <v>EXTENSIÓN APR CALLAQUI EJECUCIÓN OBRAS FASE III</v>
          </cell>
          <cell r="G106" t="str">
            <v>Año 2019</v>
          </cell>
          <cell r="H106" t="str">
            <v>OBRA</v>
          </cell>
          <cell r="I106">
            <v>17</v>
          </cell>
          <cell r="J106">
            <v>234392484</v>
          </cell>
          <cell r="K106">
            <v>234392484</v>
          </cell>
          <cell r="L106">
            <v>213614780</v>
          </cell>
          <cell r="M106">
            <v>20777704</v>
          </cell>
          <cell r="S106">
            <v>20777704</v>
          </cell>
          <cell r="U106">
            <v>20777704</v>
          </cell>
          <cell r="V106">
            <v>0</v>
          </cell>
          <cell r="W106">
            <v>0</v>
          </cell>
          <cell r="X106">
            <v>0</v>
          </cell>
          <cell r="Y106">
            <v>0</v>
          </cell>
          <cell r="Z106">
            <v>0</v>
          </cell>
          <cell r="AA106">
            <v>20777704</v>
          </cell>
        </row>
        <row r="107">
          <cell r="A107" t="str">
            <v>8302170902-C</v>
          </cell>
          <cell r="B107" t="str">
            <v>08</v>
          </cell>
          <cell r="C107" t="str">
            <v>Bío Bío</v>
          </cell>
          <cell r="D107" t="str">
            <v>ANTUCO</v>
          </cell>
          <cell r="E107" t="str">
            <v>8302170902-C</v>
          </cell>
          <cell r="F107" t="str">
            <v>REGULARIZACIÓN DE TÍTULOS DE DOMINIO DIVERSOS SECTORES COMUNA DE ANTUCO</v>
          </cell>
          <cell r="G107" t="str">
            <v>Año 2018</v>
          </cell>
          <cell r="H107" t="str">
            <v>SANEAMIENTO DE TÍTULOS</v>
          </cell>
          <cell r="I107">
            <v>13</v>
          </cell>
          <cell r="J107">
            <v>58605977</v>
          </cell>
          <cell r="K107">
            <v>57250800</v>
          </cell>
          <cell r="L107">
            <v>51661238</v>
          </cell>
          <cell r="M107">
            <v>6944739</v>
          </cell>
          <cell r="S107">
            <v>6944739</v>
          </cell>
          <cell r="U107">
            <v>6944739</v>
          </cell>
          <cell r="V107">
            <v>0</v>
          </cell>
          <cell r="W107">
            <v>0</v>
          </cell>
          <cell r="X107">
            <v>0</v>
          </cell>
          <cell r="Y107">
            <v>0</v>
          </cell>
          <cell r="Z107">
            <v>0</v>
          </cell>
          <cell r="AA107">
            <v>0</v>
          </cell>
        </row>
        <row r="108">
          <cell r="A108" t="str">
            <v>8202140711-C</v>
          </cell>
          <cell r="B108" t="str">
            <v>08</v>
          </cell>
          <cell r="C108" t="str">
            <v>Bío Bío</v>
          </cell>
          <cell r="D108" t="str">
            <v>ARAUCO</v>
          </cell>
          <cell r="E108" t="str">
            <v>8202140711-C</v>
          </cell>
          <cell r="F108" t="str">
            <v>CONSTRUCCIÓN SISTEMA DE CAPTACIÓN, ACUMULACIÓN Y DISTRIBUCIÓN DE AGUA POTABLE ETAPA 1, CERRO COLORADO, COMUNA DE ARAUCO.</v>
          </cell>
          <cell r="G108" t="str">
            <v>Año 2018</v>
          </cell>
          <cell r="H108" t="str">
            <v>OBRA</v>
          </cell>
          <cell r="I108">
            <v>17</v>
          </cell>
          <cell r="J108">
            <v>215822787</v>
          </cell>
          <cell r="K108">
            <v>0</v>
          </cell>
          <cell r="L108">
            <v>43164557</v>
          </cell>
          <cell r="M108">
            <v>172658230</v>
          </cell>
          <cell r="S108">
            <v>172658230</v>
          </cell>
          <cell r="U108">
            <v>172658230</v>
          </cell>
          <cell r="V108">
            <v>0</v>
          </cell>
          <cell r="W108">
            <v>0</v>
          </cell>
          <cell r="X108">
            <v>0</v>
          </cell>
          <cell r="Y108">
            <v>0</v>
          </cell>
          <cell r="Z108">
            <v>0</v>
          </cell>
          <cell r="AA108">
            <v>0</v>
          </cell>
        </row>
        <row r="109">
          <cell r="A109" t="str">
            <v>8203181014-C</v>
          </cell>
          <cell r="B109" t="str">
            <v>08</v>
          </cell>
          <cell r="C109" t="str">
            <v>Bío Bío</v>
          </cell>
          <cell r="D109" t="str">
            <v>CAÑETE</v>
          </cell>
          <cell r="E109" t="str">
            <v>8203181014-C</v>
          </cell>
          <cell r="F109" t="str">
            <v>“DISEÑOS DE SISTEMAS DE ENERGIZACIÓN, ALUMBRADO PÚBLICO Y CALEFACCIÓN EN DIVERSOS SECTORES E INFRAESTRUCTURA PÚBLICA, COMUNA CAÑETE”</v>
          </cell>
          <cell r="G109" t="str">
            <v>Año 2019</v>
          </cell>
          <cell r="H109" t="str">
            <v>ASISTENCIA TÉCNICA</v>
          </cell>
          <cell r="I109">
            <v>10</v>
          </cell>
          <cell r="J109">
            <v>79200000</v>
          </cell>
          <cell r="K109">
            <v>79200000</v>
          </cell>
          <cell r="L109">
            <v>33000000</v>
          </cell>
          <cell r="M109">
            <v>46200000</v>
          </cell>
          <cell r="S109">
            <v>46200000</v>
          </cell>
          <cell r="U109">
            <v>46200000</v>
          </cell>
          <cell r="V109">
            <v>0</v>
          </cell>
          <cell r="W109">
            <v>0</v>
          </cell>
          <cell r="X109">
            <v>19800000</v>
          </cell>
          <cell r="Y109">
            <v>0</v>
          </cell>
          <cell r="Z109">
            <v>0</v>
          </cell>
          <cell r="AA109">
            <v>26400000</v>
          </cell>
        </row>
        <row r="110">
          <cell r="A110" t="str">
            <v>8203150706-C</v>
          </cell>
          <cell r="B110" t="str">
            <v>08</v>
          </cell>
          <cell r="C110" t="str">
            <v>Bío Bío</v>
          </cell>
          <cell r="D110" t="str">
            <v>CAÑETE</v>
          </cell>
          <cell r="E110" t="str">
            <v>8203150706-C</v>
          </cell>
          <cell r="F110" t="str">
            <v>INSTALACIÓN SISTEMA FOTOVOLTAICO VIVIENDAS TRES MARÍAS Y EL NATRE</v>
          </cell>
          <cell r="G110" t="str">
            <v>Año 2019</v>
          </cell>
          <cell r="H110" t="str">
            <v>OBRA</v>
          </cell>
          <cell r="I110">
            <v>17</v>
          </cell>
          <cell r="J110">
            <v>235093723</v>
          </cell>
          <cell r="K110">
            <v>0</v>
          </cell>
          <cell r="L110">
            <v>94037489</v>
          </cell>
          <cell r="M110">
            <v>141056234</v>
          </cell>
          <cell r="S110">
            <v>141056234</v>
          </cell>
          <cell r="U110">
            <v>141056234</v>
          </cell>
          <cell r="V110">
            <v>0</v>
          </cell>
          <cell r="W110">
            <v>0</v>
          </cell>
          <cell r="X110">
            <v>0</v>
          </cell>
          <cell r="Y110">
            <v>0</v>
          </cell>
          <cell r="Z110">
            <v>0</v>
          </cell>
          <cell r="AA110">
            <v>0</v>
          </cell>
        </row>
        <row r="111">
          <cell r="A111" t="str">
            <v>8204170401-C</v>
          </cell>
          <cell r="B111" t="str">
            <v>08</v>
          </cell>
          <cell r="C111" t="str">
            <v>Bío Bío</v>
          </cell>
          <cell r="D111" t="str">
            <v>CONTULMO</v>
          </cell>
          <cell r="E111" t="str">
            <v>8204170401-C</v>
          </cell>
          <cell r="F111" t="str">
            <v>ESTUDIO URBANIZACION EXTENSION CALLE LOS NOTROS, COMUNA DE CONTULMO</v>
          </cell>
          <cell r="G111" t="str">
            <v>Año 2018</v>
          </cell>
          <cell r="H111" t="str">
            <v>ESTUDIO</v>
          </cell>
          <cell r="I111">
            <v>15</v>
          </cell>
          <cell r="J111">
            <v>12000000</v>
          </cell>
          <cell r="K111">
            <v>0</v>
          </cell>
          <cell r="L111">
            <v>9600000</v>
          </cell>
          <cell r="M111">
            <v>2400000</v>
          </cell>
          <cell r="S111">
            <v>2400000</v>
          </cell>
          <cell r="U111">
            <v>2400000</v>
          </cell>
          <cell r="V111">
            <v>0</v>
          </cell>
          <cell r="W111">
            <v>0</v>
          </cell>
          <cell r="X111">
            <v>0</v>
          </cell>
          <cell r="Y111">
            <v>0</v>
          </cell>
          <cell r="Z111">
            <v>0</v>
          </cell>
          <cell r="AA111">
            <v>0</v>
          </cell>
        </row>
        <row r="112">
          <cell r="A112" t="str">
            <v>8205181011-C</v>
          </cell>
          <cell r="B112" t="str">
            <v>08</v>
          </cell>
          <cell r="C112" t="str">
            <v>Bío Bío</v>
          </cell>
          <cell r="D112" t="str">
            <v>CURANILAHUE</v>
          </cell>
          <cell r="E112" t="str">
            <v>8205181011-C</v>
          </cell>
          <cell r="F112" t="str">
            <v>ASISTENCIA TÉCNICA PARA LA FORMULACIÓN DE PROYECTOS DE CARENCIAS SANITARIAS : ELEUTERIO RAMÍREZ, INÉS DE SUÁREZ, CHILLANCITO, HERAS Y BULNES</v>
          </cell>
          <cell r="G112" t="str">
            <v>Año 2018</v>
          </cell>
          <cell r="H112" t="str">
            <v>ASISTENCIA TÉCNICA</v>
          </cell>
          <cell r="I112">
            <v>10</v>
          </cell>
          <cell r="J112">
            <v>46800000</v>
          </cell>
          <cell r="K112">
            <v>46799992</v>
          </cell>
          <cell r="L112">
            <v>46799992</v>
          </cell>
          <cell r="M112">
            <v>8</v>
          </cell>
          <cell r="S112">
            <v>8</v>
          </cell>
          <cell r="U112">
            <v>8</v>
          </cell>
          <cell r="V112">
            <v>0</v>
          </cell>
          <cell r="W112">
            <v>0</v>
          </cell>
          <cell r="X112">
            <v>0</v>
          </cell>
          <cell r="Y112">
            <v>0</v>
          </cell>
          <cell r="Z112">
            <v>0</v>
          </cell>
          <cell r="AA112">
            <v>0</v>
          </cell>
        </row>
        <row r="113">
          <cell r="A113" t="str">
            <v>8205140401-C</v>
          </cell>
          <cell r="B113" t="str">
            <v>08</v>
          </cell>
          <cell r="C113" t="str">
            <v>Bío Bío</v>
          </cell>
          <cell r="D113" t="str">
            <v>CURANILAHUE</v>
          </cell>
          <cell r="E113" t="str">
            <v>8205140401-C</v>
          </cell>
          <cell r="F113" t="str">
            <v>ESTUDIO SANEAMIENTO SANITARIO SECTOR PLEGARIAS</v>
          </cell>
          <cell r="G113" t="str">
            <v>Año 2019</v>
          </cell>
          <cell r="H113" t="str">
            <v>ESTUDIO</v>
          </cell>
          <cell r="I113">
            <v>15</v>
          </cell>
          <cell r="J113">
            <v>32800000</v>
          </cell>
          <cell r="K113">
            <v>32700000</v>
          </cell>
          <cell r="L113">
            <v>26240000</v>
          </cell>
          <cell r="M113">
            <v>6560000</v>
          </cell>
          <cell r="S113">
            <v>6560000</v>
          </cell>
          <cell r="U113">
            <v>6560000</v>
          </cell>
          <cell r="V113">
            <v>0</v>
          </cell>
          <cell r="W113">
            <v>0</v>
          </cell>
          <cell r="X113">
            <v>0</v>
          </cell>
          <cell r="Y113">
            <v>6460000</v>
          </cell>
          <cell r="Z113">
            <v>0</v>
          </cell>
          <cell r="AA113">
            <v>0</v>
          </cell>
        </row>
        <row r="114">
          <cell r="A114" t="str">
            <v>8205191001-C</v>
          </cell>
          <cell r="B114" t="str">
            <v>08</v>
          </cell>
          <cell r="C114" t="str">
            <v>Bío Bío</v>
          </cell>
          <cell r="D114" t="str">
            <v>CURANILAHUE</v>
          </cell>
          <cell r="E114" t="str">
            <v>8205191001-C</v>
          </cell>
          <cell r="F114" t="str">
            <v>ASISTENCIA TÉCNICA PARA LA FORMULACIÓN DE PROYECTOS DE CARENCIAS SANITARIAS : CORNELIA OLIVARES, LIBERTAD, LOS AMARILLOS Y BUENA ESPERANZA</v>
          </cell>
          <cell r="G114" t="str">
            <v>Año 2019</v>
          </cell>
          <cell r="H114" t="str">
            <v>ASISTENCIA TÉCNICA</v>
          </cell>
          <cell r="I114">
            <v>10</v>
          </cell>
          <cell r="J114">
            <v>48600000</v>
          </cell>
          <cell r="K114">
            <v>0</v>
          </cell>
          <cell r="L114">
            <v>24300000</v>
          </cell>
          <cell r="M114">
            <v>24300000</v>
          </cell>
          <cell r="S114">
            <v>24300000</v>
          </cell>
          <cell r="U114">
            <v>24300000</v>
          </cell>
          <cell r="V114">
            <v>0</v>
          </cell>
          <cell r="W114">
            <v>0</v>
          </cell>
          <cell r="X114">
            <v>0</v>
          </cell>
          <cell r="Y114">
            <v>0</v>
          </cell>
          <cell r="Z114">
            <v>0</v>
          </cell>
          <cell r="AA114">
            <v>24300000</v>
          </cell>
        </row>
        <row r="115">
          <cell r="A115" t="str">
            <v>8105180402-C</v>
          </cell>
          <cell r="B115" t="str">
            <v>08</v>
          </cell>
          <cell r="C115" t="str">
            <v>Bío Bío</v>
          </cell>
          <cell r="D115" t="str">
            <v>HUALQUI</v>
          </cell>
          <cell r="E115" t="str">
            <v>8105180402-C</v>
          </cell>
          <cell r="F115" t="str">
            <v>ESTUDIO SANEAMIENTO SANITARIO SECTOR RANGUEL Y LA PALMA</v>
          </cell>
          <cell r="G115" t="str">
            <v>Año 2019</v>
          </cell>
          <cell r="H115" t="str">
            <v>ESTUDIO</v>
          </cell>
          <cell r="I115">
            <v>15</v>
          </cell>
          <cell r="J115">
            <v>58200000</v>
          </cell>
          <cell r="K115">
            <v>0</v>
          </cell>
          <cell r="L115">
            <v>58200000</v>
          </cell>
          <cell r="M115">
            <v>29100000</v>
          </cell>
          <cell r="S115">
            <v>29100000</v>
          </cell>
          <cell r="U115">
            <v>29100000</v>
          </cell>
          <cell r="V115">
            <v>0</v>
          </cell>
          <cell r="W115">
            <v>0</v>
          </cell>
          <cell r="X115">
            <v>0</v>
          </cell>
          <cell r="Y115">
            <v>0</v>
          </cell>
          <cell r="Z115">
            <v>0</v>
          </cell>
          <cell r="AA115">
            <v>0</v>
          </cell>
        </row>
        <row r="116">
          <cell r="A116" t="str">
            <v>8304150707-C</v>
          </cell>
          <cell r="B116" t="str">
            <v>08</v>
          </cell>
          <cell r="C116" t="str">
            <v>Bío Bío</v>
          </cell>
          <cell r="D116" t="str">
            <v>LAJA</v>
          </cell>
          <cell r="E116" t="str">
            <v>8304150707-C</v>
          </cell>
          <cell r="F116" t="str">
            <v>CONSTRUCCIÓN SISTEMA DE AGUA POTABLE RURAL LOS CHORRILLOS, LAJA</v>
          </cell>
          <cell r="G116" t="str">
            <v>Año 2018</v>
          </cell>
          <cell r="H116" t="str">
            <v>OBRA</v>
          </cell>
          <cell r="I116">
            <v>17</v>
          </cell>
          <cell r="J116">
            <v>282207754</v>
          </cell>
          <cell r="K116">
            <v>282165201</v>
          </cell>
          <cell r="L116">
            <v>282165201</v>
          </cell>
          <cell r="M116">
            <v>42553</v>
          </cell>
          <cell r="S116">
            <v>42553</v>
          </cell>
          <cell r="U116">
            <v>42553</v>
          </cell>
          <cell r="V116">
            <v>0</v>
          </cell>
          <cell r="W116">
            <v>0</v>
          </cell>
          <cell r="X116">
            <v>0</v>
          </cell>
          <cell r="Y116">
            <v>0</v>
          </cell>
          <cell r="Z116">
            <v>0</v>
          </cell>
          <cell r="AA116">
            <v>0</v>
          </cell>
        </row>
        <row r="117">
          <cell r="A117" t="str">
            <v>8304191001-C</v>
          </cell>
          <cell r="B117" t="str">
            <v>08</v>
          </cell>
          <cell r="C117" t="str">
            <v>Bío Bío</v>
          </cell>
          <cell r="D117" t="str">
            <v>LAJA</v>
          </cell>
          <cell r="E117" t="str">
            <v>8304191001-C</v>
          </cell>
          <cell r="F117" t="str">
            <v>ASISTENCIA TÉCNICA PARA DISEÑOS DE SISTEMAS DE AGUA POTABLE RURAL Y SANEAMIENTO, LAJA</v>
          </cell>
          <cell r="G117" t="str">
            <v>Año 2019</v>
          </cell>
          <cell r="H117" t="str">
            <v>ASISTENCIA TÉCNICA</v>
          </cell>
          <cell r="I117">
            <v>10</v>
          </cell>
          <cell r="J117">
            <v>36000000</v>
          </cell>
          <cell r="K117">
            <v>36000000</v>
          </cell>
          <cell r="L117">
            <v>18000000</v>
          </cell>
          <cell r="M117">
            <v>18000000</v>
          </cell>
          <cell r="S117">
            <v>18000000</v>
          </cell>
          <cell r="U117">
            <v>18000000</v>
          </cell>
          <cell r="V117">
            <v>0</v>
          </cell>
          <cell r="W117">
            <v>0</v>
          </cell>
          <cell r="X117">
            <v>18000000</v>
          </cell>
          <cell r="Y117">
            <v>0</v>
          </cell>
          <cell r="Z117">
            <v>0</v>
          </cell>
          <cell r="AA117">
            <v>0</v>
          </cell>
        </row>
        <row r="118">
          <cell r="A118" t="str">
            <v>8201170704-C</v>
          </cell>
          <cell r="B118" t="str">
            <v>08</v>
          </cell>
          <cell r="C118" t="str">
            <v>Bío Bío</v>
          </cell>
          <cell r="D118" t="str">
            <v>LEBU</v>
          </cell>
          <cell r="E118" t="str">
            <v>8201170704-C</v>
          </cell>
          <cell r="F118" t="str">
            <v>EXTENSION DE RED DE AGUA POTABLE Y ALCANTARILLADO SECTOR LAS PARCELAS LA FORTUNA, LEBU</v>
          </cell>
          <cell r="G118" t="str">
            <v>Año 2018</v>
          </cell>
          <cell r="H118" t="str">
            <v>OBRA</v>
          </cell>
          <cell r="I118">
            <v>17</v>
          </cell>
          <cell r="J118">
            <v>218040801</v>
          </cell>
          <cell r="K118">
            <v>0</v>
          </cell>
          <cell r="L118">
            <v>43608160</v>
          </cell>
          <cell r="M118">
            <v>174432641</v>
          </cell>
          <cell r="S118">
            <v>174432641</v>
          </cell>
          <cell r="U118">
            <v>174432641</v>
          </cell>
          <cell r="V118">
            <v>0</v>
          </cell>
          <cell r="W118">
            <v>0</v>
          </cell>
          <cell r="X118">
            <v>0</v>
          </cell>
          <cell r="Y118">
            <v>0</v>
          </cell>
          <cell r="Z118">
            <v>0</v>
          </cell>
          <cell r="AA118">
            <v>0</v>
          </cell>
        </row>
        <row r="119">
          <cell r="A119" t="str">
            <v>8206191001-C</v>
          </cell>
          <cell r="B119" t="str">
            <v>08</v>
          </cell>
          <cell r="C119" t="str">
            <v>Bío Bío</v>
          </cell>
          <cell r="D119" t="str">
            <v>LOS ÁLAMOS</v>
          </cell>
          <cell r="E119" t="str">
            <v>8206191001-C</v>
          </cell>
          <cell r="F119" t="str">
            <v>ASISTENCIA TÉCNICA SANEAMIENTO SANITARIO DIVERSOS CASOS CERRO ALTO, COMUNA DE LOS ÁLAMOS</v>
          </cell>
          <cell r="G119" t="str">
            <v>Año 2019</v>
          </cell>
          <cell r="H119" t="str">
            <v>ASISTENCIA TÉCNICA</v>
          </cell>
          <cell r="I119">
            <v>10</v>
          </cell>
          <cell r="J119">
            <v>49920000</v>
          </cell>
          <cell r="K119">
            <v>49920000</v>
          </cell>
          <cell r="L119">
            <v>29952000</v>
          </cell>
          <cell r="M119">
            <v>19968000</v>
          </cell>
          <cell r="S119">
            <v>19968000</v>
          </cell>
          <cell r="U119">
            <v>19968000</v>
          </cell>
          <cell r="V119">
            <v>0</v>
          </cell>
          <cell r="W119">
            <v>0</v>
          </cell>
          <cell r="X119">
            <v>19968000</v>
          </cell>
          <cell r="Y119">
            <v>0</v>
          </cell>
          <cell r="Z119">
            <v>0</v>
          </cell>
          <cell r="AA119">
            <v>0</v>
          </cell>
        </row>
        <row r="120">
          <cell r="A120" t="str">
            <v>8301180707-C</v>
          </cell>
          <cell r="B120" t="str">
            <v>08</v>
          </cell>
          <cell r="C120" t="str">
            <v>Bío Bío</v>
          </cell>
          <cell r="D120" t="str">
            <v>LOS ÁNGELES</v>
          </cell>
          <cell r="E120" t="str">
            <v>8301180707-C</v>
          </cell>
          <cell r="F120" t="str">
            <v>EXTENSIÓN ALCANTARILLADO A. S 11 VIVIENDAS AVDA. GABRIELA MISTRAL ESQUINA ANTONIO VARAS, LOS ÁNGELES</v>
          </cell>
          <cell r="G120" t="str">
            <v>Año 2018</v>
          </cell>
          <cell r="H120" t="str">
            <v>OBRA</v>
          </cell>
          <cell r="I120">
            <v>17</v>
          </cell>
          <cell r="J120">
            <v>80124465</v>
          </cell>
          <cell r="K120">
            <v>92521756</v>
          </cell>
          <cell r="L120">
            <v>16024893</v>
          </cell>
          <cell r="M120">
            <v>64099572</v>
          </cell>
          <cell r="S120">
            <v>64099572</v>
          </cell>
          <cell r="U120">
            <v>64099572</v>
          </cell>
          <cell r="V120">
            <v>0</v>
          </cell>
          <cell r="W120">
            <v>0</v>
          </cell>
          <cell r="X120">
            <v>0</v>
          </cell>
          <cell r="Y120">
            <v>64099572</v>
          </cell>
          <cell r="Z120">
            <v>0</v>
          </cell>
          <cell r="AA120">
            <v>0</v>
          </cell>
        </row>
        <row r="121">
          <cell r="A121" t="str">
            <v>8305170703-C</v>
          </cell>
          <cell r="B121" t="str">
            <v>08</v>
          </cell>
          <cell r="C121" t="str">
            <v>Bío Bío</v>
          </cell>
          <cell r="D121" t="str">
            <v>MULCHÉN</v>
          </cell>
          <cell r="E121" t="str">
            <v>8305170703-C</v>
          </cell>
          <cell r="F121" t="str">
            <v>CONSTRUCCION POZO PROFUNDO DE EMERGENCIA SECTOR CORONADO, COMUNA DE MULCHEN</v>
          </cell>
          <cell r="G121" t="str">
            <v>Año 2018</v>
          </cell>
          <cell r="H121" t="str">
            <v>OBRA</v>
          </cell>
          <cell r="I121">
            <v>17</v>
          </cell>
          <cell r="J121">
            <v>34982162</v>
          </cell>
          <cell r="K121">
            <v>0</v>
          </cell>
          <cell r="L121">
            <v>20989297</v>
          </cell>
          <cell r="M121">
            <v>13992865</v>
          </cell>
          <cell r="S121">
            <v>13992865</v>
          </cell>
          <cell r="U121">
            <v>13992865</v>
          </cell>
          <cell r="V121">
            <v>0</v>
          </cell>
          <cell r="W121">
            <v>0</v>
          </cell>
          <cell r="X121">
            <v>0</v>
          </cell>
          <cell r="Y121">
            <v>0</v>
          </cell>
          <cell r="Z121">
            <v>0</v>
          </cell>
          <cell r="AA121">
            <v>0</v>
          </cell>
        </row>
        <row r="122">
          <cell r="A122" t="str">
            <v>8107170705-C</v>
          </cell>
          <cell r="B122" t="str">
            <v>08</v>
          </cell>
          <cell r="C122" t="str">
            <v>Bío Bío</v>
          </cell>
          <cell r="D122" t="str">
            <v>PENCO</v>
          </cell>
          <cell r="E122" t="str">
            <v>8107170705-C</v>
          </cell>
          <cell r="F122" t="str">
            <v>PROYECTO EXTENSIÓN RED DE AGUAS SERVIDAS VILLA EL BOLDO, COMUNA DE PENCO</v>
          </cell>
          <cell r="G122" t="str">
            <v>Año 2018</v>
          </cell>
          <cell r="H122" t="str">
            <v>OBRA</v>
          </cell>
          <cell r="I122">
            <v>17</v>
          </cell>
          <cell r="J122">
            <v>50791955</v>
          </cell>
          <cell r="K122">
            <v>0</v>
          </cell>
          <cell r="L122">
            <v>10158391</v>
          </cell>
          <cell r="M122">
            <v>40633564</v>
          </cell>
          <cell r="S122">
            <v>40633564</v>
          </cell>
          <cell r="U122">
            <v>40633564</v>
          </cell>
          <cell r="V122">
            <v>0</v>
          </cell>
          <cell r="W122">
            <v>0</v>
          </cell>
          <cell r="X122">
            <v>0</v>
          </cell>
          <cell r="Y122">
            <v>0</v>
          </cell>
          <cell r="Z122">
            <v>0</v>
          </cell>
          <cell r="AA122">
            <v>0</v>
          </cell>
        </row>
        <row r="123">
          <cell r="A123" t="str">
            <v>8308170705-C</v>
          </cell>
          <cell r="B123" t="str">
            <v>08</v>
          </cell>
          <cell r="C123" t="str">
            <v>Bío Bío</v>
          </cell>
          <cell r="D123" t="str">
            <v>QUILACO</v>
          </cell>
          <cell r="E123" t="str">
            <v>8308170705-C</v>
          </cell>
          <cell r="F123" t="str">
            <v>AGUA POTABLE RURAL COMUNIDAD FUNDO LA SUERTE</v>
          </cell>
          <cell r="G123" t="str">
            <v>Año 2018</v>
          </cell>
          <cell r="H123" t="str">
            <v>OBRA</v>
          </cell>
          <cell r="I123">
            <v>17</v>
          </cell>
          <cell r="J123">
            <v>224528010</v>
          </cell>
          <cell r="K123">
            <v>224513433</v>
          </cell>
          <cell r="L123">
            <v>224513433</v>
          </cell>
          <cell r="M123">
            <v>14577</v>
          </cell>
          <cell r="S123">
            <v>14577</v>
          </cell>
          <cell r="U123">
            <v>14577</v>
          </cell>
          <cell r="V123">
            <v>0</v>
          </cell>
          <cell r="W123">
            <v>0</v>
          </cell>
          <cell r="X123">
            <v>0</v>
          </cell>
          <cell r="Y123">
            <v>0</v>
          </cell>
          <cell r="Z123">
            <v>0</v>
          </cell>
          <cell r="AA123">
            <v>0</v>
          </cell>
        </row>
        <row r="124">
          <cell r="A124" t="str">
            <v>8308170704-C</v>
          </cell>
          <cell r="B124" t="str">
            <v>08</v>
          </cell>
          <cell r="C124" t="str">
            <v>Bío Bío</v>
          </cell>
          <cell r="D124" t="str">
            <v>QUILACO</v>
          </cell>
          <cell r="E124" t="str">
            <v>8308170704-C</v>
          </cell>
          <cell r="F124" t="str">
            <v>INSTALACION SISTEMA DE AGUA POTABLE RURAL LOCALIDAD DE LA ORILLA, COMUNA DE QUILACO</v>
          </cell>
          <cell r="G124" t="str">
            <v>Año 2019</v>
          </cell>
          <cell r="H124" t="str">
            <v>OBRA</v>
          </cell>
          <cell r="I124">
            <v>17</v>
          </cell>
          <cell r="J124">
            <v>229665787</v>
          </cell>
          <cell r="K124">
            <v>0</v>
          </cell>
          <cell r="L124">
            <v>160766051</v>
          </cell>
          <cell r="M124">
            <v>68899736</v>
          </cell>
          <cell r="S124">
            <v>68899736</v>
          </cell>
          <cell r="U124">
            <v>68899736</v>
          </cell>
          <cell r="V124">
            <v>0</v>
          </cell>
          <cell r="W124">
            <v>0</v>
          </cell>
          <cell r="X124">
            <v>0</v>
          </cell>
          <cell r="Y124">
            <v>0</v>
          </cell>
          <cell r="Z124">
            <v>0</v>
          </cell>
          <cell r="AA124">
            <v>0</v>
          </cell>
        </row>
        <row r="125">
          <cell r="A125" t="str">
            <v>8308190701-B</v>
          </cell>
          <cell r="B125" t="str">
            <v>08</v>
          </cell>
          <cell r="C125" t="str">
            <v>Bío Bío</v>
          </cell>
          <cell r="D125" t="str">
            <v>QUILACO</v>
          </cell>
          <cell r="E125" t="str">
            <v>8308190701-B</v>
          </cell>
          <cell r="F125" t="str">
            <v>AGUA POTABLE RURAL COMUNIDAD FUNDO PORVENIR</v>
          </cell>
          <cell r="G125" t="str">
            <v>Año 2019</v>
          </cell>
          <cell r="H125" t="str">
            <v>OBRA IRAL</v>
          </cell>
          <cell r="I125">
            <v>16</v>
          </cell>
          <cell r="J125">
            <v>229968988</v>
          </cell>
          <cell r="K125">
            <v>229965269</v>
          </cell>
          <cell r="L125">
            <v>229965269</v>
          </cell>
          <cell r="M125">
            <v>3719</v>
          </cell>
          <cell r="S125">
            <v>3719</v>
          </cell>
          <cell r="U125">
            <v>3719</v>
          </cell>
          <cell r="V125">
            <v>0</v>
          </cell>
          <cell r="W125">
            <v>0</v>
          </cell>
          <cell r="X125">
            <v>0</v>
          </cell>
          <cell r="Y125">
            <v>0</v>
          </cell>
          <cell r="Z125">
            <v>0</v>
          </cell>
          <cell r="AA125">
            <v>0</v>
          </cell>
        </row>
        <row r="126">
          <cell r="A126" t="str">
            <v>8308191001-C</v>
          </cell>
          <cell r="B126" t="str">
            <v>08</v>
          </cell>
          <cell r="C126" t="str">
            <v>Bío Bío</v>
          </cell>
          <cell r="D126" t="str">
            <v>QUILACO</v>
          </cell>
          <cell r="E126" t="str">
            <v>8308191001-C</v>
          </cell>
          <cell r="F126" t="str">
            <v>ASISTENCIA TÉCNICA PARA SANEAMIENTOS SANITARIOS Y SERVICIOS BÁSICOS EN SAN RAMÓN ALTO, LONCOPANGUE ALTO, CAMPO LINDO, CAMPAMENTO Y RINCÓN DE PIÑIQUIHU</v>
          </cell>
          <cell r="G126" t="str">
            <v>Año 2019</v>
          </cell>
          <cell r="H126" t="str">
            <v>ASISTENCIA TÉCNICA</v>
          </cell>
          <cell r="I126">
            <v>10</v>
          </cell>
          <cell r="J126">
            <v>88800000</v>
          </cell>
          <cell r="K126">
            <v>0</v>
          </cell>
          <cell r="L126">
            <v>44400000</v>
          </cell>
          <cell r="M126">
            <v>44400000</v>
          </cell>
          <cell r="S126">
            <v>44400000</v>
          </cell>
          <cell r="U126">
            <v>44400000</v>
          </cell>
          <cell r="V126">
            <v>0</v>
          </cell>
          <cell r="W126">
            <v>0</v>
          </cell>
          <cell r="X126">
            <v>0</v>
          </cell>
          <cell r="Y126">
            <v>0</v>
          </cell>
          <cell r="Z126">
            <v>0</v>
          </cell>
          <cell r="AA126">
            <v>44400000</v>
          </cell>
        </row>
        <row r="127">
          <cell r="A127" t="str">
            <v>8309180701-C</v>
          </cell>
          <cell r="B127" t="str">
            <v>08</v>
          </cell>
          <cell r="C127" t="str">
            <v>Bío Bío</v>
          </cell>
          <cell r="D127" t="str">
            <v>QUILLECO</v>
          </cell>
          <cell r="E127" t="str">
            <v>8309180701-C</v>
          </cell>
          <cell r="F127" t="str">
            <v>REPOSICIÓN CANCHA DE INFILTRACIÓN PTAS SUR, LOCALIDAD DE CANTERAS, COMUNA DE QUILLECO</v>
          </cell>
          <cell r="G127" t="str">
            <v>Año 2019</v>
          </cell>
          <cell r="H127" t="str">
            <v>OBRA</v>
          </cell>
          <cell r="I127">
            <v>17</v>
          </cell>
          <cell r="J127">
            <v>54513950</v>
          </cell>
          <cell r="K127">
            <v>50961575</v>
          </cell>
          <cell r="L127">
            <v>50961575</v>
          </cell>
          <cell r="M127">
            <v>3552375</v>
          </cell>
          <cell r="S127">
            <v>3552375</v>
          </cell>
          <cell r="U127">
            <v>3552375</v>
          </cell>
          <cell r="V127">
            <v>0</v>
          </cell>
          <cell r="W127">
            <v>0</v>
          </cell>
          <cell r="X127">
            <v>0</v>
          </cell>
          <cell r="Y127">
            <v>0</v>
          </cell>
          <cell r="Z127">
            <v>0</v>
          </cell>
          <cell r="AA127">
            <v>0</v>
          </cell>
        </row>
        <row r="128">
          <cell r="A128">
            <v>8108180402</v>
          </cell>
          <cell r="B128" t="str">
            <v>08</v>
          </cell>
          <cell r="C128" t="str">
            <v>Bío Bío</v>
          </cell>
          <cell r="D128" t="str">
            <v>SAN PEDRO DE LA PAZ</v>
          </cell>
          <cell r="E128">
            <v>8108180402</v>
          </cell>
          <cell r="F128" t="str">
            <v>MODELO DE GESTIÓN PARA EL TRATAMIENTO DE RESIDUOS SÓLIDOS COMUNALES</v>
          </cell>
          <cell r="G128" t="str">
            <v>Año 2018</v>
          </cell>
          <cell r="H128" t="str">
            <v>ESTUDIO</v>
          </cell>
          <cell r="I128">
            <v>15</v>
          </cell>
          <cell r="J128">
            <v>65000000</v>
          </cell>
          <cell r="K128">
            <v>63000000</v>
          </cell>
          <cell r="L128">
            <v>63000000</v>
          </cell>
          <cell r="M128">
            <v>2000000</v>
          </cell>
          <cell r="S128">
            <v>2000000</v>
          </cell>
          <cell r="U128">
            <v>2000000</v>
          </cell>
          <cell r="V128">
            <v>0</v>
          </cell>
          <cell r="W128">
            <v>0</v>
          </cell>
          <cell r="X128">
            <v>0</v>
          </cell>
          <cell r="Y128">
            <v>0</v>
          </cell>
          <cell r="Z128">
            <v>0</v>
          </cell>
          <cell r="AA128">
            <v>0</v>
          </cell>
        </row>
        <row r="129">
          <cell r="A129" t="str">
            <v>8311180707-C</v>
          </cell>
          <cell r="B129" t="str">
            <v>08</v>
          </cell>
          <cell r="C129" t="str">
            <v>Bío Bío</v>
          </cell>
          <cell r="D129" t="str">
            <v>SANTA BÁRBARA</v>
          </cell>
          <cell r="E129" t="str">
            <v>8311180707-C</v>
          </cell>
          <cell r="F129" t="str">
            <v>INSTALACIÓN SERVICIO DE AGUA POTABLE RURAL, LOCALIDAD DE CERRO NEGRO, COMUNA DE SANTA BÁRBARA</v>
          </cell>
          <cell r="G129" t="str">
            <v>Año 2019</v>
          </cell>
          <cell r="H129" t="str">
            <v>OBRA</v>
          </cell>
          <cell r="I129">
            <v>17</v>
          </cell>
          <cell r="J129">
            <v>181532321</v>
          </cell>
          <cell r="K129">
            <v>0</v>
          </cell>
          <cell r="L129">
            <v>127072625</v>
          </cell>
          <cell r="M129">
            <v>54459696</v>
          </cell>
          <cell r="S129">
            <v>54459696</v>
          </cell>
          <cell r="U129">
            <v>54459696</v>
          </cell>
          <cell r="V129">
            <v>0</v>
          </cell>
          <cell r="W129">
            <v>0</v>
          </cell>
          <cell r="X129">
            <v>0</v>
          </cell>
          <cell r="Y129">
            <v>0</v>
          </cell>
          <cell r="Z129">
            <v>0</v>
          </cell>
          <cell r="AA129">
            <v>0</v>
          </cell>
        </row>
        <row r="130">
          <cell r="A130">
            <v>8311160704</v>
          </cell>
          <cell r="B130" t="str">
            <v>08</v>
          </cell>
          <cell r="C130" t="str">
            <v>Bío Bío</v>
          </cell>
          <cell r="D130" t="str">
            <v>SANTA BÁRBARA</v>
          </cell>
          <cell r="E130">
            <v>8311160704</v>
          </cell>
          <cell r="F130" t="str">
            <v>CONSTRUCCIÓN SOLUCIONES INDIVIDUALES DE AP SECTORES AGUA SANTA – PEÑABLANCA, LAS OBRAS Y LO NIEVE</v>
          </cell>
          <cell r="G130" t="str">
            <v>Años anteriores (2017)</v>
          </cell>
          <cell r="H130" t="str">
            <v>OBRA</v>
          </cell>
          <cell r="I130">
            <v>17</v>
          </cell>
          <cell r="J130">
            <v>134012569</v>
          </cell>
          <cell r="K130">
            <v>134011494</v>
          </cell>
          <cell r="L130">
            <v>134011494</v>
          </cell>
          <cell r="M130">
            <v>1075</v>
          </cell>
          <cell r="S130">
            <v>1075</v>
          </cell>
          <cell r="U130">
            <v>1075</v>
          </cell>
          <cell r="V130">
            <v>0</v>
          </cell>
          <cell r="W130">
            <v>0</v>
          </cell>
          <cell r="X130">
            <v>0</v>
          </cell>
          <cell r="Y130">
            <v>0</v>
          </cell>
          <cell r="Z130">
            <v>0</v>
          </cell>
          <cell r="AA130">
            <v>0</v>
          </cell>
        </row>
        <row r="131">
          <cell r="A131" t="str">
            <v>8109181001-C</v>
          </cell>
          <cell r="B131" t="str">
            <v>08</v>
          </cell>
          <cell r="C131" t="str">
            <v>Bío Bío</v>
          </cell>
          <cell r="D131" t="str">
            <v>SANTA JUANA</v>
          </cell>
          <cell r="E131" t="str">
            <v>8109181001-C</v>
          </cell>
          <cell r="F131" t="str">
            <v>ASISTENCIA TÉCNICA PARA LA ELABORACION DE PROYECTOS DE AGUA PARA EL CONSUMO HUMANO AÑO 2019</v>
          </cell>
          <cell r="G131" t="str">
            <v>Año 2019</v>
          </cell>
          <cell r="H131" t="str">
            <v>ASISTENCIA TÉCNICA</v>
          </cell>
          <cell r="I131">
            <v>10</v>
          </cell>
          <cell r="J131">
            <v>36000000</v>
          </cell>
          <cell r="K131">
            <v>27000000</v>
          </cell>
          <cell r="L131">
            <v>28800000</v>
          </cell>
          <cell r="M131">
            <v>7200000</v>
          </cell>
          <cell r="S131">
            <v>7200000</v>
          </cell>
          <cell r="U131">
            <v>7200000</v>
          </cell>
          <cell r="V131">
            <v>0</v>
          </cell>
          <cell r="W131">
            <v>0</v>
          </cell>
          <cell r="X131">
            <v>7200000</v>
          </cell>
          <cell r="Y131">
            <v>0</v>
          </cell>
          <cell r="Z131">
            <v>0</v>
          </cell>
          <cell r="AA131">
            <v>0</v>
          </cell>
        </row>
        <row r="132">
          <cell r="A132" t="str">
            <v>8109180402-C</v>
          </cell>
          <cell r="B132" t="str">
            <v>08</v>
          </cell>
          <cell r="C132" t="str">
            <v>Bío Bío</v>
          </cell>
          <cell r="D132" t="str">
            <v>SANTA JUANA</v>
          </cell>
          <cell r="E132" t="str">
            <v>8109180402-C</v>
          </cell>
          <cell r="F132" t="str">
            <v>ESTUDIO SISMOELÉCTRICO Y CONSTRUCCIÓN POZO PROFUNDO SECTOR EL COIHUE Y COLICO ALTO, COMUNA DE SANTA JUANA</v>
          </cell>
          <cell r="G132" t="str">
            <v>Año 2019</v>
          </cell>
          <cell r="H132" t="str">
            <v>ESTUDIO</v>
          </cell>
          <cell r="I132">
            <v>15</v>
          </cell>
          <cell r="J132">
            <v>107977625</v>
          </cell>
          <cell r="K132">
            <v>107977476</v>
          </cell>
          <cell r="L132">
            <v>43191050</v>
          </cell>
          <cell r="M132">
            <v>64786575</v>
          </cell>
          <cell r="S132">
            <v>64786575</v>
          </cell>
          <cell r="U132">
            <v>64786575</v>
          </cell>
          <cell r="V132">
            <v>0</v>
          </cell>
          <cell r="W132">
            <v>0</v>
          </cell>
          <cell r="X132">
            <v>0</v>
          </cell>
          <cell r="Y132">
            <v>64786426</v>
          </cell>
          <cell r="Z132">
            <v>0</v>
          </cell>
          <cell r="AA132">
            <v>0</v>
          </cell>
        </row>
        <row r="133">
          <cell r="A133" t="str">
            <v>8207171007-C</v>
          </cell>
          <cell r="B133" t="str">
            <v>08</v>
          </cell>
          <cell r="C133" t="str">
            <v>Bío Bío</v>
          </cell>
          <cell r="D133" t="str">
            <v>TIRÚA</v>
          </cell>
          <cell r="E133" t="str">
            <v>8207171007-C</v>
          </cell>
          <cell r="F133" t="str">
            <v>ASISTENCIA TÉCNICA PARA DESARROLLO DE PROYECTOS DE SERVICIOS BÁSICOS Y SOCIALES SECPLAN</v>
          </cell>
          <cell r="G133" t="str">
            <v>Año 2018</v>
          </cell>
          <cell r="H133" t="str">
            <v>ASISTENCIA TÉCNICA</v>
          </cell>
          <cell r="I133">
            <v>10</v>
          </cell>
          <cell r="J133">
            <v>76800000</v>
          </cell>
          <cell r="K133">
            <v>75519999</v>
          </cell>
          <cell r="L133">
            <v>75519999</v>
          </cell>
          <cell r="M133">
            <v>1280001</v>
          </cell>
          <cell r="S133">
            <v>1280001</v>
          </cell>
          <cell r="U133">
            <v>1280001</v>
          </cell>
          <cell r="V133">
            <v>0</v>
          </cell>
          <cell r="W133">
            <v>0</v>
          </cell>
          <cell r="X133">
            <v>0</v>
          </cell>
          <cell r="Y133">
            <v>0</v>
          </cell>
          <cell r="Z133">
            <v>0</v>
          </cell>
          <cell r="AA133">
            <v>0</v>
          </cell>
        </row>
        <row r="134">
          <cell r="A134">
            <v>8207150402</v>
          </cell>
          <cell r="B134" t="str">
            <v>08</v>
          </cell>
          <cell r="C134" t="str">
            <v>Bío Bío</v>
          </cell>
          <cell r="D134" t="str">
            <v>TIRÚA</v>
          </cell>
          <cell r="E134" t="str">
            <v>8207150402-1</v>
          </cell>
          <cell r="F134" t="str">
            <v>MEJORAMIENTO SISTEMA DE ALCANTARILLADO INTEGRAL DE TIRUA URBANO</v>
          </cell>
          <cell r="G134" t="str">
            <v>Año 2019</v>
          </cell>
          <cell r="H134" t="str">
            <v>ESTUDIO</v>
          </cell>
          <cell r="I134">
            <v>15</v>
          </cell>
          <cell r="J134">
            <v>132000000</v>
          </cell>
          <cell r="K134">
            <v>132000000</v>
          </cell>
          <cell r="L134">
            <v>120000000</v>
          </cell>
          <cell r="M134">
            <v>12000000</v>
          </cell>
          <cell r="S134">
            <v>12000000</v>
          </cell>
          <cell r="U134">
            <v>12000000</v>
          </cell>
          <cell r="V134">
            <v>0</v>
          </cell>
          <cell r="W134">
            <v>0</v>
          </cell>
          <cell r="X134">
            <v>0</v>
          </cell>
          <cell r="Y134">
            <v>0</v>
          </cell>
          <cell r="Z134">
            <v>0</v>
          </cell>
          <cell r="AA134">
            <v>0</v>
          </cell>
        </row>
        <row r="135">
          <cell r="A135" t="str">
            <v>8111180717-C</v>
          </cell>
          <cell r="B135" t="str">
            <v>08</v>
          </cell>
          <cell r="C135" t="str">
            <v>Bío Bío</v>
          </cell>
          <cell r="D135" t="str">
            <v>TOMÉ</v>
          </cell>
          <cell r="E135" t="str">
            <v>8111180717-C</v>
          </cell>
          <cell r="F135" t="str">
            <v>CONSTRUCCIÓN ALUMBRADO PÚBLICO SECTOR ALTOS DE LA PARRA, TOMÉ</v>
          </cell>
          <cell r="G135" t="str">
            <v>Año 2019</v>
          </cell>
          <cell r="H135" t="str">
            <v>OBRA</v>
          </cell>
          <cell r="I135">
            <v>17</v>
          </cell>
          <cell r="J135">
            <v>42293665</v>
          </cell>
          <cell r="K135">
            <v>27361819</v>
          </cell>
          <cell r="L135">
            <v>21146832</v>
          </cell>
          <cell r="M135">
            <v>21146833</v>
          </cell>
          <cell r="S135">
            <v>21146833</v>
          </cell>
          <cell r="U135">
            <v>21146833</v>
          </cell>
          <cell r="V135">
            <v>6214987</v>
          </cell>
          <cell r="W135">
            <v>0</v>
          </cell>
          <cell r="X135">
            <v>0</v>
          </cell>
          <cell r="Y135">
            <v>0</v>
          </cell>
          <cell r="Z135">
            <v>0</v>
          </cell>
          <cell r="AA135">
            <v>0</v>
          </cell>
        </row>
        <row r="136">
          <cell r="A136">
            <v>8111140707</v>
          </cell>
          <cell r="B136" t="str">
            <v>08</v>
          </cell>
          <cell r="C136" t="str">
            <v>Bío Bío</v>
          </cell>
          <cell r="D136" t="str">
            <v>TOMÉ</v>
          </cell>
          <cell r="E136">
            <v>8111140707</v>
          </cell>
          <cell r="F136" t="str">
            <v>SANEAMIENTO SANITARIO, SECTOR SAN GERMÁN, COMUNA DE TOMÉ</v>
          </cell>
          <cell r="G136" t="str">
            <v>Años anteriores (2014)</v>
          </cell>
          <cell r="H136" t="str">
            <v>OBRA</v>
          </cell>
          <cell r="I136">
            <v>17</v>
          </cell>
          <cell r="J136">
            <v>224100699</v>
          </cell>
          <cell r="K136">
            <v>0</v>
          </cell>
          <cell r="L136">
            <v>160206650</v>
          </cell>
          <cell r="M136">
            <v>63894049</v>
          </cell>
          <cell r="S136">
            <v>63894049</v>
          </cell>
          <cell r="U136">
            <v>63894049</v>
          </cell>
          <cell r="V136">
            <v>0</v>
          </cell>
          <cell r="W136">
            <v>0</v>
          </cell>
          <cell r="X136">
            <v>0</v>
          </cell>
          <cell r="Y136">
            <v>0</v>
          </cell>
          <cell r="Z136">
            <v>0</v>
          </cell>
          <cell r="AA136">
            <v>0</v>
          </cell>
        </row>
        <row r="137">
          <cell r="A137">
            <v>8111160711</v>
          </cell>
          <cell r="B137" t="str">
            <v>08</v>
          </cell>
          <cell r="C137" t="str">
            <v>Bío Bío</v>
          </cell>
          <cell r="D137" t="str">
            <v>TOMÉ</v>
          </cell>
          <cell r="E137">
            <v>8111160711</v>
          </cell>
          <cell r="F137" t="str">
            <v>EXTENSIÓN RED DE ALCANTARILLADO DE AGUAS SERVIDAS DIVERSAS CALLES SECTOR BELLAVISTA, COMUNA DE TOMÉ (SEGUNDA ETAPA)</v>
          </cell>
          <cell r="G137" t="str">
            <v>Años anteriores (2017)</v>
          </cell>
          <cell r="H137" t="str">
            <v>OBRA</v>
          </cell>
          <cell r="I137">
            <v>17</v>
          </cell>
          <cell r="J137">
            <v>224736360</v>
          </cell>
          <cell r="K137">
            <v>221623816</v>
          </cell>
          <cell r="L137">
            <v>221623816</v>
          </cell>
          <cell r="M137">
            <v>3112544</v>
          </cell>
          <cell r="S137">
            <v>3112544</v>
          </cell>
          <cell r="U137">
            <v>3112544</v>
          </cell>
          <cell r="V137">
            <v>0</v>
          </cell>
          <cell r="W137">
            <v>0</v>
          </cell>
          <cell r="X137">
            <v>0</v>
          </cell>
          <cell r="Y137">
            <v>0</v>
          </cell>
          <cell r="Z137">
            <v>0</v>
          </cell>
          <cell r="AA137">
            <v>0</v>
          </cell>
        </row>
        <row r="138">
          <cell r="A138" t="str">
            <v>8312160710-C</v>
          </cell>
          <cell r="B138" t="str">
            <v>08</v>
          </cell>
          <cell r="C138" t="str">
            <v>Bío Bío</v>
          </cell>
          <cell r="D138" t="str">
            <v>TUCAPEL</v>
          </cell>
          <cell r="E138" t="str">
            <v>8312160710-C-1</v>
          </cell>
          <cell r="F138" t="str">
            <v>ABASTECIMIENTO DE AGUA POTABLE RURAL SECTOR HUEQUETE, COMUNA DE TUCAPEL</v>
          </cell>
          <cell r="G138" t="str">
            <v>Año 2019</v>
          </cell>
          <cell r="H138" t="str">
            <v xml:space="preserve">OBRA </v>
          </cell>
          <cell r="I138">
            <v>17</v>
          </cell>
          <cell r="J138">
            <v>171591141</v>
          </cell>
          <cell r="K138">
            <v>141204359</v>
          </cell>
          <cell r="L138">
            <v>141204359</v>
          </cell>
          <cell r="M138">
            <v>30385906</v>
          </cell>
          <cell r="S138">
            <v>30385906</v>
          </cell>
          <cell r="U138">
            <v>30385906</v>
          </cell>
          <cell r="V138">
            <v>0</v>
          </cell>
          <cell r="W138">
            <v>0</v>
          </cell>
          <cell r="X138">
            <v>0</v>
          </cell>
          <cell r="Y138">
            <v>0</v>
          </cell>
          <cell r="Z138">
            <v>0</v>
          </cell>
          <cell r="AA138">
            <v>0</v>
          </cell>
        </row>
        <row r="139">
          <cell r="A139" t="str">
            <v>8313170702-C</v>
          </cell>
          <cell r="B139" t="str">
            <v>08</v>
          </cell>
          <cell r="C139" t="str">
            <v>Bío Bío</v>
          </cell>
          <cell r="D139" t="str">
            <v>YUMBEL</v>
          </cell>
          <cell r="E139" t="str">
            <v>8313170702-C</v>
          </cell>
          <cell r="F139" t="str">
            <v>CONSTRUCCION RED DE ENERGIA ELECTRICA Y ALUMBRADO PUBLICO SECTOR LA AGUADA, YUMBEL</v>
          </cell>
          <cell r="G139" t="str">
            <v>Año 2018</v>
          </cell>
          <cell r="H139" t="str">
            <v>OBRA</v>
          </cell>
          <cell r="I139">
            <v>17</v>
          </cell>
          <cell r="J139">
            <v>54374469</v>
          </cell>
          <cell r="K139">
            <v>54374000</v>
          </cell>
          <cell r="L139">
            <v>54374000</v>
          </cell>
          <cell r="M139">
            <v>469</v>
          </cell>
          <cell r="S139">
            <v>469</v>
          </cell>
          <cell r="U139">
            <v>469</v>
          </cell>
          <cell r="V139">
            <v>0</v>
          </cell>
          <cell r="W139">
            <v>0</v>
          </cell>
          <cell r="X139">
            <v>0</v>
          </cell>
          <cell r="Y139">
            <v>0</v>
          </cell>
          <cell r="Z139">
            <v>0</v>
          </cell>
          <cell r="AA139">
            <v>0</v>
          </cell>
        </row>
        <row r="140">
          <cell r="A140">
            <v>8313170501</v>
          </cell>
          <cell r="B140" t="str">
            <v>08</v>
          </cell>
          <cell r="C140" t="str">
            <v>Bío Bío</v>
          </cell>
          <cell r="D140" t="str">
            <v>YUMBEL</v>
          </cell>
          <cell r="E140" t="str">
            <v>8313170501-1</v>
          </cell>
          <cell r="F140" t="str">
            <v>INSPECCION TECNICA PMB LA AGUADA, YUMBEL</v>
          </cell>
          <cell r="G140" t="str">
            <v>Año 2019</v>
          </cell>
          <cell r="H140" t="str">
            <v>INSPECCIÓN TÉCNICA</v>
          </cell>
          <cell r="I140">
            <v>13</v>
          </cell>
          <cell r="J140">
            <v>43165000</v>
          </cell>
          <cell r="K140">
            <v>43065000</v>
          </cell>
          <cell r="L140">
            <v>43065000</v>
          </cell>
          <cell r="M140">
            <v>100000</v>
          </cell>
          <cell r="S140">
            <v>100000</v>
          </cell>
          <cell r="U140">
            <v>100000</v>
          </cell>
          <cell r="V140">
            <v>0</v>
          </cell>
          <cell r="W140">
            <v>0</v>
          </cell>
          <cell r="X140">
            <v>0</v>
          </cell>
          <cell r="Y140">
            <v>0</v>
          </cell>
          <cell r="Z140">
            <v>0</v>
          </cell>
          <cell r="AA140">
            <v>0</v>
          </cell>
        </row>
        <row r="141">
          <cell r="A141" t="str">
            <v>8313180708-C</v>
          </cell>
          <cell r="B141" t="str">
            <v>08</v>
          </cell>
          <cell r="C141" t="str">
            <v>Bío Bío</v>
          </cell>
          <cell r="D141" t="str">
            <v>YUMBEL</v>
          </cell>
          <cell r="E141" t="str">
            <v>8313180708-C</v>
          </cell>
          <cell r="F141" t="str">
            <v>EXTENSIÓN REDES DE AGUA POTABLE Y AGUAS SERVIDAS SECTOR PERIFÉRICA PONIENTE, YUMBEL</v>
          </cell>
          <cell r="G141" t="str">
            <v>Año 2019</v>
          </cell>
          <cell r="H141" t="str">
            <v>OBRA</v>
          </cell>
          <cell r="I141">
            <v>17</v>
          </cell>
          <cell r="J141">
            <v>200376383</v>
          </cell>
          <cell r="K141">
            <v>200376383</v>
          </cell>
          <cell r="L141">
            <v>140263468</v>
          </cell>
          <cell r="M141">
            <v>60112915</v>
          </cell>
          <cell r="S141">
            <v>60112915</v>
          </cell>
          <cell r="U141">
            <v>60112915</v>
          </cell>
          <cell r="V141">
            <v>0</v>
          </cell>
          <cell r="W141">
            <v>0</v>
          </cell>
          <cell r="X141">
            <v>0</v>
          </cell>
          <cell r="Y141">
            <v>60112915</v>
          </cell>
          <cell r="Z141">
            <v>0</v>
          </cell>
          <cell r="AA141">
            <v>0</v>
          </cell>
        </row>
        <row r="142">
          <cell r="A142" t="str">
            <v>9911191001-C</v>
          </cell>
          <cell r="B142" t="str">
            <v>09</v>
          </cell>
          <cell r="C142" t="str">
            <v>Araucanía</v>
          </cell>
          <cell r="D142" t="str">
            <v>A.M. CORDILLERANAS DE LA ARAUCANÍA</v>
          </cell>
          <cell r="E142" t="str">
            <v>9911191001-C</v>
          </cell>
          <cell r="F142" t="str">
            <v>ASISTENCIA CONSULTORÍA PARA SANEAMIENTO SANITARIO DE ESTABLECIMIENTOS EDUCACIONALES MUNICIPALES URBANOS DE LA ASOCIACION CORDILLERA ARAUCANIA</v>
          </cell>
          <cell r="G142" t="str">
            <v>Año 2019</v>
          </cell>
          <cell r="H142" t="str">
            <v>ASISTENCIA TÉCNICA</v>
          </cell>
          <cell r="I142">
            <v>10</v>
          </cell>
          <cell r="J142">
            <v>190000000</v>
          </cell>
          <cell r="K142">
            <v>190000000</v>
          </cell>
          <cell r="L142">
            <v>133000000</v>
          </cell>
          <cell r="M142">
            <v>57000000</v>
          </cell>
          <cell r="S142">
            <v>57000000</v>
          </cell>
          <cell r="U142">
            <v>57000000</v>
          </cell>
          <cell r="V142">
            <v>0</v>
          </cell>
          <cell r="W142">
            <v>0</v>
          </cell>
          <cell r="X142">
            <v>0</v>
          </cell>
          <cell r="Y142">
            <v>0</v>
          </cell>
          <cell r="Z142">
            <v>0</v>
          </cell>
          <cell r="AA142">
            <v>57000000</v>
          </cell>
        </row>
        <row r="143">
          <cell r="A143" t="str">
            <v>9911191502-C</v>
          </cell>
          <cell r="B143" t="str">
            <v>09</v>
          </cell>
          <cell r="C143" t="str">
            <v>Araucanía</v>
          </cell>
          <cell r="D143" t="str">
            <v>A.M. CORDILLERANAS DE LA ARAUCANÍA</v>
          </cell>
          <cell r="E143" t="str">
            <v>9911191502-C</v>
          </cell>
          <cell r="F143" t="str">
            <v>MINIMIZACIÓN Y MEJORAMIENTO INTEGRAL DEL MANEJO DE RSD Y ASIMILABLES CON SU MODELO DE GESTIÓN COMUNAS DE VILCUN, CUNCO, CURRARREHUE Y MELIPUECO</v>
          </cell>
          <cell r="G143" t="str">
            <v>Año 2019</v>
          </cell>
          <cell r="H143" t="str">
            <v>VALORIZACIÓN DE RESIDUOS</v>
          </cell>
          <cell r="I143">
            <v>13</v>
          </cell>
          <cell r="J143">
            <v>239996000</v>
          </cell>
          <cell r="K143">
            <v>239996000</v>
          </cell>
          <cell r="L143">
            <v>167997200</v>
          </cell>
          <cell r="M143">
            <v>71998800</v>
          </cell>
          <cell r="S143">
            <v>71998800</v>
          </cell>
          <cell r="U143">
            <v>71998800</v>
          </cell>
          <cell r="V143">
            <v>0</v>
          </cell>
          <cell r="W143">
            <v>0</v>
          </cell>
          <cell r="X143">
            <v>0</v>
          </cell>
          <cell r="Y143">
            <v>0</v>
          </cell>
          <cell r="Z143">
            <v>0</v>
          </cell>
          <cell r="AA143">
            <v>71998800</v>
          </cell>
        </row>
        <row r="144">
          <cell r="A144" t="str">
            <v>9905191001-C</v>
          </cell>
          <cell r="B144" t="str">
            <v>09</v>
          </cell>
          <cell r="C144" t="str">
            <v>Araucanía</v>
          </cell>
          <cell r="D144" t="str">
            <v>A.M. DE ALCALDES MAPUCHES</v>
          </cell>
          <cell r="E144" t="str">
            <v>9905191001-C</v>
          </cell>
          <cell r="F144" t="str">
            <v>ASISTENCIA TÉCNICA PARA LA ELABORACIÓN DE PROYECTOS PARA MUNICIPIOS PERTENECIENTES A LA AMCAM 2019</v>
          </cell>
          <cell r="G144" t="str">
            <v>Año 2019</v>
          </cell>
          <cell r="H144" t="str">
            <v>ASISTENCIA TÉCNICA</v>
          </cell>
          <cell r="I144">
            <v>10</v>
          </cell>
          <cell r="J144">
            <v>229600000</v>
          </cell>
          <cell r="K144">
            <v>88250000</v>
          </cell>
          <cell r="L144">
            <v>114800000</v>
          </cell>
          <cell r="M144">
            <v>114800000</v>
          </cell>
          <cell r="S144">
            <v>114800000</v>
          </cell>
          <cell r="U144">
            <v>114800000</v>
          </cell>
          <cell r="V144">
            <v>0</v>
          </cell>
          <cell r="W144">
            <v>0</v>
          </cell>
          <cell r="X144">
            <v>0</v>
          </cell>
          <cell r="Y144">
            <v>0</v>
          </cell>
          <cell r="Z144">
            <v>74325000</v>
          </cell>
          <cell r="AA144">
            <v>0</v>
          </cell>
        </row>
        <row r="145">
          <cell r="A145" t="str">
            <v>9904161501-C</v>
          </cell>
          <cell r="B145" t="str">
            <v>09</v>
          </cell>
          <cell r="C145" t="str">
            <v>Araucanía</v>
          </cell>
          <cell r="D145" t="str">
            <v>A.M. MALLECO NORTE</v>
          </cell>
          <cell r="E145" t="str">
            <v>9904161501-C</v>
          </cell>
          <cell r="F145" t="str">
            <v>COMPOSTAJE DOMICILIARIO PARA LA MINIMIZACIÓN DE RESIDUOS SOLIDOS DOMICILIARIOS EN MALLECO NORTE NORTE</v>
          </cell>
          <cell r="G145" t="str">
            <v>Año 2019</v>
          </cell>
          <cell r="H145" t="str">
            <v>VALORIZACIÓN DE RESIDUOS</v>
          </cell>
          <cell r="I145">
            <v>13</v>
          </cell>
          <cell r="J145">
            <v>73533397</v>
          </cell>
          <cell r="K145">
            <v>0</v>
          </cell>
          <cell r="L145">
            <v>51473378</v>
          </cell>
          <cell r="M145">
            <v>22060019</v>
          </cell>
          <cell r="S145">
            <v>22060019</v>
          </cell>
          <cell r="U145">
            <v>22060019</v>
          </cell>
          <cell r="V145">
            <v>0</v>
          </cell>
          <cell r="W145">
            <v>0</v>
          </cell>
          <cell r="X145">
            <v>0</v>
          </cell>
          <cell r="Y145">
            <v>0</v>
          </cell>
          <cell r="Z145">
            <v>0</v>
          </cell>
          <cell r="AA145">
            <v>0</v>
          </cell>
        </row>
        <row r="146">
          <cell r="A146" t="str">
            <v>9904181013-C</v>
          </cell>
          <cell r="B146" t="str">
            <v>09</v>
          </cell>
          <cell r="C146" t="str">
            <v>Araucanía</v>
          </cell>
          <cell r="D146" t="str">
            <v>A.M. MALLECO NORTE</v>
          </cell>
          <cell r="E146" t="str">
            <v>9904181013-C</v>
          </cell>
          <cell r="F146" t="str">
            <v>APOYO TÉCNICO PARA LA GESTION DE RESIDUOS AMMN</v>
          </cell>
          <cell r="G146" t="str">
            <v>Año 2019</v>
          </cell>
          <cell r="H146" t="str">
            <v>ASISTENCIA TÉCNICA</v>
          </cell>
          <cell r="I146">
            <v>10</v>
          </cell>
          <cell r="J146">
            <v>36000000</v>
          </cell>
          <cell r="K146">
            <v>0</v>
          </cell>
          <cell r="L146">
            <v>25200000</v>
          </cell>
          <cell r="M146">
            <v>10800000</v>
          </cell>
          <cell r="S146">
            <v>10800000</v>
          </cell>
          <cell r="U146">
            <v>10800000</v>
          </cell>
          <cell r="V146">
            <v>0</v>
          </cell>
          <cell r="W146">
            <v>0</v>
          </cell>
          <cell r="X146">
            <v>0</v>
          </cell>
          <cell r="Y146">
            <v>0</v>
          </cell>
          <cell r="Z146">
            <v>10800000</v>
          </cell>
          <cell r="AA146">
            <v>0</v>
          </cell>
        </row>
        <row r="147">
          <cell r="A147" t="str">
            <v>9201170707-C</v>
          </cell>
          <cell r="B147" t="str">
            <v>09</v>
          </cell>
          <cell r="C147" t="str">
            <v>Araucanía</v>
          </cell>
          <cell r="D147" t="str">
            <v>ANGOL</v>
          </cell>
          <cell r="E147" t="str">
            <v>9201170707-C</v>
          </cell>
          <cell r="F147" t="str">
            <v>CONSTRUCCION SISTEMA INDIVIDUAL DE AGUA POTABLE, SECTOR BUTACO</v>
          </cell>
          <cell r="G147" t="str">
            <v>Año 2018</v>
          </cell>
          <cell r="H147" t="str">
            <v xml:space="preserve">OBRA </v>
          </cell>
          <cell r="I147">
            <v>17</v>
          </cell>
          <cell r="J147">
            <v>89273507</v>
          </cell>
          <cell r="K147">
            <v>86749000</v>
          </cell>
          <cell r="L147">
            <v>80346156</v>
          </cell>
          <cell r="M147">
            <v>6402844</v>
          </cell>
          <cell r="S147">
            <v>6402844</v>
          </cell>
          <cell r="U147">
            <v>6402844</v>
          </cell>
          <cell r="V147">
            <v>0</v>
          </cell>
          <cell r="W147">
            <v>0</v>
          </cell>
          <cell r="X147">
            <v>6402844</v>
          </cell>
          <cell r="Y147">
            <v>0</v>
          </cell>
          <cell r="Z147">
            <v>0</v>
          </cell>
          <cell r="AA147">
            <v>0</v>
          </cell>
        </row>
        <row r="148">
          <cell r="A148" t="str">
            <v>9201170712-C</v>
          </cell>
          <cell r="B148" t="str">
            <v>09</v>
          </cell>
          <cell r="C148" t="str">
            <v>Araucanía</v>
          </cell>
          <cell r="D148" t="str">
            <v>ANGOL</v>
          </cell>
          <cell r="E148" t="str">
            <v>9201170712-C</v>
          </cell>
          <cell r="F148" t="str">
            <v>CONSTRUCCIÓN SISTEMA INDIVIDUAL DE AGUA POTABLE, SECTOR LA ARCADIA</v>
          </cell>
          <cell r="G148" t="str">
            <v>Año 2018</v>
          </cell>
          <cell r="H148" t="str">
            <v xml:space="preserve">OBRA </v>
          </cell>
          <cell r="I148">
            <v>17</v>
          </cell>
          <cell r="J148">
            <v>125863697</v>
          </cell>
          <cell r="K148">
            <v>113106153</v>
          </cell>
          <cell r="L148">
            <v>113277327</v>
          </cell>
          <cell r="M148">
            <v>2532186</v>
          </cell>
          <cell r="S148">
            <v>2532186</v>
          </cell>
          <cell r="U148">
            <v>2532186</v>
          </cell>
          <cell r="V148">
            <v>0</v>
          </cell>
          <cell r="W148">
            <v>0</v>
          </cell>
          <cell r="X148">
            <v>2532186</v>
          </cell>
          <cell r="Y148">
            <v>0</v>
          </cell>
          <cell r="Z148">
            <v>0</v>
          </cell>
          <cell r="AA148">
            <v>0</v>
          </cell>
        </row>
        <row r="149">
          <cell r="A149" t="str">
            <v>9201150705-C</v>
          </cell>
          <cell r="B149" t="str">
            <v>09</v>
          </cell>
          <cell r="C149" t="str">
            <v>Araucanía</v>
          </cell>
          <cell r="D149" t="str">
            <v>ANGOL</v>
          </cell>
          <cell r="E149" t="str">
            <v>9201150705-C</v>
          </cell>
          <cell r="F149" t="str">
            <v>CONSTRUCCIÓN SISTEMA GRUPAL DE AGUA POTABLE, COMUNIDAD INDÍGENA TRARULEMU</v>
          </cell>
          <cell r="G149" t="str">
            <v>Año 2019</v>
          </cell>
          <cell r="H149" t="str">
            <v>OBRA</v>
          </cell>
          <cell r="I149">
            <v>17</v>
          </cell>
          <cell r="J149">
            <v>176859827</v>
          </cell>
          <cell r="K149">
            <v>0</v>
          </cell>
          <cell r="L149">
            <v>123801879</v>
          </cell>
          <cell r="M149">
            <v>53057948</v>
          </cell>
          <cell r="S149">
            <v>53057948</v>
          </cell>
          <cell r="U149">
            <v>53057948</v>
          </cell>
          <cell r="V149">
            <v>0</v>
          </cell>
          <cell r="W149">
            <v>0</v>
          </cell>
          <cell r="X149">
            <v>0</v>
          </cell>
          <cell r="Y149">
            <v>0</v>
          </cell>
          <cell r="Z149">
            <v>0</v>
          </cell>
          <cell r="AA149">
            <v>0</v>
          </cell>
        </row>
        <row r="150">
          <cell r="A150" t="str">
            <v>9201180714-C</v>
          </cell>
          <cell r="B150" t="str">
            <v>09</v>
          </cell>
          <cell r="C150" t="str">
            <v>Araucanía</v>
          </cell>
          <cell r="D150" t="str">
            <v>ANGOL</v>
          </cell>
          <cell r="E150" t="str">
            <v>9201180714-C</v>
          </cell>
          <cell r="F150" t="str">
            <v>CONSTRUCCIÓN SISTEMA INDIVIDUAL DE AGUA POTABLE, SECTOR LOS CORRALES</v>
          </cell>
          <cell r="G150" t="str">
            <v>Año 2019</v>
          </cell>
          <cell r="H150" t="str">
            <v>OBRA</v>
          </cell>
          <cell r="I150">
            <v>17</v>
          </cell>
          <cell r="J150">
            <v>111691511</v>
          </cell>
          <cell r="K150">
            <v>0</v>
          </cell>
          <cell r="L150">
            <v>78184058</v>
          </cell>
          <cell r="M150">
            <v>33507453</v>
          </cell>
          <cell r="S150">
            <v>33507453</v>
          </cell>
          <cell r="U150">
            <v>33507453</v>
          </cell>
          <cell r="V150">
            <v>0</v>
          </cell>
          <cell r="W150">
            <v>0</v>
          </cell>
          <cell r="X150">
            <v>0</v>
          </cell>
          <cell r="Y150">
            <v>0</v>
          </cell>
          <cell r="Z150">
            <v>0</v>
          </cell>
          <cell r="AA150">
            <v>0</v>
          </cell>
        </row>
        <row r="151">
          <cell r="A151" t="str">
            <v>9201180715-C</v>
          </cell>
          <cell r="B151" t="str">
            <v>09</v>
          </cell>
          <cell r="C151" t="str">
            <v>Araucanía</v>
          </cell>
          <cell r="D151" t="str">
            <v>ANGOL</v>
          </cell>
          <cell r="E151" t="str">
            <v>9201180715-C</v>
          </cell>
          <cell r="F151" t="str">
            <v>CONSTRUCCIÓN SISTEMA INDIVIDUAL DE AGUA POTABLE, SECTOR COLONIA MANUEL RODRIGUEZ</v>
          </cell>
          <cell r="G151" t="str">
            <v>Año 2019</v>
          </cell>
          <cell r="H151" t="str">
            <v>OBRA</v>
          </cell>
          <cell r="I151">
            <v>17</v>
          </cell>
          <cell r="J151">
            <v>91836087</v>
          </cell>
          <cell r="K151">
            <v>0</v>
          </cell>
          <cell r="L151">
            <v>64285261</v>
          </cell>
          <cell r="M151">
            <v>27550826</v>
          </cell>
          <cell r="S151">
            <v>27550826</v>
          </cell>
          <cell r="U151">
            <v>27550826</v>
          </cell>
          <cell r="V151">
            <v>0</v>
          </cell>
          <cell r="W151">
            <v>0</v>
          </cell>
          <cell r="X151">
            <v>0</v>
          </cell>
          <cell r="Y151">
            <v>0</v>
          </cell>
          <cell r="Z151">
            <v>0</v>
          </cell>
          <cell r="AA151">
            <v>0</v>
          </cell>
        </row>
        <row r="152">
          <cell r="A152" t="str">
            <v>9201180716-C</v>
          </cell>
          <cell r="B152" t="str">
            <v>09</v>
          </cell>
          <cell r="C152" t="str">
            <v>Araucanía</v>
          </cell>
          <cell r="D152" t="str">
            <v>ANGOL</v>
          </cell>
          <cell r="E152" t="str">
            <v>9201180716-C</v>
          </cell>
          <cell r="F152" t="str">
            <v>CONSTRUCCIÓN SISTEMA INDIVIDUAL DE AGUA POTABLE, SECTOR CHANLEO</v>
          </cell>
          <cell r="G152" t="str">
            <v>Año 2019</v>
          </cell>
          <cell r="H152" t="str">
            <v>OBRA</v>
          </cell>
          <cell r="I152">
            <v>17</v>
          </cell>
          <cell r="J152">
            <v>171239622</v>
          </cell>
          <cell r="K152">
            <v>0</v>
          </cell>
          <cell r="L152">
            <v>119867735</v>
          </cell>
          <cell r="M152">
            <v>51371887</v>
          </cell>
          <cell r="S152">
            <v>51371887</v>
          </cell>
          <cell r="U152">
            <v>51371887</v>
          </cell>
          <cell r="V152">
            <v>0</v>
          </cell>
          <cell r="W152">
            <v>0</v>
          </cell>
          <cell r="X152">
            <v>0</v>
          </cell>
          <cell r="Y152">
            <v>0</v>
          </cell>
          <cell r="Z152">
            <v>0</v>
          </cell>
          <cell r="AA152">
            <v>0</v>
          </cell>
        </row>
        <row r="153">
          <cell r="A153" t="str">
            <v>9201180718-C</v>
          </cell>
          <cell r="B153" t="str">
            <v>09</v>
          </cell>
          <cell r="C153" t="str">
            <v>Araucanía</v>
          </cell>
          <cell r="D153" t="str">
            <v>ANGOL</v>
          </cell>
          <cell r="E153" t="str">
            <v>9201180718-C</v>
          </cell>
          <cell r="F153" t="str">
            <v>CONSTRUCCIÓN SISTEMA INDIVIDUAL DE AGUA POTABLE, SECTOR PELLOMENCO</v>
          </cell>
          <cell r="G153" t="str">
            <v>Año 2019</v>
          </cell>
          <cell r="H153" t="str">
            <v>OBRA</v>
          </cell>
          <cell r="I153">
            <v>17</v>
          </cell>
          <cell r="J153">
            <v>85041622</v>
          </cell>
          <cell r="K153">
            <v>0</v>
          </cell>
          <cell r="L153">
            <v>59529135</v>
          </cell>
          <cell r="M153">
            <v>25512487</v>
          </cell>
          <cell r="S153">
            <v>25512487</v>
          </cell>
          <cell r="U153">
            <v>25512487</v>
          </cell>
          <cell r="V153">
            <v>0</v>
          </cell>
          <cell r="W153">
            <v>0</v>
          </cell>
          <cell r="X153">
            <v>0</v>
          </cell>
          <cell r="Y153">
            <v>0</v>
          </cell>
          <cell r="Z153">
            <v>0</v>
          </cell>
          <cell r="AA153">
            <v>0</v>
          </cell>
        </row>
        <row r="154">
          <cell r="A154" t="str">
            <v>9201191001-C</v>
          </cell>
          <cell r="B154" t="str">
            <v>09</v>
          </cell>
          <cell r="C154" t="str">
            <v>Araucanía</v>
          </cell>
          <cell r="D154" t="str">
            <v>ANGOL</v>
          </cell>
          <cell r="E154" t="str">
            <v>9201191001-C</v>
          </cell>
          <cell r="F154" t="str">
            <v>CONTRATACIÓN DE PROFESIONALES PARA ASISTENCIA TECNICA EN ABASTOS DE AGUA POTABLE EN SECTORES RURALES CORDILLERANOS, ANGOL</v>
          </cell>
          <cell r="G154" t="str">
            <v>Año 2019</v>
          </cell>
          <cell r="H154" t="str">
            <v>ASISTENCIA TÉCNICA</v>
          </cell>
          <cell r="I154">
            <v>10</v>
          </cell>
          <cell r="J154">
            <v>55000000</v>
          </cell>
          <cell r="K154">
            <v>4300000</v>
          </cell>
          <cell r="L154">
            <v>22000000</v>
          </cell>
          <cell r="M154">
            <v>33000000</v>
          </cell>
          <cell r="S154">
            <v>33000000</v>
          </cell>
          <cell r="U154">
            <v>33000000</v>
          </cell>
          <cell r="V154">
            <v>0</v>
          </cell>
          <cell r="W154">
            <v>0</v>
          </cell>
          <cell r="X154">
            <v>0</v>
          </cell>
          <cell r="Y154">
            <v>0</v>
          </cell>
          <cell r="Z154">
            <v>0</v>
          </cell>
          <cell r="AA154">
            <v>29600000</v>
          </cell>
        </row>
        <row r="155">
          <cell r="A155">
            <v>9102160711</v>
          </cell>
          <cell r="B155" t="str">
            <v>09</v>
          </cell>
          <cell r="C155" t="str">
            <v>Araucanía</v>
          </cell>
          <cell r="D155" t="str">
            <v>CARAHUE</v>
          </cell>
          <cell r="E155">
            <v>9102160711</v>
          </cell>
          <cell r="F155" t="str">
            <v>ABASTO DE AGUA POTABLE SECTOR CARAHUE ALTO. COMUNA DE CARAHUE</v>
          </cell>
          <cell r="G155" t="str">
            <v>Años anteriores (2017)</v>
          </cell>
          <cell r="H155" t="str">
            <v xml:space="preserve">OBRA </v>
          </cell>
          <cell r="I155">
            <v>17</v>
          </cell>
          <cell r="J155">
            <v>140795848</v>
          </cell>
          <cell r="K155">
            <v>91225629</v>
          </cell>
          <cell r="L155">
            <v>98557094</v>
          </cell>
          <cell r="M155">
            <v>35081985</v>
          </cell>
          <cell r="S155">
            <v>35081985</v>
          </cell>
          <cell r="U155">
            <v>35081985</v>
          </cell>
          <cell r="V155">
            <v>0</v>
          </cell>
          <cell r="W155">
            <v>0</v>
          </cell>
          <cell r="X155">
            <v>0</v>
          </cell>
          <cell r="Y155">
            <v>0</v>
          </cell>
          <cell r="Z155">
            <v>0</v>
          </cell>
          <cell r="AA155">
            <v>0</v>
          </cell>
        </row>
        <row r="156">
          <cell r="A156" t="str">
            <v>9121190703-C</v>
          </cell>
          <cell r="B156" t="str">
            <v>09</v>
          </cell>
          <cell r="C156" t="str">
            <v>Araucanía</v>
          </cell>
          <cell r="D156" t="str">
            <v>CHOLCHOL</v>
          </cell>
          <cell r="E156" t="str">
            <v>9121190703-C</v>
          </cell>
          <cell r="F156" t="str">
            <v>PANELES SOLARES PARA SECTORES AISLADOS DE CHOLCHOL</v>
          </cell>
          <cell r="G156" t="str">
            <v>Año 2019</v>
          </cell>
          <cell r="H156" t="str">
            <v>OBRA</v>
          </cell>
          <cell r="I156">
            <v>17</v>
          </cell>
          <cell r="J156">
            <v>234852629</v>
          </cell>
          <cell r="K156">
            <v>0</v>
          </cell>
          <cell r="L156">
            <v>164396840</v>
          </cell>
          <cell r="M156">
            <v>70455789</v>
          </cell>
          <cell r="S156">
            <v>70455789</v>
          </cell>
          <cell r="U156">
            <v>70455789</v>
          </cell>
          <cell r="V156">
            <v>0</v>
          </cell>
          <cell r="W156">
            <v>0</v>
          </cell>
          <cell r="X156">
            <v>0</v>
          </cell>
          <cell r="Y156">
            <v>0</v>
          </cell>
          <cell r="Z156">
            <v>0</v>
          </cell>
          <cell r="AA156">
            <v>0</v>
          </cell>
        </row>
        <row r="157">
          <cell r="A157" t="str">
            <v>9202140720-C</v>
          </cell>
          <cell r="B157" t="str">
            <v>09</v>
          </cell>
          <cell r="C157" t="str">
            <v>Araucanía</v>
          </cell>
          <cell r="D157" t="str">
            <v>COLLIPULLI</v>
          </cell>
          <cell r="E157" t="str">
            <v>9202140720-C</v>
          </cell>
          <cell r="F157" t="str">
            <v>“EXTENSIÓN RED DE AGUA POTABLE SECTOR SURORIENTE”</v>
          </cell>
          <cell r="G157" t="str">
            <v>Año 2018</v>
          </cell>
          <cell r="H157" t="str">
            <v>OBRA</v>
          </cell>
          <cell r="I157">
            <v>17</v>
          </cell>
          <cell r="J157">
            <v>163164389</v>
          </cell>
          <cell r="K157">
            <v>0</v>
          </cell>
          <cell r="L157">
            <v>146847950</v>
          </cell>
          <cell r="M157">
            <v>16316439</v>
          </cell>
          <cell r="S157">
            <v>16316439</v>
          </cell>
          <cell r="U157">
            <v>16316439</v>
          </cell>
          <cell r="V157">
            <v>0</v>
          </cell>
          <cell r="W157">
            <v>0</v>
          </cell>
          <cell r="X157">
            <v>0</v>
          </cell>
          <cell r="Y157">
            <v>0</v>
          </cell>
          <cell r="Z157">
            <v>0</v>
          </cell>
          <cell r="AA157">
            <v>0</v>
          </cell>
        </row>
        <row r="158">
          <cell r="A158" t="str">
            <v>9202150721-C</v>
          </cell>
          <cell r="B158" t="str">
            <v>09</v>
          </cell>
          <cell r="C158" t="str">
            <v>Araucanía</v>
          </cell>
          <cell r="D158" t="str">
            <v>COLLIPULLI</v>
          </cell>
          <cell r="E158" t="str">
            <v>9202150721-C</v>
          </cell>
          <cell r="F158" t="str">
            <v>ABASTO DE AGUA POTABLE SECTOR EDÉN-LAS TIJERAS-LAS TOSCAS-VIVA CHILE</v>
          </cell>
          <cell r="G158" t="str">
            <v>Año 2018</v>
          </cell>
          <cell r="H158" t="str">
            <v xml:space="preserve">OBRA </v>
          </cell>
          <cell r="I158">
            <v>17</v>
          </cell>
          <cell r="J158">
            <v>101785675</v>
          </cell>
          <cell r="K158">
            <v>0</v>
          </cell>
          <cell r="L158">
            <v>91607107</v>
          </cell>
          <cell r="M158">
            <v>10178568</v>
          </cell>
          <cell r="S158">
            <v>10178568</v>
          </cell>
          <cell r="U158">
            <v>10178568</v>
          </cell>
          <cell r="V158">
            <v>0</v>
          </cell>
          <cell r="W158">
            <v>0</v>
          </cell>
          <cell r="X158">
            <v>0</v>
          </cell>
          <cell r="Y158">
            <v>0</v>
          </cell>
          <cell r="Z158">
            <v>0</v>
          </cell>
          <cell r="AA158">
            <v>0</v>
          </cell>
        </row>
        <row r="159">
          <cell r="A159" t="str">
            <v>9202150722-C</v>
          </cell>
          <cell r="B159" t="str">
            <v>09</v>
          </cell>
          <cell r="C159" t="str">
            <v>Araucanía</v>
          </cell>
          <cell r="D159" t="str">
            <v>COLLIPULLI</v>
          </cell>
          <cell r="E159" t="str">
            <v>9202150722-C</v>
          </cell>
          <cell r="F159" t="str">
            <v>ABASTO DE AGUA POTABLE SECTOR BAJO MALLECO II, COMUNA DE COLLIPULLI.</v>
          </cell>
          <cell r="G159" t="str">
            <v>Año 2018</v>
          </cell>
          <cell r="H159" t="str">
            <v xml:space="preserve">OBRA </v>
          </cell>
          <cell r="I159">
            <v>17</v>
          </cell>
          <cell r="J159">
            <v>105714286</v>
          </cell>
          <cell r="K159">
            <v>0</v>
          </cell>
          <cell r="L159">
            <v>95142857</v>
          </cell>
          <cell r="M159">
            <v>10571429</v>
          </cell>
          <cell r="S159">
            <v>10571429</v>
          </cell>
          <cell r="U159">
            <v>10571429</v>
          </cell>
          <cell r="V159">
            <v>0</v>
          </cell>
          <cell r="W159">
            <v>0</v>
          </cell>
          <cell r="X159">
            <v>0</v>
          </cell>
          <cell r="Y159">
            <v>0</v>
          </cell>
          <cell r="Z159">
            <v>0</v>
          </cell>
          <cell r="AA159">
            <v>0</v>
          </cell>
        </row>
        <row r="160">
          <cell r="A160" t="str">
            <v>9202150724-C</v>
          </cell>
          <cell r="B160" t="str">
            <v>09</v>
          </cell>
          <cell r="C160" t="str">
            <v>Araucanía</v>
          </cell>
          <cell r="D160" t="str">
            <v>COLLIPULLI</v>
          </cell>
          <cell r="E160" t="str">
            <v>9202150724-C</v>
          </cell>
          <cell r="F160" t="str">
            <v>ABASTO DE AGUA POTABLE SECTOR ORIENTE I, COMUNA DE COLLIPULLI</v>
          </cell>
          <cell r="G160" t="str">
            <v>Año 2018</v>
          </cell>
          <cell r="H160" t="str">
            <v xml:space="preserve">OBRA </v>
          </cell>
          <cell r="I160">
            <v>17</v>
          </cell>
          <cell r="J160">
            <v>113214272</v>
          </cell>
          <cell r="K160">
            <v>0</v>
          </cell>
          <cell r="L160">
            <v>101892845</v>
          </cell>
          <cell r="M160">
            <v>11321427</v>
          </cell>
          <cell r="S160">
            <v>11321427</v>
          </cell>
          <cell r="U160">
            <v>11321427</v>
          </cell>
          <cell r="V160">
            <v>0</v>
          </cell>
          <cell r="W160">
            <v>0</v>
          </cell>
          <cell r="X160">
            <v>0</v>
          </cell>
          <cell r="Y160">
            <v>0</v>
          </cell>
          <cell r="Z160">
            <v>0</v>
          </cell>
          <cell r="AA160">
            <v>0</v>
          </cell>
        </row>
        <row r="161">
          <cell r="A161" t="str">
            <v>9202150725-C</v>
          </cell>
          <cell r="B161" t="str">
            <v>09</v>
          </cell>
          <cell r="C161" t="str">
            <v>Araucanía</v>
          </cell>
          <cell r="D161" t="str">
            <v>COLLIPULLI</v>
          </cell>
          <cell r="E161" t="str">
            <v>9202150725-C</v>
          </cell>
          <cell r="F161" t="str">
            <v>ABASTO DE AGUA POTABLE SECTOR ORIENTE II, COMUNA DE COLLIPULLI</v>
          </cell>
          <cell r="G161" t="str">
            <v>Año 2018</v>
          </cell>
          <cell r="H161" t="str">
            <v xml:space="preserve">OBRA </v>
          </cell>
          <cell r="I161">
            <v>17</v>
          </cell>
          <cell r="J161">
            <v>111428587</v>
          </cell>
          <cell r="K161">
            <v>0</v>
          </cell>
          <cell r="L161">
            <v>100285728</v>
          </cell>
          <cell r="M161">
            <v>11142859</v>
          </cell>
          <cell r="S161">
            <v>11142859</v>
          </cell>
          <cell r="U161">
            <v>11142859</v>
          </cell>
          <cell r="V161">
            <v>0</v>
          </cell>
          <cell r="W161">
            <v>0</v>
          </cell>
          <cell r="X161">
            <v>0</v>
          </cell>
          <cell r="Y161">
            <v>0</v>
          </cell>
          <cell r="Z161">
            <v>0</v>
          </cell>
          <cell r="AA161">
            <v>0</v>
          </cell>
        </row>
        <row r="162">
          <cell r="A162" t="str">
            <v>9202150726-C</v>
          </cell>
          <cell r="B162" t="str">
            <v>09</v>
          </cell>
          <cell r="C162" t="str">
            <v>Araucanía</v>
          </cell>
          <cell r="D162" t="str">
            <v>COLLIPULLI</v>
          </cell>
          <cell r="E162" t="str">
            <v>9202150726-C</v>
          </cell>
          <cell r="F162" t="str">
            <v>ABASTO DE AGUA POTABLE SECTOR ORIENTE III, COMUNA DE COLLIPULLI.</v>
          </cell>
          <cell r="G162" t="str">
            <v>Año 2018</v>
          </cell>
          <cell r="H162" t="str">
            <v xml:space="preserve">OBRA </v>
          </cell>
          <cell r="I162">
            <v>17</v>
          </cell>
          <cell r="J162">
            <v>126071326</v>
          </cell>
          <cell r="K162">
            <v>0</v>
          </cell>
          <cell r="L162">
            <v>113464193</v>
          </cell>
          <cell r="M162">
            <v>12607133</v>
          </cell>
          <cell r="S162">
            <v>12607133</v>
          </cell>
          <cell r="U162">
            <v>12607133</v>
          </cell>
          <cell r="V162">
            <v>0</v>
          </cell>
          <cell r="W162">
            <v>0</v>
          </cell>
          <cell r="X162">
            <v>0</v>
          </cell>
          <cell r="Y162">
            <v>0</v>
          </cell>
          <cell r="Z162">
            <v>0</v>
          </cell>
          <cell r="AA162">
            <v>0</v>
          </cell>
        </row>
        <row r="163">
          <cell r="A163" t="str">
            <v>9202150727-C</v>
          </cell>
          <cell r="B163" t="str">
            <v>09</v>
          </cell>
          <cell r="C163" t="str">
            <v>Araucanía</v>
          </cell>
          <cell r="D163" t="str">
            <v>COLLIPULLI</v>
          </cell>
          <cell r="E163" t="str">
            <v>9202150727-C</v>
          </cell>
          <cell r="F163" t="str">
            <v>ABASTO DE AGUA POTABLE SECTOR RAUCO, COLLIPULLI</v>
          </cell>
          <cell r="G163" t="str">
            <v>Año 2018</v>
          </cell>
          <cell r="H163" t="str">
            <v xml:space="preserve">OBRA </v>
          </cell>
          <cell r="I163">
            <v>17</v>
          </cell>
          <cell r="J163">
            <v>83214325</v>
          </cell>
          <cell r="K163">
            <v>0</v>
          </cell>
          <cell r="L163">
            <v>74892892</v>
          </cell>
          <cell r="M163">
            <v>8321433</v>
          </cell>
          <cell r="S163">
            <v>8321433</v>
          </cell>
          <cell r="U163">
            <v>8321433</v>
          </cell>
          <cell r="V163">
            <v>0</v>
          </cell>
          <cell r="W163">
            <v>0</v>
          </cell>
          <cell r="X163">
            <v>0</v>
          </cell>
          <cell r="Y163">
            <v>0</v>
          </cell>
          <cell r="Z163">
            <v>0</v>
          </cell>
          <cell r="AA163">
            <v>0</v>
          </cell>
        </row>
        <row r="164">
          <cell r="A164" t="str">
            <v>9202150728-C</v>
          </cell>
          <cell r="B164" t="str">
            <v>09</v>
          </cell>
          <cell r="C164" t="str">
            <v>Araucanía</v>
          </cell>
          <cell r="D164" t="str">
            <v>COLLIPULLI</v>
          </cell>
          <cell r="E164" t="str">
            <v>9202150728-C</v>
          </cell>
          <cell r="F164" t="str">
            <v>ABASTO DE AGUA POTABLE SECTOR R-35, COMUNA DE COLLIPULLI</v>
          </cell>
          <cell r="G164" t="str">
            <v>Año 2018</v>
          </cell>
          <cell r="H164" t="str">
            <v xml:space="preserve">OBRA </v>
          </cell>
          <cell r="I164">
            <v>17</v>
          </cell>
          <cell r="J164">
            <v>112499802</v>
          </cell>
          <cell r="K164">
            <v>0</v>
          </cell>
          <cell r="L164">
            <v>101249822</v>
          </cell>
          <cell r="M164">
            <v>11249980</v>
          </cell>
          <cell r="S164">
            <v>11249980</v>
          </cell>
          <cell r="U164">
            <v>11249980</v>
          </cell>
          <cell r="V164">
            <v>0</v>
          </cell>
          <cell r="W164">
            <v>0</v>
          </cell>
          <cell r="X164">
            <v>0</v>
          </cell>
          <cell r="Y164">
            <v>0</v>
          </cell>
          <cell r="Z164">
            <v>0</v>
          </cell>
          <cell r="AA164">
            <v>0</v>
          </cell>
        </row>
        <row r="165">
          <cell r="A165" t="str">
            <v>9202160730-C</v>
          </cell>
          <cell r="B165" t="str">
            <v>09</v>
          </cell>
          <cell r="C165" t="str">
            <v>Araucanía</v>
          </cell>
          <cell r="D165" t="str">
            <v>COLLIPULLI</v>
          </cell>
          <cell r="E165" t="str">
            <v>9202160730-C</v>
          </cell>
          <cell r="F165" t="str">
            <v>ABASTO DE AGUA POTABLE SECTOR CHANCAGUA Y OTROS, COLLIPULLI</v>
          </cell>
          <cell r="G165" t="str">
            <v>Año 2018</v>
          </cell>
          <cell r="H165" t="str">
            <v xml:space="preserve">OBRA </v>
          </cell>
          <cell r="I165">
            <v>17</v>
          </cell>
          <cell r="J165">
            <v>74285887</v>
          </cell>
          <cell r="K165">
            <v>0</v>
          </cell>
          <cell r="L165">
            <v>66857298</v>
          </cell>
          <cell r="M165">
            <v>7428589</v>
          </cell>
          <cell r="S165">
            <v>7428589</v>
          </cell>
          <cell r="U165">
            <v>7428589</v>
          </cell>
          <cell r="V165">
            <v>0</v>
          </cell>
          <cell r="W165">
            <v>0</v>
          </cell>
          <cell r="X165">
            <v>0</v>
          </cell>
          <cell r="Y165">
            <v>0</v>
          </cell>
          <cell r="Z165">
            <v>0</v>
          </cell>
          <cell r="AA165">
            <v>0</v>
          </cell>
        </row>
        <row r="166">
          <cell r="A166" t="str">
            <v>9202170731-C</v>
          </cell>
          <cell r="B166" t="str">
            <v>09</v>
          </cell>
          <cell r="C166" t="str">
            <v>Araucanía</v>
          </cell>
          <cell r="D166" t="str">
            <v>COLLIPULLI</v>
          </cell>
          <cell r="E166" t="str">
            <v>9202170731-C</v>
          </cell>
          <cell r="F166" t="str">
            <v>ABASTO DE AGUA POTABLE SECTOR PEMEHUE I, COLLIPULLI</v>
          </cell>
          <cell r="G166" t="str">
            <v>Año 2018</v>
          </cell>
          <cell r="H166" t="str">
            <v xml:space="preserve">OBRA </v>
          </cell>
          <cell r="I166">
            <v>17</v>
          </cell>
          <cell r="J166">
            <v>80695716</v>
          </cell>
          <cell r="K166">
            <v>0</v>
          </cell>
          <cell r="L166">
            <v>72626144</v>
          </cell>
          <cell r="M166">
            <v>8069572</v>
          </cell>
          <cell r="S166">
            <v>8069572</v>
          </cell>
          <cell r="U166">
            <v>8069572</v>
          </cell>
          <cell r="V166">
            <v>0</v>
          </cell>
          <cell r="W166">
            <v>0</v>
          </cell>
          <cell r="X166">
            <v>0</v>
          </cell>
          <cell r="Y166">
            <v>0</v>
          </cell>
          <cell r="Z166">
            <v>0</v>
          </cell>
          <cell r="AA166">
            <v>0</v>
          </cell>
        </row>
        <row r="167">
          <cell r="A167" t="str">
            <v>9202170732-C</v>
          </cell>
          <cell r="B167" t="str">
            <v>09</v>
          </cell>
          <cell r="C167" t="str">
            <v>Araucanía</v>
          </cell>
          <cell r="D167" t="str">
            <v>COLLIPULLI</v>
          </cell>
          <cell r="E167" t="str">
            <v>9202170732-C</v>
          </cell>
          <cell r="F167" t="str">
            <v>ABASTO DE AGUA POTABLE SECTOR PEMEHUE II, COLLIPULLI</v>
          </cell>
          <cell r="G167" t="str">
            <v>Año 2018</v>
          </cell>
          <cell r="H167" t="str">
            <v xml:space="preserve">OBRA </v>
          </cell>
          <cell r="I167">
            <v>17</v>
          </cell>
          <cell r="J167">
            <v>93558248</v>
          </cell>
          <cell r="K167">
            <v>0</v>
          </cell>
          <cell r="L167">
            <v>84202423</v>
          </cell>
          <cell r="M167">
            <v>9355825</v>
          </cell>
          <cell r="S167">
            <v>9355825</v>
          </cell>
          <cell r="U167">
            <v>9355825</v>
          </cell>
          <cell r="V167">
            <v>0</v>
          </cell>
          <cell r="W167">
            <v>0</v>
          </cell>
          <cell r="X167">
            <v>0</v>
          </cell>
          <cell r="Y167">
            <v>0</v>
          </cell>
          <cell r="Z167">
            <v>0</v>
          </cell>
          <cell r="AA167">
            <v>0</v>
          </cell>
        </row>
        <row r="168">
          <cell r="A168">
            <v>9202140719</v>
          </cell>
          <cell r="B168" t="str">
            <v>09</v>
          </cell>
          <cell r="C168" t="str">
            <v>Araucanía</v>
          </cell>
          <cell r="D168" t="str">
            <v>COLLIPULLI</v>
          </cell>
          <cell r="E168">
            <v>9202140719</v>
          </cell>
          <cell r="F168" t="str">
            <v>“EXTENSIÓN RED DE AGUA POTABLE SECTOR NORORIENTE”</v>
          </cell>
          <cell r="G168" t="str">
            <v>Años anteriores (2017)</v>
          </cell>
          <cell r="H168" t="str">
            <v>OBRA</v>
          </cell>
          <cell r="I168">
            <v>17</v>
          </cell>
          <cell r="J168">
            <v>195229801</v>
          </cell>
          <cell r="K168">
            <v>173740609</v>
          </cell>
          <cell r="L168">
            <v>173740609</v>
          </cell>
          <cell r="M168">
            <v>21489192</v>
          </cell>
          <cell r="S168">
            <v>21489192</v>
          </cell>
          <cell r="U168">
            <v>21489192</v>
          </cell>
          <cell r="V168">
            <v>0</v>
          </cell>
          <cell r="W168">
            <v>0</v>
          </cell>
          <cell r="X168">
            <v>0</v>
          </cell>
          <cell r="Y168">
            <v>0</v>
          </cell>
          <cell r="Z168">
            <v>0</v>
          </cell>
          <cell r="AA168">
            <v>0</v>
          </cell>
        </row>
        <row r="169">
          <cell r="A169" t="str">
            <v>9203170711-C</v>
          </cell>
          <cell r="B169" t="str">
            <v>09</v>
          </cell>
          <cell r="C169" t="str">
            <v>Araucanía</v>
          </cell>
          <cell r="D169" t="str">
            <v>CURACAUTÍN</v>
          </cell>
          <cell r="E169" t="str">
            <v>9203170711-C</v>
          </cell>
          <cell r="F169" t="str">
            <v>ABASTO DE AGUA POTABLE” RADALCO ESTE LOS MONOS</v>
          </cell>
          <cell r="G169" t="str">
            <v>Año 2018</v>
          </cell>
          <cell r="H169" t="str">
            <v xml:space="preserve">OBRA </v>
          </cell>
          <cell r="I169">
            <v>17</v>
          </cell>
          <cell r="J169">
            <v>132187533</v>
          </cell>
          <cell r="K169">
            <v>132083600</v>
          </cell>
          <cell r="L169">
            <v>39656260</v>
          </cell>
          <cell r="M169">
            <v>92531273</v>
          </cell>
          <cell r="S169">
            <v>92531273</v>
          </cell>
          <cell r="U169">
            <v>92531273</v>
          </cell>
          <cell r="V169">
            <v>0</v>
          </cell>
          <cell r="W169">
            <v>0</v>
          </cell>
          <cell r="X169">
            <v>0</v>
          </cell>
          <cell r="Y169">
            <v>0</v>
          </cell>
          <cell r="Z169">
            <v>0</v>
          </cell>
          <cell r="AA169">
            <v>0</v>
          </cell>
        </row>
        <row r="170">
          <cell r="A170" t="str">
            <v>9203170712-C</v>
          </cell>
          <cell r="B170" t="str">
            <v>09</v>
          </cell>
          <cell r="C170" t="str">
            <v>Araucanía</v>
          </cell>
          <cell r="D170" t="str">
            <v>CURACAUTÍN</v>
          </cell>
          <cell r="E170" t="str">
            <v>9203170712-C</v>
          </cell>
          <cell r="F170" t="str">
            <v>ABASTO DE AGUA POTABLE RADALCO EL DILLO</v>
          </cell>
          <cell r="G170" t="str">
            <v>Año 2018</v>
          </cell>
          <cell r="H170" t="str">
            <v xml:space="preserve">OBRA </v>
          </cell>
          <cell r="I170">
            <v>17</v>
          </cell>
          <cell r="J170">
            <v>125578156</v>
          </cell>
          <cell r="K170">
            <v>125479420</v>
          </cell>
          <cell r="L170">
            <v>113020340</v>
          </cell>
          <cell r="M170">
            <v>12557816</v>
          </cell>
          <cell r="S170">
            <v>12557816</v>
          </cell>
          <cell r="U170">
            <v>12557816</v>
          </cell>
          <cell r="V170">
            <v>0</v>
          </cell>
          <cell r="W170">
            <v>0</v>
          </cell>
          <cell r="X170">
            <v>0</v>
          </cell>
          <cell r="Y170">
            <v>0</v>
          </cell>
          <cell r="Z170">
            <v>0</v>
          </cell>
          <cell r="AA170">
            <v>0</v>
          </cell>
        </row>
        <row r="171">
          <cell r="A171" t="str">
            <v>9203170715-C</v>
          </cell>
          <cell r="B171" t="str">
            <v>09</v>
          </cell>
          <cell r="C171" t="str">
            <v>Araucanía</v>
          </cell>
          <cell r="D171" t="str">
            <v>CURACAUTÍN</v>
          </cell>
          <cell r="E171" t="str">
            <v>9203170715-C</v>
          </cell>
          <cell r="F171" t="str">
            <v>ABASTO DE AGUA POTABLE SECTOR QUEULE - COLORADO</v>
          </cell>
          <cell r="G171" t="str">
            <v>Año 2019</v>
          </cell>
          <cell r="H171" t="str">
            <v xml:space="preserve">OBRA </v>
          </cell>
          <cell r="I171">
            <v>17</v>
          </cell>
          <cell r="J171">
            <v>85921896</v>
          </cell>
          <cell r="K171">
            <v>0</v>
          </cell>
          <cell r="L171">
            <v>60145327</v>
          </cell>
          <cell r="M171">
            <v>25776569</v>
          </cell>
          <cell r="S171">
            <v>25776569</v>
          </cell>
          <cell r="U171">
            <v>25776569</v>
          </cell>
          <cell r="V171">
            <v>0</v>
          </cell>
          <cell r="W171">
            <v>0</v>
          </cell>
          <cell r="X171">
            <v>0</v>
          </cell>
          <cell r="Y171">
            <v>0</v>
          </cell>
          <cell r="Z171">
            <v>0</v>
          </cell>
          <cell r="AA171">
            <v>0</v>
          </cell>
        </row>
        <row r="172">
          <cell r="A172" t="str">
            <v>9203180718-C</v>
          </cell>
          <cell r="B172" t="str">
            <v>09</v>
          </cell>
          <cell r="C172" t="str">
            <v>Araucanía</v>
          </cell>
          <cell r="D172" t="str">
            <v>CURACAUTÍN</v>
          </cell>
          <cell r="E172" t="str">
            <v>9203180718-C</v>
          </cell>
          <cell r="F172" t="str">
            <v>ABASTO AGUA POTABLE LOS NOGALES</v>
          </cell>
          <cell r="G172" t="str">
            <v>Año 2019</v>
          </cell>
          <cell r="H172" t="str">
            <v xml:space="preserve">OBRA </v>
          </cell>
          <cell r="I172">
            <v>17</v>
          </cell>
          <cell r="J172">
            <v>92531273</v>
          </cell>
          <cell r="K172">
            <v>0</v>
          </cell>
          <cell r="L172">
            <v>64771891</v>
          </cell>
          <cell r="M172">
            <v>27759382</v>
          </cell>
          <cell r="S172">
            <v>27759382</v>
          </cell>
          <cell r="U172">
            <v>27759382</v>
          </cell>
          <cell r="V172">
            <v>0</v>
          </cell>
          <cell r="W172">
            <v>0</v>
          </cell>
          <cell r="X172">
            <v>0</v>
          </cell>
          <cell r="Y172">
            <v>0</v>
          </cell>
          <cell r="Z172">
            <v>0</v>
          </cell>
          <cell r="AA172">
            <v>0</v>
          </cell>
        </row>
        <row r="173">
          <cell r="A173" t="str">
            <v>9104170707-C</v>
          </cell>
          <cell r="B173" t="str">
            <v>09</v>
          </cell>
          <cell r="C173" t="str">
            <v>Araucanía</v>
          </cell>
          <cell r="D173" t="str">
            <v>CURARREHUE</v>
          </cell>
          <cell r="E173" t="str">
            <v>9104170707-C</v>
          </cell>
          <cell r="F173" t="str">
            <v>CONSTRUCCIÓN ABASTO DE AGUA POTABLE COMUNIDAD INDIGENA NIPIUCURA DE LA FRONTERA</v>
          </cell>
          <cell r="G173" t="str">
            <v>Año 2019</v>
          </cell>
          <cell r="H173" t="str">
            <v>OBRA</v>
          </cell>
          <cell r="I173">
            <v>17</v>
          </cell>
          <cell r="J173">
            <v>199970111</v>
          </cell>
          <cell r="K173">
            <v>0</v>
          </cell>
          <cell r="L173">
            <v>139979078</v>
          </cell>
          <cell r="M173">
            <v>59991033</v>
          </cell>
          <cell r="S173">
            <v>59991033</v>
          </cell>
          <cell r="U173">
            <v>59991033</v>
          </cell>
          <cell r="V173">
            <v>0</v>
          </cell>
          <cell r="W173">
            <v>0</v>
          </cell>
          <cell r="X173">
            <v>0</v>
          </cell>
          <cell r="Y173">
            <v>0</v>
          </cell>
          <cell r="Z173">
            <v>0</v>
          </cell>
          <cell r="AA173">
            <v>0</v>
          </cell>
        </row>
        <row r="174">
          <cell r="A174" t="str">
            <v>9104191001-C</v>
          </cell>
          <cell r="B174" t="str">
            <v>09</v>
          </cell>
          <cell r="C174" t="str">
            <v>Araucanía</v>
          </cell>
          <cell r="D174" t="str">
            <v>CURARREHUE</v>
          </cell>
          <cell r="E174" t="str">
            <v>9104191001-C</v>
          </cell>
          <cell r="F174" t="str">
            <v>CONTRATACIÓN PROFESIONAL PARA GESTIÓN INTEGRAL Y MINIMIZACIÓN DE RSD EN CURARREHUE</v>
          </cell>
          <cell r="G174" t="str">
            <v>Año 2019</v>
          </cell>
          <cell r="H174" t="str">
            <v>ASISTENCIA TÉCNICA</v>
          </cell>
          <cell r="I174">
            <v>10</v>
          </cell>
          <cell r="J174">
            <v>18000000</v>
          </cell>
          <cell r="K174">
            <v>0</v>
          </cell>
          <cell r="L174">
            <v>12600000</v>
          </cell>
          <cell r="M174">
            <v>5400000</v>
          </cell>
          <cell r="S174">
            <v>5400000</v>
          </cell>
          <cell r="U174">
            <v>5400000</v>
          </cell>
          <cell r="V174">
            <v>0</v>
          </cell>
          <cell r="W174">
            <v>0</v>
          </cell>
          <cell r="X174">
            <v>0</v>
          </cell>
          <cell r="Y174">
            <v>0</v>
          </cell>
          <cell r="Z174">
            <v>0</v>
          </cell>
          <cell r="AA174">
            <v>0</v>
          </cell>
        </row>
        <row r="175">
          <cell r="A175" t="str">
            <v>9204170728-C</v>
          </cell>
          <cell r="B175" t="str">
            <v>09</v>
          </cell>
          <cell r="C175" t="str">
            <v>Araucanía</v>
          </cell>
          <cell r="D175" t="str">
            <v>ERCILLA</v>
          </cell>
          <cell r="E175" t="str">
            <v>9204170728-C</v>
          </cell>
          <cell r="F175" t="str">
            <v>EXTENSION RED ALCANTARILLADO CALLE LAUTARO ENTRE ONGOLMO Y GUACOLDA</v>
          </cell>
          <cell r="G175" t="str">
            <v>Año 2018</v>
          </cell>
          <cell r="H175" t="str">
            <v>OBRA</v>
          </cell>
          <cell r="I175">
            <v>17</v>
          </cell>
          <cell r="J175">
            <v>141853988</v>
          </cell>
          <cell r="K175">
            <v>134761288</v>
          </cell>
          <cell r="L175">
            <v>127668589</v>
          </cell>
          <cell r="M175">
            <v>14185399</v>
          </cell>
          <cell r="S175">
            <v>14185399</v>
          </cell>
          <cell r="U175">
            <v>14185399</v>
          </cell>
          <cell r="V175">
            <v>0</v>
          </cell>
          <cell r="W175">
            <v>0</v>
          </cell>
          <cell r="X175">
            <v>0</v>
          </cell>
          <cell r="Y175">
            <v>0</v>
          </cell>
          <cell r="Z175">
            <v>0</v>
          </cell>
          <cell r="AA175">
            <v>7092699</v>
          </cell>
        </row>
        <row r="176">
          <cell r="A176" t="str">
            <v>9204191001-C</v>
          </cell>
          <cell r="B176" t="str">
            <v>09</v>
          </cell>
          <cell r="C176" t="str">
            <v>Araucanía</v>
          </cell>
          <cell r="D176" t="str">
            <v>ERCILLA</v>
          </cell>
          <cell r="E176" t="str">
            <v>9204191001-C</v>
          </cell>
          <cell r="F176" t="str">
            <v>ASISTENCIA TÉCNICA PARA LA GENERACIÓN DE PROYECTOS DE SANEAMIENTO SANITARIO EN PLANTAS DE TRATAMIENTO DE AGUAS SERVIDAS Y EXTENSIÓN ALCANTARILLADO</v>
          </cell>
          <cell r="G176" t="str">
            <v>Año 2019</v>
          </cell>
          <cell r="H176" t="str">
            <v>ASISTENCIA TÉCNICA</v>
          </cell>
          <cell r="I176">
            <v>10</v>
          </cell>
          <cell r="J176">
            <v>55200000</v>
          </cell>
          <cell r="K176">
            <v>18000000</v>
          </cell>
          <cell r="L176">
            <v>27600000</v>
          </cell>
          <cell r="M176">
            <v>27600000</v>
          </cell>
          <cell r="S176">
            <v>27600000</v>
          </cell>
          <cell r="U176">
            <v>27600000</v>
          </cell>
          <cell r="V176">
            <v>0</v>
          </cell>
          <cell r="W176">
            <v>0</v>
          </cell>
          <cell r="X176">
            <v>0</v>
          </cell>
          <cell r="Y176">
            <v>0</v>
          </cell>
          <cell r="Z176">
            <v>0</v>
          </cell>
          <cell r="AA176">
            <v>0</v>
          </cell>
        </row>
        <row r="177">
          <cell r="A177" t="str">
            <v>9105160713-C</v>
          </cell>
          <cell r="B177" t="str">
            <v>09</v>
          </cell>
          <cell r="C177" t="str">
            <v>Araucanía</v>
          </cell>
          <cell r="D177" t="str">
            <v>FREIRE</v>
          </cell>
          <cell r="E177" t="str">
            <v>9105160713-C</v>
          </cell>
          <cell r="F177" t="str">
            <v>ABASTO DE AGUA POTABLE COMUNIDAD INDIGENA PEDRO MELIN II, SECTOR SUEVIA</v>
          </cell>
          <cell r="G177" t="str">
            <v>Año 2018</v>
          </cell>
          <cell r="H177" t="str">
            <v xml:space="preserve">OBRA </v>
          </cell>
          <cell r="I177">
            <v>17</v>
          </cell>
          <cell r="J177">
            <v>74310743</v>
          </cell>
          <cell r="K177">
            <v>74300000</v>
          </cell>
          <cell r="L177">
            <v>25265653</v>
          </cell>
          <cell r="M177">
            <v>49034347</v>
          </cell>
          <cell r="S177">
            <v>49034347</v>
          </cell>
          <cell r="U177">
            <v>49034347</v>
          </cell>
          <cell r="V177">
            <v>0</v>
          </cell>
          <cell r="W177">
            <v>0</v>
          </cell>
          <cell r="X177">
            <v>0</v>
          </cell>
          <cell r="Y177">
            <v>0</v>
          </cell>
          <cell r="Z177">
            <v>0</v>
          </cell>
          <cell r="AA177">
            <v>0</v>
          </cell>
        </row>
        <row r="178">
          <cell r="A178" t="str">
            <v>9106170736-C</v>
          </cell>
          <cell r="B178" t="str">
            <v>09</v>
          </cell>
          <cell r="C178" t="str">
            <v>Araucanía</v>
          </cell>
          <cell r="D178" t="str">
            <v>GALVARINO</v>
          </cell>
          <cell r="E178" t="str">
            <v>9106170736-C</v>
          </cell>
          <cell r="F178" t="str">
            <v>ABASTO DE AGUA POTABLE COMUNIDAD INDIGENA JOSÉ COILLA – QUETRE II</v>
          </cell>
          <cell r="G178" t="str">
            <v>Año 2018</v>
          </cell>
          <cell r="H178" t="str">
            <v xml:space="preserve">OBRA </v>
          </cell>
          <cell r="I178">
            <v>17</v>
          </cell>
          <cell r="J178">
            <v>184493828</v>
          </cell>
          <cell r="K178">
            <v>184347520</v>
          </cell>
          <cell r="L178">
            <v>55348148</v>
          </cell>
          <cell r="M178">
            <v>128999372</v>
          </cell>
          <cell r="S178">
            <v>128999372</v>
          </cell>
          <cell r="U178">
            <v>128999372</v>
          </cell>
          <cell r="V178">
            <v>0</v>
          </cell>
          <cell r="W178">
            <v>0</v>
          </cell>
          <cell r="X178">
            <v>0</v>
          </cell>
          <cell r="Y178">
            <v>0</v>
          </cell>
          <cell r="Z178">
            <v>0</v>
          </cell>
          <cell r="AA178">
            <v>128999372</v>
          </cell>
        </row>
        <row r="179">
          <cell r="A179" t="str">
            <v>9106170737-C</v>
          </cell>
          <cell r="B179" t="str">
            <v>09</v>
          </cell>
          <cell r="C179" t="str">
            <v>Araucanía</v>
          </cell>
          <cell r="D179" t="str">
            <v>GALVARINO</v>
          </cell>
          <cell r="E179" t="str">
            <v>9106170737-C</v>
          </cell>
          <cell r="F179" t="str">
            <v>SISTEMA DE ABASTO DE AGUA POTABLE COMUNIDADES INDÍGENAS FRANCISCO NECUL-CHIGUAIHUE Y JUAN ANTIPI NORTE-RUCAMANQUE, COMUNA DE GALVARINO</v>
          </cell>
          <cell r="G179" t="str">
            <v>Año 2018</v>
          </cell>
          <cell r="H179" t="str">
            <v xml:space="preserve">OBRA </v>
          </cell>
          <cell r="I179">
            <v>17</v>
          </cell>
          <cell r="J179">
            <v>174511923</v>
          </cell>
          <cell r="K179">
            <v>171071435</v>
          </cell>
          <cell r="L179">
            <v>171071435</v>
          </cell>
          <cell r="M179">
            <v>3440488</v>
          </cell>
          <cell r="S179">
            <v>3440488</v>
          </cell>
          <cell r="U179">
            <v>3440488</v>
          </cell>
          <cell r="V179">
            <v>0</v>
          </cell>
          <cell r="W179">
            <v>0</v>
          </cell>
          <cell r="X179">
            <v>0</v>
          </cell>
          <cell r="Y179">
            <v>0</v>
          </cell>
          <cell r="Z179">
            <v>0</v>
          </cell>
          <cell r="AA179">
            <v>0</v>
          </cell>
        </row>
        <row r="180">
          <cell r="A180" t="str">
            <v>9106171010-C</v>
          </cell>
          <cell r="B180" t="str">
            <v>09</v>
          </cell>
          <cell r="C180" t="str">
            <v>Araucanía</v>
          </cell>
          <cell r="D180" t="str">
            <v>GALVARINO</v>
          </cell>
          <cell r="E180" t="str">
            <v>9106171010-C</v>
          </cell>
          <cell r="F180" t="str">
            <v>ASISTENCIA TÉCNICA PARA ELABORACIÓN DE SANEAMIENTO SANITARIO DE LOS CEMENTERIOS DE LOS SECTORES RURALES DE GALVARINO</v>
          </cell>
          <cell r="G180" t="str">
            <v>Año 2019</v>
          </cell>
          <cell r="H180" t="str">
            <v>ASISTENCIA TÉCNICA</v>
          </cell>
          <cell r="I180">
            <v>10</v>
          </cell>
          <cell r="J180">
            <v>31200000</v>
          </cell>
          <cell r="K180">
            <v>15600000</v>
          </cell>
          <cell r="L180">
            <v>24960000</v>
          </cell>
          <cell r="M180">
            <v>6240000</v>
          </cell>
          <cell r="S180">
            <v>6240000</v>
          </cell>
          <cell r="U180">
            <v>6240000</v>
          </cell>
          <cell r="V180">
            <v>0</v>
          </cell>
          <cell r="W180">
            <v>0</v>
          </cell>
          <cell r="X180">
            <v>0</v>
          </cell>
          <cell r="Y180">
            <v>0</v>
          </cell>
          <cell r="Z180">
            <v>0</v>
          </cell>
          <cell r="AA180">
            <v>0</v>
          </cell>
        </row>
        <row r="181">
          <cell r="A181" t="str">
            <v>9106170505-C</v>
          </cell>
          <cell r="B181" t="str">
            <v>09</v>
          </cell>
          <cell r="C181" t="str">
            <v>Araucanía</v>
          </cell>
          <cell r="D181" t="str">
            <v>GALVARINO</v>
          </cell>
          <cell r="E181" t="str">
            <v>9106170505-C</v>
          </cell>
          <cell r="F181" t="str">
            <v>INSPECCIÓN TÉCNICA ABASTO DE AGUA; COMUNIDAD PEÑEIPIL, CUEL ÑIELOL, Y SUPLEMENTO COLPI SUR COMUNA DE GALVARINO</v>
          </cell>
          <cell r="G181" t="str">
            <v>Año 2019</v>
          </cell>
          <cell r="H181" t="str">
            <v>INSPECCIÓN TÉCNICA</v>
          </cell>
          <cell r="I181">
            <v>13</v>
          </cell>
          <cell r="J181">
            <v>18000000</v>
          </cell>
          <cell r="K181">
            <v>0</v>
          </cell>
          <cell r="L181">
            <v>10800000</v>
          </cell>
          <cell r="M181">
            <v>7200000</v>
          </cell>
          <cell r="S181">
            <v>7200000</v>
          </cell>
          <cell r="U181">
            <v>7200000</v>
          </cell>
          <cell r="V181">
            <v>0</v>
          </cell>
          <cell r="W181">
            <v>0</v>
          </cell>
          <cell r="X181">
            <v>0</v>
          </cell>
          <cell r="Y181">
            <v>0</v>
          </cell>
          <cell r="Z181">
            <v>0</v>
          </cell>
          <cell r="AA181">
            <v>0</v>
          </cell>
        </row>
        <row r="182">
          <cell r="A182" t="str">
            <v>9106160728-C</v>
          </cell>
          <cell r="B182" t="str">
            <v>09</v>
          </cell>
          <cell r="C182" t="str">
            <v>Araucanía</v>
          </cell>
          <cell r="D182" t="str">
            <v>GALVARINO</v>
          </cell>
          <cell r="E182" t="str">
            <v>9106160728-C</v>
          </cell>
          <cell r="F182" t="str">
            <v>ABASTO DE AGUA POTABLE COMUNIDAD INDÍGENA PELAHUENCO CHICO</v>
          </cell>
          <cell r="G182" t="str">
            <v>Año 2019</v>
          </cell>
          <cell r="H182" t="str">
            <v xml:space="preserve">OBRA </v>
          </cell>
          <cell r="I182">
            <v>17</v>
          </cell>
          <cell r="J182">
            <v>153764050</v>
          </cell>
          <cell r="K182">
            <v>0</v>
          </cell>
          <cell r="L182">
            <v>107634835</v>
          </cell>
          <cell r="M182">
            <v>46129215</v>
          </cell>
          <cell r="S182">
            <v>46129215</v>
          </cell>
          <cell r="U182">
            <v>46129215</v>
          </cell>
          <cell r="V182">
            <v>0</v>
          </cell>
          <cell r="W182">
            <v>0</v>
          </cell>
          <cell r="X182">
            <v>0</v>
          </cell>
          <cell r="Y182">
            <v>0</v>
          </cell>
          <cell r="Z182">
            <v>0</v>
          </cell>
          <cell r="AA182">
            <v>0</v>
          </cell>
        </row>
        <row r="183">
          <cell r="A183" t="str">
            <v>9106170734-C</v>
          </cell>
          <cell r="B183" t="str">
            <v>09</v>
          </cell>
          <cell r="C183" t="str">
            <v>Araucanía</v>
          </cell>
          <cell r="D183" t="str">
            <v>GALVARINO</v>
          </cell>
          <cell r="E183" t="str">
            <v>9106170734-C</v>
          </cell>
          <cell r="F183" t="str">
            <v>ABASTO DE AGUA POTABLE COMUNIDAD INDÍGENA MARÍN EPUÑAN</v>
          </cell>
          <cell r="G183" t="str">
            <v>Año 2019</v>
          </cell>
          <cell r="H183" t="str">
            <v xml:space="preserve">OBRA </v>
          </cell>
          <cell r="I183">
            <v>17</v>
          </cell>
          <cell r="J183">
            <v>54937543</v>
          </cell>
          <cell r="K183">
            <v>0</v>
          </cell>
          <cell r="L183">
            <v>38456280</v>
          </cell>
          <cell r="M183">
            <v>16481263</v>
          </cell>
          <cell r="S183">
            <v>16481263</v>
          </cell>
          <cell r="U183">
            <v>16481263</v>
          </cell>
          <cell r="V183">
            <v>0</v>
          </cell>
          <cell r="W183">
            <v>0</v>
          </cell>
          <cell r="X183">
            <v>0</v>
          </cell>
          <cell r="Y183">
            <v>0</v>
          </cell>
          <cell r="Z183">
            <v>0</v>
          </cell>
          <cell r="AA183">
            <v>0</v>
          </cell>
        </row>
        <row r="184">
          <cell r="A184" t="str">
            <v>9107170708-C</v>
          </cell>
          <cell r="B184" t="str">
            <v>09</v>
          </cell>
          <cell r="C184" t="str">
            <v>Araucanía</v>
          </cell>
          <cell r="D184" t="str">
            <v>GORBEA</v>
          </cell>
          <cell r="E184" t="str">
            <v>9107170708-C</v>
          </cell>
          <cell r="F184" t="str">
            <v>PROYECTO DE ALCANTARILLADO DE A.S. LADO SUR CALLE B. O”HIGGINS COMUNA DE GORBEA – REGIÓN DE LA ARAUCANÍA</v>
          </cell>
          <cell r="G184" t="str">
            <v>Año 2018</v>
          </cell>
          <cell r="H184" t="str">
            <v>OBRA</v>
          </cell>
          <cell r="I184">
            <v>17</v>
          </cell>
          <cell r="J184">
            <v>110560014</v>
          </cell>
          <cell r="K184">
            <v>110463520</v>
          </cell>
          <cell r="L184">
            <v>110463520</v>
          </cell>
          <cell r="M184">
            <v>96494</v>
          </cell>
          <cell r="S184">
            <v>96494</v>
          </cell>
          <cell r="U184">
            <v>96494</v>
          </cell>
          <cell r="V184">
            <v>0</v>
          </cell>
          <cell r="W184">
            <v>0</v>
          </cell>
          <cell r="X184">
            <v>0</v>
          </cell>
          <cell r="Y184">
            <v>0</v>
          </cell>
          <cell r="Z184">
            <v>0</v>
          </cell>
          <cell r="AA184">
            <v>0</v>
          </cell>
        </row>
        <row r="185">
          <cell r="A185" t="str">
            <v>9107180701-C</v>
          </cell>
          <cell r="B185" t="str">
            <v>09</v>
          </cell>
          <cell r="C185" t="str">
            <v>Araucanía</v>
          </cell>
          <cell r="D185" t="str">
            <v>GORBEA</v>
          </cell>
          <cell r="E185" t="str">
            <v>9107180701-C</v>
          </cell>
          <cell r="F185" t="str">
            <v>EXTENSIÓN DE RED ALCANTARILLADO A.S. Y AGUA POTABLE CALLE MANUEL MONTT, FINAL CALLE JOSE MIGUEL CARRERA Y PASAJE LOS POETAS - COMUNA DE GORBEA</v>
          </cell>
          <cell r="G185" t="str">
            <v>Año 2019</v>
          </cell>
          <cell r="H185" t="str">
            <v>OBRA</v>
          </cell>
          <cell r="I185">
            <v>17</v>
          </cell>
          <cell r="J185">
            <v>221887315</v>
          </cell>
          <cell r="K185">
            <v>0</v>
          </cell>
          <cell r="L185">
            <v>155321120</v>
          </cell>
          <cell r="M185">
            <v>66566195</v>
          </cell>
          <cell r="S185">
            <v>66566195</v>
          </cell>
          <cell r="U185">
            <v>66566195</v>
          </cell>
          <cell r="V185">
            <v>0</v>
          </cell>
          <cell r="W185">
            <v>0</v>
          </cell>
          <cell r="X185">
            <v>0</v>
          </cell>
          <cell r="Y185">
            <v>0</v>
          </cell>
          <cell r="Z185">
            <v>0</v>
          </cell>
          <cell r="AA185">
            <v>0</v>
          </cell>
        </row>
        <row r="186">
          <cell r="A186" t="str">
            <v>9107190601-C</v>
          </cell>
          <cell r="B186" t="str">
            <v>09</v>
          </cell>
          <cell r="C186" t="str">
            <v>Araucanía</v>
          </cell>
          <cell r="D186" t="str">
            <v>GORBEA</v>
          </cell>
          <cell r="E186" t="str">
            <v>9107190601-C</v>
          </cell>
          <cell r="F186" t="str">
            <v>CATASTRO DE INMUEBLES MUNICIPALES EDUCACIÓN Y SALUD Y ELABORACIÓN CARPETAS PARA SANEAMIENTO DE TÍTULOS PARA SANEAMIENTO SANITARIO DE GORBEA.</v>
          </cell>
          <cell r="G186" t="str">
            <v>Año 2019</v>
          </cell>
          <cell r="H186" t="str">
            <v>ASISTENCIA LEGAL</v>
          </cell>
          <cell r="I186">
            <v>13</v>
          </cell>
          <cell r="J186">
            <v>50000000</v>
          </cell>
          <cell r="K186">
            <v>0</v>
          </cell>
          <cell r="L186">
            <v>25000000</v>
          </cell>
          <cell r="M186">
            <v>25000000</v>
          </cell>
          <cell r="S186">
            <v>25000000</v>
          </cell>
          <cell r="U186">
            <v>25000000</v>
          </cell>
          <cell r="V186">
            <v>0</v>
          </cell>
          <cell r="W186">
            <v>0</v>
          </cell>
          <cell r="X186">
            <v>0</v>
          </cell>
          <cell r="Y186">
            <v>0</v>
          </cell>
          <cell r="Z186">
            <v>21400000</v>
          </cell>
          <cell r="AA186">
            <v>0</v>
          </cell>
        </row>
        <row r="187">
          <cell r="A187">
            <v>9107140703</v>
          </cell>
          <cell r="B187" t="str">
            <v>09</v>
          </cell>
          <cell r="C187" t="str">
            <v>Araucanía</v>
          </cell>
          <cell r="D187" t="str">
            <v>GORBEA</v>
          </cell>
          <cell r="E187">
            <v>9107140703</v>
          </cell>
          <cell r="F187" t="str">
            <v>PLAN ABASTO ARAUCANIA, SECTOR LAS VEGAS, COMUNA DE GORBEA</v>
          </cell>
          <cell r="G187" t="str">
            <v>Años anteriores (2017)</v>
          </cell>
          <cell r="H187" t="str">
            <v xml:space="preserve">OBRA </v>
          </cell>
          <cell r="I187">
            <v>17</v>
          </cell>
          <cell r="J187">
            <v>119650218</v>
          </cell>
          <cell r="K187">
            <v>119650214</v>
          </cell>
          <cell r="L187">
            <v>83755153</v>
          </cell>
          <cell r="M187">
            <v>35895065</v>
          </cell>
          <cell r="S187">
            <v>35895065</v>
          </cell>
          <cell r="U187">
            <v>35895065</v>
          </cell>
          <cell r="V187">
            <v>0</v>
          </cell>
          <cell r="W187">
            <v>0</v>
          </cell>
          <cell r="X187">
            <v>35895061</v>
          </cell>
          <cell r="Y187">
            <v>0</v>
          </cell>
          <cell r="Z187">
            <v>0</v>
          </cell>
          <cell r="AA187">
            <v>0</v>
          </cell>
        </row>
        <row r="188">
          <cell r="A188" t="str">
            <v>9108190401-C</v>
          </cell>
          <cell r="B188" t="str">
            <v>09</v>
          </cell>
          <cell r="C188" t="str">
            <v>Araucanía</v>
          </cell>
          <cell r="D188" t="str">
            <v>LAUTARO</v>
          </cell>
          <cell r="E188" t="str">
            <v>9108190401-C</v>
          </cell>
          <cell r="F188" t="str">
            <v>ESTUDIO CONSULTORÍA PARA LA REGULARIZACIÓN Y SANEAMIENTO SANITARIO DE CEMENTERIOS URBANO Y RURALES DE LA COMUNA DE LAUTARO</v>
          </cell>
          <cell r="G188" t="str">
            <v>Año 2019</v>
          </cell>
          <cell r="H188" t="str">
            <v>ESTUDIO</v>
          </cell>
          <cell r="I188">
            <v>15</v>
          </cell>
          <cell r="J188">
            <v>180000000</v>
          </cell>
          <cell r="K188">
            <v>0</v>
          </cell>
          <cell r="L188">
            <v>126000000</v>
          </cell>
          <cell r="M188">
            <v>54000000</v>
          </cell>
          <cell r="S188">
            <v>54000000</v>
          </cell>
          <cell r="U188">
            <v>54000000</v>
          </cell>
          <cell r="V188">
            <v>0</v>
          </cell>
          <cell r="W188">
            <v>0</v>
          </cell>
          <cell r="X188">
            <v>0</v>
          </cell>
          <cell r="Y188">
            <v>0</v>
          </cell>
          <cell r="Z188">
            <v>0</v>
          </cell>
          <cell r="AA188">
            <v>0</v>
          </cell>
        </row>
        <row r="189">
          <cell r="A189" t="str">
            <v>9109181001-C</v>
          </cell>
          <cell r="B189" t="str">
            <v>09</v>
          </cell>
          <cell r="C189" t="str">
            <v>Araucanía</v>
          </cell>
          <cell r="D189" t="str">
            <v>LONCOCHE</v>
          </cell>
          <cell r="E189" t="str">
            <v>9109181001-C</v>
          </cell>
          <cell r="F189" t="str">
            <v>CONTRATACIÓN DE PROFESIONALES ÁREA CONSTRUCCIÓN Y COMERCIAL PARA ASISTENCIA TÉCNICA DE DIVERSOS PROYECTOS PMB, LONCOCHE.</v>
          </cell>
          <cell r="G189" t="str">
            <v>Año 2019</v>
          </cell>
          <cell r="H189" t="str">
            <v>ASISTENCIA TÉCNICA</v>
          </cell>
          <cell r="I189">
            <v>10</v>
          </cell>
          <cell r="J189">
            <v>60000000</v>
          </cell>
          <cell r="K189">
            <v>35000000</v>
          </cell>
          <cell r="L189">
            <v>45000000</v>
          </cell>
          <cell r="M189">
            <v>15000000</v>
          </cell>
          <cell r="S189">
            <v>15000000</v>
          </cell>
          <cell r="U189">
            <v>15000000</v>
          </cell>
          <cell r="V189">
            <v>0</v>
          </cell>
          <cell r="W189">
            <v>0</v>
          </cell>
          <cell r="X189">
            <v>0</v>
          </cell>
          <cell r="Y189">
            <v>0</v>
          </cell>
          <cell r="Z189">
            <v>0</v>
          </cell>
          <cell r="AA189">
            <v>0</v>
          </cell>
        </row>
        <row r="190">
          <cell r="A190" t="str">
            <v>9109180712-C</v>
          </cell>
          <cell r="B190" t="str">
            <v>09</v>
          </cell>
          <cell r="C190" t="str">
            <v>Araucanía</v>
          </cell>
          <cell r="D190" t="str">
            <v>LONCOCHE</v>
          </cell>
          <cell r="E190" t="str">
            <v>9109180712-C</v>
          </cell>
          <cell r="F190" t="str">
            <v>CONSTRUCCIÓN PLANTA ELEVADORA AGUAS LLUVIA COMITÉ RIBERA SUR DE LONCOCHE</v>
          </cell>
          <cell r="G190" t="str">
            <v>Año 2019</v>
          </cell>
          <cell r="H190" t="str">
            <v>OBRA</v>
          </cell>
          <cell r="I190">
            <v>17</v>
          </cell>
          <cell r="J190">
            <v>186950575</v>
          </cell>
          <cell r="K190">
            <v>0</v>
          </cell>
          <cell r="L190">
            <v>149560460</v>
          </cell>
          <cell r="M190">
            <v>37390115</v>
          </cell>
          <cell r="S190">
            <v>37390115</v>
          </cell>
          <cell r="U190">
            <v>37390115</v>
          </cell>
          <cell r="V190">
            <v>0</v>
          </cell>
          <cell r="W190">
            <v>0</v>
          </cell>
          <cell r="X190">
            <v>0</v>
          </cell>
          <cell r="Y190">
            <v>0</v>
          </cell>
          <cell r="Z190">
            <v>0</v>
          </cell>
          <cell r="AA190">
            <v>0</v>
          </cell>
        </row>
        <row r="191">
          <cell r="A191" t="str">
            <v>9205170718-C</v>
          </cell>
          <cell r="B191" t="str">
            <v>09</v>
          </cell>
          <cell r="C191" t="str">
            <v>Araucanía</v>
          </cell>
          <cell r="D191" t="str">
            <v>LONQUIMAY</v>
          </cell>
          <cell r="E191" t="str">
            <v>9205170718-C</v>
          </cell>
          <cell r="F191" t="str">
            <v>ABASTO DE AGUA POTABLE SECTOR LLANQUEN</v>
          </cell>
          <cell r="G191" t="str">
            <v>Año 2018</v>
          </cell>
          <cell r="H191" t="str">
            <v xml:space="preserve">OBRA </v>
          </cell>
          <cell r="I191">
            <v>17</v>
          </cell>
          <cell r="J191">
            <v>133978363</v>
          </cell>
          <cell r="K191">
            <v>129951409</v>
          </cell>
          <cell r="L191">
            <v>129951409</v>
          </cell>
          <cell r="M191">
            <v>4026954</v>
          </cell>
          <cell r="S191">
            <v>4026954</v>
          </cell>
          <cell r="U191">
            <v>4026954</v>
          </cell>
          <cell r="V191">
            <v>0</v>
          </cell>
          <cell r="W191">
            <v>0</v>
          </cell>
          <cell r="X191">
            <v>0</v>
          </cell>
          <cell r="Y191">
            <v>0</v>
          </cell>
          <cell r="Z191">
            <v>0</v>
          </cell>
          <cell r="AA191">
            <v>0</v>
          </cell>
        </row>
        <row r="192">
          <cell r="A192" t="str">
            <v>9205180720-C</v>
          </cell>
          <cell r="B192" t="str">
            <v>09</v>
          </cell>
          <cell r="C192" t="str">
            <v>Araucanía</v>
          </cell>
          <cell r="D192" t="str">
            <v>LONQUIMAY</v>
          </cell>
          <cell r="E192" t="str">
            <v>9205180720-C</v>
          </cell>
          <cell r="F192" t="str">
            <v>CONSTRUCCION REDES ALCANTARILLADO Y PEAS, SECTOR LAS BRISAS, LONQUIMAY</v>
          </cell>
          <cell r="G192" t="str">
            <v>Año 2018</v>
          </cell>
          <cell r="H192" t="str">
            <v>OBRA</v>
          </cell>
          <cell r="I192">
            <v>17</v>
          </cell>
          <cell r="J192">
            <v>234977023</v>
          </cell>
          <cell r="K192">
            <v>226707201</v>
          </cell>
          <cell r="L192">
            <v>226707201</v>
          </cell>
          <cell r="M192">
            <v>8269822</v>
          </cell>
          <cell r="S192">
            <v>8269822</v>
          </cell>
          <cell r="U192">
            <v>8269822</v>
          </cell>
          <cell r="V192">
            <v>0</v>
          </cell>
          <cell r="W192">
            <v>0</v>
          </cell>
          <cell r="X192">
            <v>0</v>
          </cell>
          <cell r="Y192">
            <v>0</v>
          </cell>
          <cell r="Z192">
            <v>0</v>
          </cell>
          <cell r="AA192">
            <v>0</v>
          </cell>
        </row>
        <row r="193">
          <cell r="A193" t="str">
            <v>9205181014-C</v>
          </cell>
          <cell r="B193" t="str">
            <v>09</v>
          </cell>
          <cell r="C193" t="str">
            <v>Araucanía</v>
          </cell>
          <cell r="D193" t="str">
            <v>LONQUIMAY</v>
          </cell>
          <cell r="E193" t="str">
            <v>9205181014-C</v>
          </cell>
          <cell r="F193" t="str">
            <v>ASISTENCIA TECNICA PARA FORMULACIÓN DE PROYECTOS DE ABASTOS DE AGUA POTABLE DIVERSOS SECTORES RURALES DE LA COMUNA DE LONQUIMAY</v>
          </cell>
          <cell r="G193" t="str">
            <v>Año 2019</v>
          </cell>
          <cell r="H193" t="str">
            <v>ASISTENCIA TÉCNICA</v>
          </cell>
          <cell r="I193">
            <v>10</v>
          </cell>
          <cell r="J193">
            <v>49980000</v>
          </cell>
          <cell r="K193">
            <v>49980000</v>
          </cell>
          <cell r="L193">
            <v>39984000</v>
          </cell>
          <cell r="M193">
            <v>9996000</v>
          </cell>
          <cell r="S193">
            <v>9996000</v>
          </cell>
          <cell r="U193">
            <v>9996000</v>
          </cell>
          <cell r="V193">
            <v>0</v>
          </cell>
          <cell r="W193">
            <v>9996000</v>
          </cell>
          <cell r="X193">
            <v>0</v>
          </cell>
          <cell r="Y193">
            <v>0</v>
          </cell>
          <cell r="Z193">
            <v>0</v>
          </cell>
          <cell r="AA193">
            <v>0</v>
          </cell>
        </row>
        <row r="194">
          <cell r="A194" t="str">
            <v>9205190601-C</v>
          </cell>
          <cell r="B194" t="str">
            <v>09</v>
          </cell>
          <cell r="C194" t="str">
            <v>Araucanía</v>
          </cell>
          <cell r="D194" t="str">
            <v>LONQUIMAY</v>
          </cell>
          <cell r="E194" t="str">
            <v>9205190601-C</v>
          </cell>
          <cell r="F194" t="str">
            <v>ASISTENCIA LEGAL PARA PROYECTOS DE AGUA POTABLE RURAL, COMUNA DE LONQUIMAY</v>
          </cell>
          <cell r="G194" t="str">
            <v>Año 2019</v>
          </cell>
          <cell r="H194" t="str">
            <v>ASISTENCIA LEGAL</v>
          </cell>
          <cell r="I194">
            <v>13</v>
          </cell>
          <cell r="J194">
            <v>33800000</v>
          </cell>
          <cell r="K194">
            <v>28800000</v>
          </cell>
          <cell r="L194">
            <v>16900000</v>
          </cell>
          <cell r="M194">
            <v>16900000</v>
          </cell>
          <cell r="S194">
            <v>16900000</v>
          </cell>
          <cell r="U194">
            <v>16900000</v>
          </cell>
          <cell r="V194">
            <v>0</v>
          </cell>
          <cell r="W194">
            <v>0</v>
          </cell>
          <cell r="X194">
            <v>16900000</v>
          </cell>
          <cell r="Y194">
            <v>0</v>
          </cell>
          <cell r="Z194">
            <v>0</v>
          </cell>
          <cell r="AA194">
            <v>0</v>
          </cell>
        </row>
        <row r="195">
          <cell r="A195" t="str">
            <v>9205180719-C</v>
          </cell>
          <cell r="B195" t="str">
            <v>09</v>
          </cell>
          <cell r="C195" t="str">
            <v>Araucanía</v>
          </cell>
          <cell r="D195" t="str">
            <v>LONQUIMAY</v>
          </cell>
          <cell r="E195" t="str">
            <v>9205180719-C</v>
          </cell>
          <cell r="F195" t="str">
            <v>ABASTO DE AGUA POTABLE SECTOR PASO PAZ</v>
          </cell>
          <cell r="G195" t="str">
            <v>Año 2019</v>
          </cell>
          <cell r="H195" t="str">
            <v xml:space="preserve">OBRA </v>
          </cell>
          <cell r="I195">
            <v>17</v>
          </cell>
          <cell r="J195">
            <v>105929814</v>
          </cell>
          <cell r="K195">
            <v>0</v>
          </cell>
          <cell r="L195">
            <v>74150870</v>
          </cell>
          <cell r="M195">
            <v>31778944</v>
          </cell>
          <cell r="S195">
            <v>31778944</v>
          </cell>
          <cell r="U195">
            <v>31778944</v>
          </cell>
          <cell r="V195">
            <v>0</v>
          </cell>
          <cell r="W195">
            <v>0</v>
          </cell>
          <cell r="X195">
            <v>0</v>
          </cell>
          <cell r="Y195">
            <v>0</v>
          </cell>
          <cell r="Z195">
            <v>0</v>
          </cell>
          <cell r="AA195">
            <v>0</v>
          </cell>
        </row>
        <row r="196">
          <cell r="A196" t="str">
            <v>9205180723-C</v>
          </cell>
          <cell r="B196" t="str">
            <v>09</v>
          </cell>
          <cell r="C196" t="str">
            <v>Araucanía</v>
          </cell>
          <cell r="D196" t="str">
            <v>LONQUIMAY</v>
          </cell>
          <cell r="E196" t="str">
            <v>9205180723-C</v>
          </cell>
          <cell r="F196" t="str">
            <v>ABASTO DE AGUA POTABLE SECTOR PEHUENCO NORTE RÁNQUIL</v>
          </cell>
          <cell r="G196" t="str">
            <v>Año 2019</v>
          </cell>
          <cell r="H196" t="str">
            <v xml:space="preserve">OBRA </v>
          </cell>
          <cell r="I196">
            <v>17</v>
          </cell>
          <cell r="J196">
            <v>224045193</v>
          </cell>
          <cell r="K196">
            <v>0</v>
          </cell>
          <cell r="L196">
            <v>156831635</v>
          </cell>
          <cell r="M196">
            <v>67213558</v>
          </cell>
          <cell r="S196">
            <v>67213558</v>
          </cell>
          <cell r="U196">
            <v>67213558</v>
          </cell>
          <cell r="V196">
            <v>0</v>
          </cell>
          <cell r="W196">
            <v>0</v>
          </cell>
          <cell r="X196">
            <v>0</v>
          </cell>
          <cell r="Y196">
            <v>0</v>
          </cell>
          <cell r="Z196">
            <v>0</v>
          </cell>
          <cell r="AA196">
            <v>0</v>
          </cell>
        </row>
        <row r="197">
          <cell r="A197" t="str">
            <v>9205190704-C</v>
          </cell>
          <cell r="B197" t="str">
            <v>09</v>
          </cell>
          <cell r="C197" t="str">
            <v>Araucanía</v>
          </cell>
          <cell r="D197" t="str">
            <v>LONQUIMAY</v>
          </cell>
          <cell r="E197" t="str">
            <v>9205190704-C</v>
          </cell>
          <cell r="F197" t="str">
            <v>RECAMBIO LUMINARIAS VIALES A LED, SECTOR URBANO, COMUNA DE LONQUIMAY</v>
          </cell>
          <cell r="G197" t="str">
            <v>Año 2019</v>
          </cell>
          <cell r="H197" t="str">
            <v>OBRA</v>
          </cell>
          <cell r="I197">
            <v>17</v>
          </cell>
          <cell r="J197">
            <v>240000000</v>
          </cell>
          <cell r="K197">
            <v>0</v>
          </cell>
          <cell r="L197">
            <v>168000000</v>
          </cell>
          <cell r="M197">
            <v>72000000</v>
          </cell>
          <cell r="S197">
            <v>72000000</v>
          </cell>
          <cell r="U197">
            <v>72000000</v>
          </cell>
          <cell r="V197">
            <v>0</v>
          </cell>
          <cell r="W197">
            <v>0</v>
          </cell>
          <cell r="X197">
            <v>0</v>
          </cell>
          <cell r="Y197">
            <v>0</v>
          </cell>
          <cell r="Z197">
            <v>0</v>
          </cell>
          <cell r="AA197">
            <v>0</v>
          </cell>
        </row>
        <row r="198">
          <cell r="A198" t="str">
            <v>9206160712-C</v>
          </cell>
          <cell r="B198" t="str">
            <v>09</v>
          </cell>
          <cell r="C198" t="str">
            <v>Araucanía</v>
          </cell>
          <cell r="D198" t="str">
            <v>LOS SAUCES</v>
          </cell>
          <cell r="E198" t="str">
            <v>9206160712-C</v>
          </cell>
          <cell r="F198" t="str">
            <v>EXTENSION RED DE AGUA POTABLE Y ALCANTARILLADO CALLE EL MAITEN, LOS SAUCES</v>
          </cell>
          <cell r="G198" t="str">
            <v>Año 2018</v>
          </cell>
          <cell r="H198" t="str">
            <v>OBRA</v>
          </cell>
          <cell r="I198">
            <v>17</v>
          </cell>
          <cell r="J198">
            <v>56025504</v>
          </cell>
          <cell r="K198">
            <v>40749417</v>
          </cell>
          <cell r="L198">
            <v>40319332</v>
          </cell>
          <cell r="M198">
            <v>4479926</v>
          </cell>
          <cell r="S198">
            <v>4479926</v>
          </cell>
          <cell r="U198">
            <v>4479926</v>
          </cell>
          <cell r="V198">
            <v>0</v>
          </cell>
          <cell r="W198">
            <v>0</v>
          </cell>
          <cell r="X198">
            <v>0</v>
          </cell>
          <cell r="Y198">
            <v>0</v>
          </cell>
          <cell r="Z198">
            <v>4479926</v>
          </cell>
          <cell r="AA198">
            <v>0</v>
          </cell>
        </row>
        <row r="199">
          <cell r="A199" t="str">
            <v>9206180401-C</v>
          </cell>
          <cell r="B199" t="str">
            <v>09</v>
          </cell>
          <cell r="C199" t="str">
            <v>Araucanía</v>
          </cell>
          <cell r="D199" t="str">
            <v>LOS SAUCES</v>
          </cell>
          <cell r="E199" t="str">
            <v>9206180401-C</v>
          </cell>
          <cell r="F199" t="str">
            <v>ESTUDIO HIDROGEOLÓGICO PARA EL TERRITORIO DE LA COMUNA DE LOS SAUCES</v>
          </cell>
          <cell r="G199" t="str">
            <v>Año 2018</v>
          </cell>
          <cell r="H199" t="str">
            <v>ESTUDIO</v>
          </cell>
          <cell r="I199">
            <v>15</v>
          </cell>
          <cell r="J199">
            <v>60000000</v>
          </cell>
          <cell r="K199">
            <v>58000000</v>
          </cell>
          <cell r="L199">
            <v>58000000</v>
          </cell>
          <cell r="M199">
            <v>2000000</v>
          </cell>
          <cell r="S199">
            <v>2000000</v>
          </cell>
          <cell r="U199">
            <v>2000000</v>
          </cell>
          <cell r="V199">
            <v>0</v>
          </cell>
          <cell r="W199">
            <v>0</v>
          </cell>
          <cell r="X199">
            <v>0</v>
          </cell>
          <cell r="Y199">
            <v>0</v>
          </cell>
          <cell r="Z199">
            <v>0</v>
          </cell>
          <cell r="AA199">
            <v>0</v>
          </cell>
        </row>
        <row r="200">
          <cell r="A200" t="str">
            <v>9206181007-C</v>
          </cell>
          <cell r="B200" t="str">
            <v>09</v>
          </cell>
          <cell r="C200" t="str">
            <v>Araucanía</v>
          </cell>
          <cell r="D200" t="str">
            <v>LOS SAUCES</v>
          </cell>
          <cell r="E200" t="str">
            <v>9206181007-C</v>
          </cell>
          <cell r="F200" t="str">
            <v>CONTRATACIÓN DE PROFESIONALES PARA GENERACIÓN DE PROYECTOS DE AGUA POTABLE EN SECTORES RURALES DE LA COMUNA DE LOS SAUCES</v>
          </cell>
          <cell r="G200" t="str">
            <v>Año 2018</v>
          </cell>
          <cell r="H200" t="str">
            <v>ASISTENCIA TÉCNICA</v>
          </cell>
          <cell r="I200">
            <v>10</v>
          </cell>
          <cell r="J200">
            <v>81000000</v>
          </cell>
          <cell r="K200">
            <v>80929999</v>
          </cell>
          <cell r="L200">
            <v>80929999</v>
          </cell>
          <cell r="M200">
            <v>70001</v>
          </cell>
          <cell r="S200">
            <v>70001</v>
          </cell>
          <cell r="U200">
            <v>70001</v>
          </cell>
          <cell r="V200">
            <v>0</v>
          </cell>
          <cell r="W200">
            <v>0</v>
          </cell>
          <cell r="X200">
            <v>0</v>
          </cell>
          <cell r="Y200">
            <v>0</v>
          </cell>
          <cell r="Z200">
            <v>0</v>
          </cell>
          <cell r="AA200">
            <v>0</v>
          </cell>
        </row>
        <row r="201">
          <cell r="A201" t="str">
            <v>9206160712-C</v>
          </cell>
          <cell r="B201" t="str">
            <v>09</v>
          </cell>
          <cell r="C201" t="str">
            <v>Araucanía</v>
          </cell>
          <cell r="D201" t="str">
            <v>LOS SAUCES</v>
          </cell>
          <cell r="E201" t="str">
            <v>9206160712-C-1</v>
          </cell>
          <cell r="F201" t="str">
            <v>EXTENSION RED DE AGUA POTABLE Y ALCANTARILLADO CALLE EL MAITEN, LOS SAUCES</v>
          </cell>
          <cell r="G201" t="str">
            <v>Año 2019</v>
          </cell>
          <cell r="H201" t="str">
            <v>OBRA</v>
          </cell>
          <cell r="I201">
            <v>17</v>
          </cell>
          <cell r="J201">
            <v>56025504</v>
          </cell>
          <cell r="K201">
            <v>40749417</v>
          </cell>
          <cell r="L201">
            <v>40319332</v>
          </cell>
          <cell r="M201">
            <v>11226246</v>
          </cell>
          <cell r="S201">
            <v>11226246</v>
          </cell>
          <cell r="U201">
            <v>11226246</v>
          </cell>
          <cell r="V201">
            <v>0</v>
          </cell>
          <cell r="W201">
            <v>0</v>
          </cell>
          <cell r="X201">
            <v>0</v>
          </cell>
          <cell r="Y201">
            <v>0</v>
          </cell>
          <cell r="Z201">
            <v>7176405</v>
          </cell>
          <cell r="AA201">
            <v>0</v>
          </cell>
        </row>
        <row r="202">
          <cell r="A202" t="str">
            <v>9206180701-C</v>
          </cell>
          <cell r="B202" t="str">
            <v>09</v>
          </cell>
          <cell r="C202" t="str">
            <v>Araucanía</v>
          </cell>
          <cell r="D202" t="str">
            <v>LOS SAUCES</v>
          </cell>
          <cell r="E202" t="str">
            <v>9206180701-C</v>
          </cell>
          <cell r="F202" t="str">
            <v>RECAMBIO ILUMINACIÓN PÚBLICA EN CALLES PRINCIPALES DE LOS SAUCES</v>
          </cell>
          <cell r="G202" t="str">
            <v>Año 2019</v>
          </cell>
          <cell r="H202" t="str">
            <v>OBRA</v>
          </cell>
          <cell r="I202">
            <v>17</v>
          </cell>
          <cell r="J202">
            <v>99659525</v>
          </cell>
          <cell r="K202">
            <v>0</v>
          </cell>
          <cell r="L202">
            <v>69761667</v>
          </cell>
          <cell r="M202">
            <v>29897858</v>
          </cell>
          <cell r="S202">
            <v>29897858</v>
          </cell>
          <cell r="U202">
            <v>29897858</v>
          </cell>
          <cell r="V202">
            <v>0</v>
          </cell>
          <cell r="W202">
            <v>0</v>
          </cell>
          <cell r="X202">
            <v>0</v>
          </cell>
          <cell r="Y202">
            <v>0</v>
          </cell>
          <cell r="Z202">
            <v>0</v>
          </cell>
          <cell r="AA202">
            <v>0</v>
          </cell>
        </row>
        <row r="203">
          <cell r="A203" t="str">
            <v>9206180703-C</v>
          </cell>
          <cell r="B203" t="str">
            <v>09</v>
          </cell>
          <cell r="C203" t="str">
            <v>Araucanía</v>
          </cell>
          <cell r="D203" t="str">
            <v>LOS SAUCES</v>
          </cell>
          <cell r="E203" t="str">
            <v>9206180703-C</v>
          </cell>
          <cell r="F203" t="str">
            <v>RECAMBIO ILUMINACIÓN PÚBLICA EN LA ZONA URBANA LOS SAUCES Y VILLA TRINTRE.</v>
          </cell>
          <cell r="G203" t="str">
            <v>Año 2019</v>
          </cell>
          <cell r="H203" t="str">
            <v>OBRA</v>
          </cell>
          <cell r="I203">
            <v>17</v>
          </cell>
          <cell r="J203">
            <v>234980375</v>
          </cell>
          <cell r="K203">
            <v>0</v>
          </cell>
          <cell r="L203">
            <v>164486262</v>
          </cell>
          <cell r="M203">
            <v>70494113</v>
          </cell>
          <cell r="S203">
            <v>70494113</v>
          </cell>
          <cell r="U203">
            <v>70494113</v>
          </cell>
          <cell r="V203">
            <v>0</v>
          </cell>
          <cell r="W203">
            <v>0</v>
          </cell>
          <cell r="X203">
            <v>0</v>
          </cell>
          <cell r="Y203">
            <v>0</v>
          </cell>
          <cell r="Z203">
            <v>0</v>
          </cell>
          <cell r="AA203">
            <v>0</v>
          </cell>
        </row>
        <row r="204">
          <cell r="A204" t="str">
            <v>9206191001-C</v>
          </cell>
          <cell r="B204" t="str">
            <v>09</v>
          </cell>
          <cell r="C204" t="str">
            <v>Araucanía</v>
          </cell>
          <cell r="D204" t="str">
            <v>LOS SAUCES</v>
          </cell>
          <cell r="E204" t="str">
            <v>9206191001-C</v>
          </cell>
          <cell r="F204" t="str">
            <v>CONTRATACIÓN DE PROFESIONALES PARA FORMULACIÓN DE CARTERA DE PROYECTOS PMB DE LA COMUNA DE LOS SAUCES</v>
          </cell>
          <cell r="G204" t="str">
            <v>Año 2019</v>
          </cell>
          <cell r="H204" t="str">
            <v>ASISTENCIA TÉCNICA</v>
          </cell>
          <cell r="I204">
            <v>10</v>
          </cell>
          <cell r="J204">
            <v>48250000</v>
          </cell>
          <cell r="K204">
            <v>0</v>
          </cell>
          <cell r="L204">
            <v>33775000</v>
          </cell>
          <cell r="M204">
            <v>14475000</v>
          </cell>
          <cell r="S204">
            <v>14475000</v>
          </cell>
          <cell r="U204">
            <v>14475000</v>
          </cell>
          <cell r="V204">
            <v>0</v>
          </cell>
          <cell r="W204">
            <v>0</v>
          </cell>
          <cell r="X204">
            <v>3600000</v>
          </cell>
          <cell r="Y204">
            <v>10875000</v>
          </cell>
          <cell r="Z204">
            <v>0</v>
          </cell>
          <cell r="AA204">
            <v>0</v>
          </cell>
        </row>
        <row r="205">
          <cell r="A205" t="str">
            <v>9207180710-C</v>
          </cell>
          <cell r="B205" t="str">
            <v>09</v>
          </cell>
          <cell r="C205" t="str">
            <v>Araucanía</v>
          </cell>
          <cell r="D205" t="str">
            <v>LUMACO</v>
          </cell>
          <cell r="E205" t="str">
            <v>9207180710-C</v>
          </cell>
          <cell r="F205" t="str">
            <v>CONSTRUCCION ABASTOS DE AGUA POTABLE, COMUNIDAD INDIGENA RAIÑMAÑ PUNOLEF ANADELA EL PERAL, COMUNA DE LUMACO</v>
          </cell>
          <cell r="G205" t="str">
            <v>Año 2019</v>
          </cell>
          <cell r="H205" t="str">
            <v xml:space="preserve">OBRA </v>
          </cell>
          <cell r="I205">
            <v>17</v>
          </cell>
          <cell r="J205">
            <v>116184432</v>
          </cell>
          <cell r="K205">
            <v>112270522</v>
          </cell>
          <cell r="L205">
            <v>92947546</v>
          </cell>
          <cell r="M205">
            <v>23236886</v>
          </cell>
          <cell r="S205">
            <v>23236886</v>
          </cell>
          <cell r="U205">
            <v>23236886</v>
          </cell>
          <cell r="V205">
            <v>0</v>
          </cell>
          <cell r="W205">
            <v>0</v>
          </cell>
          <cell r="X205">
            <v>0</v>
          </cell>
          <cell r="Y205">
            <v>0</v>
          </cell>
          <cell r="Z205">
            <v>19322976</v>
          </cell>
          <cell r="AA205">
            <v>0</v>
          </cell>
        </row>
        <row r="206">
          <cell r="A206" t="str">
            <v>9207180713-C</v>
          </cell>
          <cell r="B206" t="str">
            <v>09</v>
          </cell>
          <cell r="C206" t="str">
            <v>Araucanía</v>
          </cell>
          <cell r="D206" t="str">
            <v>LUMACO</v>
          </cell>
          <cell r="E206" t="str">
            <v>9207180713-C</v>
          </cell>
          <cell r="F206" t="str">
            <v>CONSTRUCCION ABASTOS DE AGUA POTABLE, SECTOR RELUN, COMUNA DE LUMACO</v>
          </cell>
          <cell r="G206" t="str">
            <v>Año 2019</v>
          </cell>
          <cell r="H206" t="str">
            <v xml:space="preserve">OBRA </v>
          </cell>
          <cell r="I206">
            <v>17</v>
          </cell>
          <cell r="J206">
            <v>47717872</v>
          </cell>
          <cell r="K206">
            <v>0</v>
          </cell>
          <cell r="L206">
            <v>33402510</v>
          </cell>
          <cell r="M206">
            <v>14315362</v>
          </cell>
          <cell r="S206">
            <v>14315362</v>
          </cell>
          <cell r="U206">
            <v>14315362</v>
          </cell>
          <cell r="V206">
            <v>0</v>
          </cell>
          <cell r="W206">
            <v>0</v>
          </cell>
          <cell r="X206">
            <v>0</v>
          </cell>
          <cell r="Y206">
            <v>0</v>
          </cell>
          <cell r="Z206">
            <v>0</v>
          </cell>
          <cell r="AA206">
            <v>0</v>
          </cell>
        </row>
        <row r="207">
          <cell r="A207" t="str">
            <v>9207180714-C</v>
          </cell>
          <cell r="B207" t="str">
            <v>09</v>
          </cell>
          <cell r="C207" t="str">
            <v>Araucanía</v>
          </cell>
          <cell r="D207" t="str">
            <v>LUMACO</v>
          </cell>
          <cell r="E207" t="str">
            <v>9207180714-C</v>
          </cell>
          <cell r="F207" t="str">
            <v>CONSTRUCCION ABASTOS DE AGUA POTABLE, SECTOR LOS LAURELES, COMUNA DE LUMACO</v>
          </cell>
          <cell r="G207" t="str">
            <v>Año 2019</v>
          </cell>
          <cell r="H207" t="str">
            <v xml:space="preserve">OBRA </v>
          </cell>
          <cell r="I207">
            <v>17</v>
          </cell>
          <cell r="J207">
            <v>103818308</v>
          </cell>
          <cell r="K207">
            <v>0</v>
          </cell>
          <cell r="L207">
            <v>72672816</v>
          </cell>
          <cell r="M207">
            <v>31145492</v>
          </cell>
          <cell r="S207">
            <v>31145492</v>
          </cell>
          <cell r="U207">
            <v>31145492</v>
          </cell>
          <cell r="V207">
            <v>0</v>
          </cell>
          <cell r="W207">
            <v>0</v>
          </cell>
          <cell r="X207">
            <v>0</v>
          </cell>
          <cell r="Y207">
            <v>0</v>
          </cell>
          <cell r="Z207">
            <v>29935778</v>
          </cell>
          <cell r="AA207">
            <v>0</v>
          </cell>
        </row>
        <row r="208">
          <cell r="A208" t="str">
            <v>9110180401-C</v>
          </cell>
          <cell r="B208" t="str">
            <v>09</v>
          </cell>
          <cell r="C208" t="str">
            <v>Araucanía</v>
          </cell>
          <cell r="D208" t="str">
            <v>MELIPEUCO</v>
          </cell>
          <cell r="E208" t="str">
            <v>9110180401-C</v>
          </cell>
          <cell r="F208" t="str">
            <v>SANEAMIENTO SANITARIO PARA LA COMUNA DE MELIPEUCO</v>
          </cell>
          <cell r="G208" t="str">
            <v>Año 2019</v>
          </cell>
          <cell r="H208" t="str">
            <v>ESTUDIO</v>
          </cell>
          <cell r="I208">
            <v>15</v>
          </cell>
          <cell r="J208">
            <v>145481250</v>
          </cell>
          <cell r="K208">
            <v>0</v>
          </cell>
          <cell r="L208">
            <v>101836875</v>
          </cell>
          <cell r="M208">
            <v>43644375</v>
          </cell>
          <cell r="S208">
            <v>43644375</v>
          </cell>
          <cell r="U208">
            <v>43644375</v>
          </cell>
          <cell r="V208">
            <v>0</v>
          </cell>
          <cell r="W208">
            <v>0</v>
          </cell>
          <cell r="X208">
            <v>0</v>
          </cell>
          <cell r="Y208">
            <v>0</v>
          </cell>
          <cell r="Z208">
            <v>0</v>
          </cell>
          <cell r="AA208">
            <v>0</v>
          </cell>
        </row>
        <row r="209">
          <cell r="A209" t="str">
            <v>9111180401-C</v>
          </cell>
          <cell r="B209" t="str">
            <v>09</v>
          </cell>
          <cell r="C209" t="str">
            <v>Araucanía</v>
          </cell>
          <cell r="D209" t="str">
            <v>NUEVA IMPERIAL</v>
          </cell>
          <cell r="E209" t="str">
            <v>9111180401-C</v>
          </cell>
          <cell r="F209" t="str">
            <v>EXTENSIÓN RED ALCANTARILLADO Y AGUA POTABLE COMITÉ SANTA FE, NUEVA IMPERIAL</v>
          </cell>
          <cell r="G209" t="str">
            <v>Año 2019</v>
          </cell>
          <cell r="H209" t="str">
            <v>ESTUDIO</v>
          </cell>
          <cell r="I209">
            <v>15</v>
          </cell>
          <cell r="J209">
            <v>44000000</v>
          </cell>
          <cell r="K209">
            <v>0</v>
          </cell>
          <cell r="L209">
            <v>30800000</v>
          </cell>
          <cell r="M209">
            <v>13200000</v>
          </cell>
          <cell r="S209">
            <v>13200000</v>
          </cell>
          <cell r="U209">
            <v>13200000</v>
          </cell>
          <cell r="V209">
            <v>0</v>
          </cell>
          <cell r="W209">
            <v>0</v>
          </cell>
          <cell r="X209">
            <v>0</v>
          </cell>
          <cell r="Y209">
            <v>0</v>
          </cell>
          <cell r="Z209">
            <v>0</v>
          </cell>
          <cell r="AA209">
            <v>0</v>
          </cell>
        </row>
        <row r="210">
          <cell r="A210" t="str">
            <v>9112130748-C</v>
          </cell>
          <cell r="B210" t="str">
            <v>09</v>
          </cell>
          <cell r="C210" t="str">
            <v>Araucanía</v>
          </cell>
          <cell r="D210" t="str">
            <v>PADRE LAS CASAS</v>
          </cell>
          <cell r="E210" t="str">
            <v>9112130748-C</v>
          </cell>
          <cell r="F210" t="str">
            <v>ABASTO DE AGUA POTABLE COMUNIDAD INDÍGENA IGNACIO MARIANO</v>
          </cell>
          <cell r="G210" t="str">
            <v>Año 2018</v>
          </cell>
          <cell r="H210" t="str">
            <v xml:space="preserve">OBRA </v>
          </cell>
          <cell r="I210">
            <v>17</v>
          </cell>
          <cell r="J210">
            <v>139185477</v>
          </cell>
          <cell r="K210">
            <v>139099100</v>
          </cell>
          <cell r="L210">
            <v>139099100</v>
          </cell>
          <cell r="M210">
            <v>86377</v>
          </cell>
          <cell r="S210">
            <v>86377</v>
          </cell>
          <cell r="U210">
            <v>86377</v>
          </cell>
          <cell r="V210">
            <v>0</v>
          </cell>
          <cell r="W210">
            <v>0</v>
          </cell>
          <cell r="X210">
            <v>0</v>
          </cell>
          <cell r="Y210">
            <v>0</v>
          </cell>
          <cell r="Z210">
            <v>0</v>
          </cell>
          <cell r="AA210">
            <v>0</v>
          </cell>
        </row>
        <row r="211">
          <cell r="A211" t="str">
            <v>9112150401-C</v>
          </cell>
          <cell r="B211" t="str">
            <v>09</v>
          </cell>
          <cell r="C211" t="str">
            <v>Araucanía</v>
          </cell>
          <cell r="D211" t="str">
            <v>PADRE LAS CASAS</v>
          </cell>
          <cell r="E211" t="str">
            <v>9112150401-C</v>
          </cell>
          <cell r="F211" t="str">
            <v>ESTUDIO SANEAMIENTO BÁSICO LOCALIDAD DE SAN RAMÓN, COMUNA DE PADRE LAS CASAS</v>
          </cell>
          <cell r="G211" t="str">
            <v>Año 2018</v>
          </cell>
          <cell r="H211" t="str">
            <v>ESTUDIO</v>
          </cell>
          <cell r="I211">
            <v>15</v>
          </cell>
          <cell r="J211">
            <v>123300000</v>
          </cell>
          <cell r="K211">
            <v>101500000</v>
          </cell>
          <cell r="L211">
            <v>49320000</v>
          </cell>
          <cell r="M211">
            <v>73980000</v>
          </cell>
          <cell r="S211">
            <v>73980000</v>
          </cell>
          <cell r="U211">
            <v>73980000</v>
          </cell>
          <cell r="V211">
            <v>0</v>
          </cell>
          <cell r="W211">
            <v>0</v>
          </cell>
          <cell r="X211">
            <v>0</v>
          </cell>
          <cell r="Y211">
            <v>0</v>
          </cell>
          <cell r="Z211">
            <v>0</v>
          </cell>
          <cell r="AA211">
            <v>52180000</v>
          </cell>
        </row>
        <row r="212">
          <cell r="A212" t="str">
            <v>9112160729-C</v>
          </cell>
          <cell r="B212" t="str">
            <v>09</v>
          </cell>
          <cell r="C212" t="str">
            <v>Araucanía</v>
          </cell>
          <cell r="D212" t="str">
            <v>PADRE LAS CASAS</v>
          </cell>
          <cell r="E212" t="str">
            <v>9112160729-C</v>
          </cell>
          <cell r="F212" t="str">
            <v>ABASTO DE AGUA POTABLE COMUNIDAD INDIGENA JOSE SANTOS COCHE 3° ETAPA</v>
          </cell>
          <cell r="G212" t="str">
            <v>Año 2019</v>
          </cell>
          <cell r="H212" t="str">
            <v xml:space="preserve">OBRA </v>
          </cell>
          <cell r="I212">
            <v>17</v>
          </cell>
          <cell r="J212">
            <v>115556191</v>
          </cell>
          <cell r="K212">
            <v>114380420</v>
          </cell>
          <cell r="L212">
            <v>80889334</v>
          </cell>
          <cell r="M212">
            <v>34666857</v>
          </cell>
          <cell r="S212">
            <v>34666857</v>
          </cell>
          <cell r="U212">
            <v>34666857</v>
          </cell>
          <cell r="V212">
            <v>0</v>
          </cell>
          <cell r="W212">
            <v>33491086</v>
          </cell>
          <cell r="X212">
            <v>0</v>
          </cell>
          <cell r="Y212">
            <v>0</v>
          </cell>
          <cell r="Z212">
            <v>0</v>
          </cell>
          <cell r="AA212">
            <v>0</v>
          </cell>
        </row>
        <row r="213">
          <cell r="A213" t="str">
            <v>9112190501-C</v>
          </cell>
          <cell r="B213" t="str">
            <v>09</v>
          </cell>
          <cell r="C213" t="str">
            <v>Araucanía</v>
          </cell>
          <cell r="D213" t="str">
            <v>PADRE LAS CASAS</v>
          </cell>
          <cell r="E213" t="str">
            <v>9112190501-C</v>
          </cell>
          <cell r="F213" t="str">
            <v>INSPECCIÓN TÉCNICA ABASTOS DE AGUA POTABLE, COMUNA DE PADRE LAS CASAS</v>
          </cell>
          <cell r="G213" t="str">
            <v>Año 2019</v>
          </cell>
          <cell r="H213" t="str">
            <v>INSPECCIÓN TÉCNICA</v>
          </cell>
          <cell r="I213">
            <v>13</v>
          </cell>
          <cell r="J213">
            <v>22400000</v>
          </cell>
          <cell r="K213">
            <v>22400000</v>
          </cell>
          <cell r="L213">
            <v>16800000</v>
          </cell>
          <cell r="M213">
            <v>5600000</v>
          </cell>
          <cell r="S213">
            <v>5600000</v>
          </cell>
          <cell r="U213">
            <v>5600000</v>
          </cell>
          <cell r="V213">
            <v>0</v>
          </cell>
          <cell r="W213">
            <v>5600000</v>
          </cell>
          <cell r="X213">
            <v>0</v>
          </cell>
          <cell r="Y213">
            <v>0</v>
          </cell>
          <cell r="Z213">
            <v>0</v>
          </cell>
          <cell r="AA213">
            <v>0</v>
          </cell>
        </row>
        <row r="214">
          <cell r="A214" t="str">
            <v>9112130741-C</v>
          </cell>
          <cell r="B214" t="str">
            <v>09</v>
          </cell>
          <cell r="C214" t="str">
            <v>Araucanía</v>
          </cell>
          <cell r="D214" t="str">
            <v>PADRE LAS CASAS</v>
          </cell>
          <cell r="E214" t="str">
            <v>9112130741-C</v>
          </cell>
          <cell r="F214" t="str">
            <v>ABASTO DE AGUA POTABLE COMUNIDAD INDIGENA MARILAF SANDOVAL, COMUNA DE PADRE LAS CASAS</v>
          </cell>
          <cell r="G214" t="str">
            <v>Año 2019</v>
          </cell>
          <cell r="H214" t="str">
            <v xml:space="preserve">OBRA </v>
          </cell>
          <cell r="I214">
            <v>17</v>
          </cell>
          <cell r="J214">
            <v>52470552</v>
          </cell>
          <cell r="K214">
            <v>0</v>
          </cell>
          <cell r="L214">
            <v>36729386</v>
          </cell>
          <cell r="M214">
            <v>15741166</v>
          </cell>
          <cell r="S214">
            <v>15741166</v>
          </cell>
          <cell r="U214">
            <v>15741166</v>
          </cell>
          <cell r="V214">
            <v>0</v>
          </cell>
          <cell r="W214">
            <v>0</v>
          </cell>
          <cell r="X214">
            <v>0</v>
          </cell>
          <cell r="Y214">
            <v>0</v>
          </cell>
          <cell r="Z214">
            <v>0</v>
          </cell>
          <cell r="AA214">
            <v>0</v>
          </cell>
        </row>
        <row r="215">
          <cell r="A215" t="str">
            <v>9112130743-C</v>
          </cell>
          <cell r="B215" t="str">
            <v>09</v>
          </cell>
          <cell r="C215" t="str">
            <v>Araucanía</v>
          </cell>
          <cell r="D215" t="str">
            <v>PADRE LAS CASAS</v>
          </cell>
          <cell r="E215" t="str">
            <v>9112130743-C</v>
          </cell>
          <cell r="F215" t="str">
            <v>ABASTO DE AGUA POTABLE COMUNIDAD INDIGENA RAMON NAHUELCURA, COMUNA DE PADRE LAS CASAS</v>
          </cell>
          <cell r="G215" t="str">
            <v>Año 2019</v>
          </cell>
          <cell r="H215" t="str">
            <v xml:space="preserve">OBRA </v>
          </cell>
          <cell r="I215">
            <v>17</v>
          </cell>
          <cell r="J215">
            <v>86494251</v>
          </cell>
          <cell r="K215">
            <v>0</v>
          </cell>
          <cell r="L215">
            <v>60545976</v>
          </cell>
          <cell r="M215">
            <v>25948275</v>
          </cell>
          <cell r="S215">
            <v>25948275</v>
          </cell>
          <cell r="U215">
            <v>25948275</v>
          </cell>
          <cell r="V215">
            <v>0</v>
          </cell>
          <cell r="W215">
            <v>0</v>
          </cell>
          <cell r="X215">
            <v>0</v>
          </cell>
          <cell r="Y215">
            <v>0</v>
          </cell>
          <cell r="Z215">
            <v>0</v>
          </cell>
          <cell r="AA215">
            <v>0</v>
          </cell>
        </row>
        <row r="216">
          <cell r="A216" t="str">
            <v>9112130734-C</v>
          </cell>
          <cell r="B216" t="str">
            <v>09</v>
          </cell>
          <cell r="C216" t="str">
            <v>Araucanía</v>
          </cell>
          <cell r="D216" t="str">
            <v>PADRE LAS CASAS</v>
          </cell>
          <cell r="E216" t="str">
            <v>9112130734-C</v>
          </cell>
          <cell r="F216" t="str">
            <v>ABASTO DE AGUA POTABLE COMUNIDAD INDIGENA JUAN TRIPAILAF, COMUNA DE PADRE LAS CASAS</v>
          </cell>
          <cell r="G216" t="str">
            <v>Año 2019</v>
          </cell>
          <cell r="H216" t="str">
            <v xml:space="preserve">OBRA </v>
          </cell>
          <cell r="I216">
            <v>17</v>
          </cell>
          <cell r="J216">
            <v>119932691</v>
          </cell>
          <cell r="K216">
            <v>0</v>
          </cell>
          <cell r="L216">
            <v>83952884</v>
          </cell>
          <cell r="M216">
            <v>35979807</v>
          </cell>
          <cell r="S216">
            <v>35979807</v>
          </cell>
          <cell r="U216">
            <v>35979807</v>
          </cell>
          <cell r="V216">
            <v>0</v>
          </cell>
          <cell r="W216">
            <v>0</v>
          </cell>
          <cell r="X216">
            <v>0</v>
          </cell>
          <cell r="Y216">
            <v>0</v>
          </cell>
          <cell r="Z216">
            <v>0</v>
          </cell>
          <cell r="AA216">
            <v>0</v>
          </cell>
        </row>
        <row r="217">
          <cell r="A217" t="str">
            <v>9112130746-C</v>
          </cell>
          <cell r="B217" t="str">
            <v>09</v>
          </cell>
          <cell r="C217" t="str">
            <v>Araucanía</v>
          </cell>
          <cell r="D217" t="str">
            <v>PADRE LAS CASAS</v>
          </cell>
          <cell r="E217" t="str">
            <v>9112130746-C</v>
          </cell>
          <cell r="F217" t="str">
            <v>ABASTO DE AGUA POTABLE COMUNIDAD INDIGENA JUAN CATRILAF I</v>
          </cell>
          <cell r="G217" t="str">
            <v>Año 2019</v>
          </cell>
          <cell r="H217" t="str">
            <v xml:space="preserve">OBRA </v>
          </cell>
          <cell r="I217">
            <v>17</v>
          </cell>
          <cell r="J217">
            <v>126053062</v>
          </cell>
          <cell r="K217">
            <v>0</v>
          </cell>
          <cell r="L217">
            <v>88237143</v>
          </cell>
          <cell r="M217">
            <v>37815919</v>
          </cell>
          <cell r="S217">
            <v>37815919</v>
          </cell>
          <cell r="U217">
            <v>37815919</v>
          </cell>
          <cell r="V217">
            <v>0</v>
          </cell>
          <cell r="W217">
            <v>0</v>
          </cell>
          <cell r="X217">
            <v>0</v>
          </cell>
          <cell r="Y217">
            <v>0</v>
          </cell>
          <cell r="Z217">
            <v>0</v>
          </cell>
          <cell r="AA217">
            <v>0</v>
          </cell>
        </row>
        <row r="218">
          <cell r="A218" t="str">
            <v>9112160725-C</v>
          </cell>
          <cell r="B218" t="str">
            <v>09</v>
          </cell>
          <cell r="C218" t="str">
            <v>Araucanía</v>
          </cell>
          <cell r="D218" t="str">
            <v>PADRE LAS CASAS</v>
          </cell>
          <cell r="E218" t="str">
            <v>9112160725-C</v>
          </cell>
          <cell r="F218" t="str">
            <v>ABASTOS DE AGUA POTABLE COMUNIDAD INDÍGENA PEDRO LAFQUEN</v>
          </cell>
          <cell r="G218" t="str">
            <v>Año 2019</v>
          </cell>
          <cell r="H218" t="str">
            <v xml:space="preserve">OBRA </v>
          </cell>
          <cell r="I218">
            <v>17</v>
          </cell>
          <cell r="J218">
            <v>89753792</v>
          </cell>
          <cell r="K218">
            <v>0</v>
          </cell>
          <cell r="L218">
            <v>62827654</v>
          </cell>
          <cell r="M218">
            <v>26926138</v>
          </cell>
          <cell r="S218">
            <v>26926138</v>
          </cell>
          <cell r="U218">
            <v>26926138</v>
          </cell>
          <cell r="V218">
            <v>0</v>
          </cell>
          <cell r="W218">
            <v>0</v>
          </cell>
          <cell r="X218">
            <v>0</v>
          </cell>
          <cell r="Y218">
            <v>0</v>
          </cell>
          <cell r="Z218">
            <v>0</v>
          </cell>
          <cell r="AA218">
            <v>0</v>
          </cell>
        </row>
        <row r="219">
          <cell r="A219" t="str">
            <v>9112160723-C</v>
          </cell>
          <cell r="B219" t="str">
            <v>09</v>
          </cell>
          <cell r="C219" t="str">
            <v>Araucanía</v>
          </cell>
          <cell r="D219" t="str">
            <v>PADRE LAS CASAS</v>
          </cell>
          <cell r="E219" t="str">
            <v>9112160723-C</v>
          </cell>
          <cell r="F219" t="str">
            <v>ABASTO DE AGUA POTABLE COMUNIDAD INDIGENA JOSE SANTOS COCHE 2DA ETAPA</v>
          </cell>
          <cell r="G219" t="str">
            <v>Año 2019</v>
          </cell>
          <cell r="H219" t="str">
            <v xml:space="preserve">OBRA </v>
          </cell>
          <cell r="I219">
            <v>17</v>
          </cell>
          <cell r="J219">
            <v>101637956</v>
          </cell>
          <cell r="K219">
            <v>0</v>
          </cell>
          <cell r="L219">
            <v>71146569</v>
          </cell>
          <cell r="M219">
            <v>30491387</v>
          </cell>
          <cell r="S219">
            <v>30491387</v>
          </cell>
          <cell r="U219">
            <v>30491387</v>
          </cell>
          <cell r="V219">
            <v>0</v>
          </cell>
          <cell r="W219">
            <v>0</v>
          </cell>
          <cell r="X219">
            <v>0</v>
          </cell>
          <cell r="Y219">
            <v>0</v>
          </cell>
          <cell r="Z219">
            <v>0</v>
          </cell>
          <cell r="AA219">
            <v>0</v>
          </cell>
        </row>
        <row r="220">
          <cell r="A220" t="str">
            <v>9112160730-C</v>
          </cell>
          <cell r="B220" t="str">
            <v>09</v>
          </cell>
          <cell r="C220" t="str">
            <v>Araucanía</v>
          </cell>
          <cell r="D220" t="str">
            <v>PADRE LAS CASAS</v>
          </cell>
          <cell r="E220" t="str">
            <v>9112160730-C</v>
          </cell>
          <cell r="F220" t="str">
            <v>ABASTO DE AGUA POTABLE COMUNIDAD INDÍGENA EX JOSE MARIA ROMERO</v>
          </cell>
          <cell r="G220" t="str">
            <v>Año 2019</v>
          </cell>
          <cell r="H220" t="str">
            <v xml:space="preserve">OBRA </v>
          </cell>
          <cell r="I220">
            <v>17</v>
          </cell>
          <cell r="J220">
            <v>149915864</v>
          </cell>
          <cell r="K220">
            <v>0</v>
          </cell>
          <cell r="L220">
            <v>104941105</v>
          </cell>
          <cell r="M220">
            <v>44974759</v>
          </cell>
          <cell r="S220">
            <v>44974759</v>
          </cell>
          <cell r="U220">
            <v>44974759</v>
          </cell>
          <cell r="V220">
            <v>0</v>
          </cell>
          <cell r="W220">
            <v>0</v>
          </cell>
          <cell r="X220">
            <v>0</v>
          </cell>
          <cell r="Y220">
            <v>0</v>
          </cell>
          <cell r="Z220">
            <v>0</v>
          </cell>
          <cell r="AA220">
            <v>0</v>
          </cell>
        </row>
        <row r="221">
          <cell r="A221" t="str">
            <v>9112180738-C</v>
          </cell>
          <cell r="B221" t="str">
            <v>09</v>
          </cell>
          <cell r="C221" t="str">
            <v>Araucanía</v>
          </cell>
          <cell r="D221" t="str">
            <v>PADRE LAS CASAS</v>
          </cell>
          <cell r="E221" t="str">
            <v>9112180738-C</v>
          </cell>
          <cell r="F221" t="str">
            <v>ABASTO DE AGUA POTABLE COMUNIDAD INDÍGENA EMILIO CUMILAF</v>
          </cell>
          <cell r="G221" t="str">
            <v>Año 2019</v>
          </cell>
          <cell r="H221" t="str">
            <v xml:space="preserve">OBRA </v>
          </cell>
          <cell r="I221">
            <v>17</v>
          </cell>
          <cell r="J221">
            <v>55041796</v>
          </cell>
          <cell r="K221">
            <v>0</v>
          </cell>
          <cell r="L221">
            <v>38529257</v>
          </cell>
          <cell r="M221">
            <v>16512539</v>
          </cell>
          <cell r="S221">
            <v>16512539</v>
          </cell>
          <cell r="U221">
            <v>16512539</v>
          </cell>
          <cell r="V221">
            <v>0</v>
          </cell>
          <cell r="W221">
            <v>0</v>
          </cell>
          <cell r="X221">
            <v>0</v>
          </cell>
          <cell r="Y221">
            <v>0</v>
          </cell>
          <cell r="Z221">
            <v>0</v>
          </cell>
          <cell r="AA221">
            <v>0</v>
          </cell>
        </row>
        <row r="222">
          <cell r="A222" t="str">
            <v>9112180740-C</v>
          </cell>
          <cell r="B222" t="str">
            <v>09</v>
          </cell>
          <cell r="C222" t="str">
            <v>Araucanía</v>
          </cell>
          <cell r="D222" t="str">
            <v>PADRE LAS CASAS</v>
          </cell>
          <cell r="E222" t="str">
            <v>9112180740-C</v>
          </cell>
          <cell r="F222" t="str">
            <v>ABASTO DE AGUA POTABLE COMUNIDAD INDÍGENA ANTONIO PILQUINAO 2° ETAPA</v>
          </cell>
          <cell r="G222" t="str">
            <v>Año 2019</v>
          </cell>
          <cell r="H222" t="str">
            <v xml:space="preserve">OBRA </v>
          </cell>
          <cell r="I222">
            <v>17</v>
          </cell>
          <cell r="J222">
            <v>102220479</v>
          </cell>
          <cell r="K222">
            <v>0</v>
          </cell>
          <cell r="L222">
            <v>71554335</v>
          </cell>
          <cell r="M222">
            <v>30666144</v>
          </cell>
          <cell r="S222">
            <v>30666144</v>
          </cell>
          <cell r="U222">
            <v>30666144</v>
          </cell>
          <cell r="V222">
            <v>0</v>
          </cell>
          <cell r="W222">
            <v>0</v>
          </cell>
          <cell r="X222">
            <v>0</v>
          </cell>
          <cell r="Y222">
            <v>0</v>
          </cell>
          <cell r="Z222">
            <v>0</v>
          </cell>
          <cell r="AA222">
            <v>0</v>
          </cell>
        </row>
        <row r="223">
          <cell r="A223" t="str">
            <v>9112190701-C</v>
          </cell>
          <cell r="B223" t="str">
            <v>09</v>
          </cell>
          <cell r="C223" t="str">
            <v>Araucanía</v>
          </cell>
          <cell r="D223" t="str">
            <v>PADRE LAS CASAS</v>
          </cell>
          <cell r="E223" t="str">
            <v>9112190701-C</v>
          </cell>
          <cell r="F223" t="str">
            <v>ABASTO DE AGUA POTABLE COMUNIDAD INDÍGENA ANTONIO PILQUINAO 3° ETAPA</v>
          </cell>
          <cell r="G223" t="str">
            <v>Año 2019</v>
          </cell>
          <cell r="H223" t="str">
            <v xml:space="preserve">OBRA </v>
          </cell>
          <cell r="I223">
            <v>17</v>
          </cell>
          <cell r="J223">
            <v>31452455</v>
          </cell>
          <cell r="K223">
            <v>0</v>
          </cell>
          <cell r="L223">
            <v>22016719</v>
          </cell>
          <cell r="M223">
            <v>9435736</v>
          </cell>
          <cell r="S223">
            <v>9435736</v>
          </cell>
          <cell r="U223">
            <v>9435736</v>
          </cell>
          <cell r="V223">
            <v>0</v>
          </cell>
          <cell r="W223">
            <v>0</v>
          </cell>
          <cell r="X223">
            <v>0</v>
          </cell>
          <cell r="Y223">
            <v>0</v>
          </cell>
          <cell r="Z223">
            <v>0</v>
          </cell>
          <cell r="AA223">
            <v>0</v>
          </cell>
        </row>
        <row r="224">
          <cell r="A224" t="str">
            <v>9112130749-C</v>
          </cell>
          <cell r="B224" t="str">
            <v>09</v>
          </cell>
          <cell r="C224" t="str">
            <v>Araucanía</v>
          </cell>
          <cell r="D224" t="str">
            <v>PADRE LAS CASAS</v>
          </cell>
          <cell r="E224" t="str">
            <v>9112130749-C</v>
          </cell>
          <cell r="F224" t="str">
            <v>ABASTO DE AGUA POTABLE COMUNIDAD INDIGENA LLEUVUL SANDOVAL</v>
          </cell>
          <cell r="G224" t="str">
            <v>Año 2019</v>
          </cell>
          <cell r="H224" t="str">
            <v xml:space="preserve">OBRA </v>
          </cell>
          <cell r="I224">
            <v>17</v>
          </cell>
          <cell r="J224">
            <v>179899037</v>
          </cell>
          <cell r="K224">
            <v>0</v>
          </cell>
          <cell r="L224">
            <v>125929326</v>
          </cell>
          <cell r="M224">
            <v>53969711</v>
          </cell>
          <cell r="S224">
            <v>53969711</v>
          </cell>
          <cell r="U224">
            <v>53969711</v>
          </cell>
          <cell r="V224">
            <v>0</v>
          </cell>
          <cell r="W224">
            <v>0</v>
          </cell>
          <cell r="X224">
            <v>0</v>
          </cell>
          <cell r="Y224">
            <v>0</v>
          </cell>
          <cell r="Z224">
            <v>0</v>
          </cell>
          <cell r="AA224">
            <v>0</v>
          </cell>
        </row>
        <row r="225">
          <cell r="A225" t="str">
            <v>9112170734-C</v>
          </cell>
          <cell r="B225" t="str">
            <v>09</v>
          </cell>
          <cell r="C225" t="str">
            <v>Araucanía</v>
          </cell>
          <cell r="D225" t="str">
            <v>PADRE LAS CASAS</v>
          </cell>
          <cell r="E225" t="str">
            <v>9112170734-C</v>
          </cell>
          <cell r="F225" t="str">
            <v>ABASTO DE AGUA POTABLE COMUNIDAD INDÍGENA JUAN HUEHUENTRO</v>
          </cell>
          <cell r="G225" t="str">
            <v>Año 2019</v>
          </cell>
          <cell r="H225" t="str">
            <v xml:space="preserve">OBRA </v>
          </cell>
          <cell r="I225">
            <v>17</v>
          </cell>
          <cell r="J225">
            <v>86494254</v>
          </cell>
          <cell r="K225">
            <v>0</v>
          </cell>
          <cell r="L225">
            <v>60545978</v>
          </cell>
          <cell r="M225">
            <v>25948276</v>
          </cell>
          <cell r="S225">
            <v>25948276</v>
          </cell>
          <cell r="U225">
            <v>25948276</v>
          </cell>
          <cell r="V225">
            <v>0</v>
          </cell>
          <cell r="W225">
            <v>0</v>
          </cell>
          <cell r="X225">
            <v>0</v>
          </cell>
          <cell r="Y225">
            <v>0</v>
          </cell>
          <cell r="Z225">
            <v>0</v>
          </cell>
          <cell r="AA225">
            <v>0</v>
          </cell>
        </row>
        <row r="226">
          <cell r="A226" t="str">
            <v>9113150708-C</v>
          </cell>
          <cell r="B226" t="str">
            <v>09</v>
          </cell>
          <cell r="C226" t="str">
            <v>Araucanía</v>
          </cell>
          <cell r="D226" t="str">
            <v>PERQUENCO</v>
          </cell>
          <cell r="E226" t="str">
            <v>9113150708-C</v>
          </cell>
          <cell r="F226" t="str">
            <v>ABASTOS DE AGUA POTABLE, COMUNIDAD INDÍGENA COLIMAN</v>
          </cell>
          <cell r="G226" t="str">
            <v>Año 2019</v>
          </cell>
          <cell r="H226" t="str">
            <v xml:space="preserve">OBRA </v>
          </cell>
          <cell r="I226">
            <v>17</v>
          </cell>
          <cell r="J226">
            <v>136268659</v>
          </cell>
          <cell r="K226">
            <v>0</v>
          </cell>
          <cell r="L226">
            <v>95388061</v>
          </cell>
          <cell r="M226">
            <v>40880598</v>
          </cell>
          <cell r="S226">
            <v>40880598</v>
          </cell>
          <cell r="U226">
            <v>40880598</v>
          </cell>
          <cell r="V226">
            <v>0</v>
          </cell>
          <cell r="W226">
            <v>0</v>
          </cell>
          <cell r="X226">
            <v>0</v>
          </cell>
          <cell r="Y226">
            <v>0</v>
          </cell>
          <cell r="Z226">
            <v>0</v>
          </cell>
          <cell r="AA226">
            <v>0</v>
          </cell>
        </row>
        <row r="227">
          <cell r="A227" t="str">
            <v>9113160710-C</v>
          </cell>
          <cell r="B227" t="str">
            <v>09</v>
          </cell>
          <cell r="C227" t="str">
            <v>Araucanía</v>
          </cell>
          <cell r="D227" t="str">
            <v>PERQUENCO</v>
          </cell>
          <cell r="E227" t="str">
            <v>9113160710-C</v>
          </cell>
          <cell r="F227" t="str">
            <v>ABASTO DE AGUA POTABLE SECTOR SAVARIA SUR</v>
          </cell>
          <cell r="G227" t="str">
            <v>Año 2019</v>
          </cell>
          <cell r="H227" t="str">
            <v xml:space="preserve">OBRA </v>
          </cell>
          <cell r="I227">
            <v>17</v>
          </cell>
          <cell r="J227">
            <v>135896589</v>
          </cell>
          <cell r="K227">
            <v>0</v>
          </cell>
          <cell r="L227">
            <v>95127612</v>
          </cell>
          <cell r="M227">
            <v>40768977</v>
          </cell>
          <cell r="S227">
            <v>40768977</v>
          </cell>
          <cell r="U227">
            <v>40768977</v>
          </cell>
          <cell r="V227">
            <v>0</v>
          </cell>
          <cell r="W227">
            <v>0</v>
          </cell>
          <cell r="X227">
            <v>0</v>
          </cell>
          <cell r="Y227">
            <v>0</v>
          </cell>
          <cell r="Z227">
            <v>0</v>
          </cell>
          <cell r="AA227">
            <v>0</v>
          </cell>
        </row>
        <row r="228">
          <cell r="A228" t="str">
            <v>9113181002-C</v>
          </cell>
          <cell r="B228" t="str">
            <v>09</v>
          </cell>
          <cell r="C228" t="str">
            <v>Araucanía</v>
          </cell>
          <cell r="D228" t="str">
            <v>PERQUENCO</v>
          </cell>
          <cell r="E228" t="str">
            <v>9113181002-C</v>
          </cell>
          <cell r="F228" t="str">
            <v>IMPLEMENTACIÓN DE ACCIONES DE GESTIÓN INTEGRAL PARA EL MANEJO DE RSD EN LA COMUNA DE PERQUENCO</v>
          </cell>
          <cell r="G228" t="str">
            <v>Año 2019</v>
          </cell>
          <cell r="H228" t="str">
            <v>ASISTENCIA TÉCNICA</v>
          </cell>
          <cell r="I228">
            <v>10</v>
          </cell>
          <cell r="J228">
            <v>18000000</v>
          </cell>
          <cell r="K228">
            <v>0</v>
          </cell>
          <cell r="L228">
            <v>12600000</v>
          </cell>
          <cell r="M228">
            <v>5400000</v>
          </cell>
          <cell r="S228">
            <v>5400000</v>
          </cell>
          <cell r="U228">
            <v>5400000</v>
          </cell>
          <cell r="V228">
            <v>0</v>
          </cell>
          <cell r="W228">
            <v>0</v>
          </cell>
          <cell r="X228">
            <v>0</v>
          </cell>
          <cell r="Y228">
            <v>0</v>
          </cell>
          <cell r="Z228">
            <v>0</v>
          </cell>
          <cell r="AA228">
            <v>0</v>
          </cell>
        </row>
        <row r="229">
          <cell r="A229" t="str">
            <v>9114160710-C</v>
          </cell>
          <cell r="B229" t="str">
            <v>09</v>
          </cell>
          <cell r="C229" t="str">
            <v>Araucanía</v>
          </cell>
          <cell r="D229" t="str">
            <v>PITRUFQUÉN</v>
          </cell>
          <cell r="E229" t="str">
            <v>9114160710-C</v>
          </cell>
          <cell r="F229" t="str">
            <v>CONSTRUCCIÓN ABASTO DE AGUA POTABLE SECTOR RURAL DE COLONIA O’HIGGINS Y LAS QUEMAS, PITRUFQUÉN</v>
          </cell>
          <cell r="G229" t="str">
            <v>Año 2018</v>
          </cell>
          <cell r="H229" t="str">
            <v xml:space="preserve">OBRA </v>
          </cell>
          <cell r="I229">
            <v>17</v>
          </cell>
          <cell r="J229">
            <v>164812628</v>
          </cell>
          <cell r="K229">
            <v>0</v>
          </cell>
          <cell r="L229">
            <v>49443788</v>
          </cell>
          <cell r="M229">
            <v>115368840</v>
          </cell>
          <cell r="S229">
            <v>115368840</v>
          </cell>
          <cell r="U229">
            <v>115368840</v>
          </cell>
          <cell r="V229">
            <v>0</v>
          </cell>
          <cell r="W229">
            <v>0</v>
          </cell>
          <cell r="X229">
            <v>0</v>
          </cell>
          <cell r="Y229">
            <v>0</v>
          </cell>
          <cell r="Z229">
            <v>115336102</v>
          </cell>
          <cell r="AA229">
            <v>0</v>
          </cell>
        </row>
        <row r="230">
          <cell r="A230" t="str">
            <v>9115150407-C</v>
          </cell>
          <cell r="B230" t="str">
            <v>09</v>
          </cell>
          <cell r="C230" t="str">
            <v>Araucanía</v>
          </cell>
          <cell r="D230" t="str">
            <v>PUCÓN</v>
          </cell>
          <cell r="E230" t="str">
            <v>9115150407-C</v>
          </cell>
          <cell r="F230" t="str">
            <v>"CONSULTORIA: ESTUDIOS GEOFÍSICOS PARA PROYECTO RELLENO SANITARIO MUNICIPAL PUCON"</v>
          </cell>
          <cell r="G230" t="str">
            <v>Año 2018</v>
          </cell>
          <cell r="H230" t="str">
            <v>ESTUDIO</v>
          </cell>
          <cell r="I230">
            <v>15</v>
          </cell>
          <cell r="J230">
            <v>35000000</v>
          </cell>
          <cell r="K230">
            <v>32580000</v>
          </cell>
          <cell r="L230">
            <v>24900000</v>
          </cell>
          <cell r="M230">
            <v>10100000</v>
          </cell>
          <cell r="S230">
            <v>10100000</v>
          </cell>
          <cell r="U230">
            <v>10100000</v>
          </cell>
          <cell r="V230">
            <v>0</v>
          </cell>
          <cell r="W230">
            <v>7680000</v>
          </cell>
          <cell r="X230">
            <v>0</v>
          </cell>
          <cell r="Y230">
            <v>0</v>
          </cell>
          <cell r="Z230">
            <v>0</v>
          </cell>
          <cell r="AA230">
            <v>0</v>
          </cell>
        </row>
        <row r="231">
          <cell r="A231" t="str">
            <v>9115180715-C</v>
          </cell>
          <cell r="B231" t="str">
            <v>09</v>
          </cell>
          <cell r="C231" t="str">
            <v>Araucanía</v>
          </cell>
          <cell r="D231" t="str">
            <v>PUCÓN</v>
          </cell>
          <cell r="E231" t="str">
            <v>9115180715-C</v>
          </cell>
          <cell r="F231" t="str">
            <v>EXTENSIÓN DE RED AGUA POTABLE SECTOR ALTOS DE PUCÓN, COMUNA DE PUCÓN</v>
          </cell>
          <cell r="G231" t="str">
            <v>Año 2019</v>
          </cell>
          <cell r="H231" t="str">
            <v>OBRA</v>
          </cell>
          <cell r="I231">
            <v>17</v>
          </cell>
          <cell r="J231">
            <v>49561739</v>
          </cell>
          <cell r="K231">
            <v>0</v>
          </cell>
          <cell r="L231">
            <v>34693217</v>
          </cell>
          <cell r="M231">
            <v>14868522</v>
          </cell>
          <cell r="S231">
            <v>14868522</v>
          </cell>
          <cell r="U231">
            <v>14868522</v>
          </cell>
          <cell r="V231">
            <v>0</v>
          </cell>
          <cell r="W231">
            <v>0</v>
          </cell>
          <cell r="X231">
            <v>0</v>
          </cell>
          <cell r="Y231">
            <v>0</v>
          </cell>
          <cell r="Z231">
            <v>0</v>
          </cell>
          <cell r="AA231">
            <v>0</v>
          </cell>
        </row>
        <row r="232">
          <cell r="A232" t="str">
            <v>9208160702-C</v>
          </cell>
          <cell r="B232" t="str">
            <v>09</v>
          </cell>
          <cell r="C232" t="str">
            <v>Araucanía</v>
          </cell>
          <cell r="D232" t="str">
            <v>PURÉN</v>
          </cell>
          <cell r="E232" t="str">
            <v>9208160702-C</v>
          </cell>
          <cell r="F232" t="str">
            <v>ABASTO DE AGUA POTABLE SECTOR PINGUIDAHUE ARRIBA</v>
          </cell>
          <cell r="G232" t="str">
            <v>Año 2018</v>
          </cell>
          <cell r="H232" t="str">
            <v xml:space="preserve">OBRA </v>
          </cell>
          <cell r="I232">
            <v>17</v>
          </cell>
          <cell r="J232">
            <v>104487554</v>
          </cell>
          <cell r="K232">
            <v>0</v>
          </cell>
          <cell r="L232">
            <v>31346266</v>
          </cell>
          <cell r="M232">
            <v>73141288</v>
          </cell>
          <cell r="S232">
            <v>73141288</v>
          </cell>
          <cell r="U232">
            <v>73141288</v>
          </cell>
          <cell r="V232">
            <v>0</v>
          </cell>
          <cell r="W232">
            <v>0</v>
          </cell>
          <cell r="X232">
            <v>0</v>
          </cell>
          <cell r="Y232">
            <v>0</v>
          </cell>
          <cell r="Z232">
            <v>0</v>
          </cell>
          <cell r="AA232">
            <v>0</v>
          </cell>
        </row>
        <row r="233">
          <cell r="A233" t="str">
            <v>9208170705-C</v>
          </cell>
          <cell r="B233" t="str">
            <v>09</v>
          </cell>
          <cell r="C233" t="str">
            <v>Araucanía</v>
          </cell>
          <cell r="D233" t="str">
            <v>PURÉN</v>
          </cell>
          <cell r="E233" t="str">
            <v>9208170705-C</v>
          </cell>
          <cell r="F233" t="str">
            <v>AGUA PARA EL BUEN VIVIR DIVERSOS SECTORES RURALES, PUREN</v>
          </cell>
          <cell r="G233" t="str">
            <v>Año 2018</v>
          </cell>
          <cell r="H233" t="str">
            <v xml:space="preserve">OBRA </v>
          </cell>
          <cell r="I233">
            <v>17</v>
          </cell>
          <cell r="J233">
            <v>230141381</v>
          </cell>
          <cell r="K233">
            <v>0</v>
          </cell>
          <cell r="L233">
            <v>69042414</v>
          </cell>
          <cell r="M233">
            <v>161098967</v>
          </cell>
          <cell r="S233">
            <v>161098967</v>
          </cell>
          <cell r="U233">
            <v>161098967</v>
          </cell>
          <cell r="V233">
            <v>0</v>
          </cell>
          <cell r="W233">
            <v>0</v>
          </cell>
          <cell r="X233">
            <v>0</v>
          </cell>
          <cell r="Y233">
            <v>161012068</v>
          </cell>
          <cell r="Z233">
            <v>0</v>
          </cell>
          <cell r="AA233">
            <v>0</v>
          </cell>
        </row>
        <row r="234">
          <cell r="A234" t="str">
            <v>9208170706-C</v>
          </cell>
          <cell r="B234" t="str">
            <v>09</v>
          </cell>
          <cell r="C234" t="str">
            <v>Araucanía</v>
          </cell>
          <cell r="D234" t="str">
            <v>PURÉN</v>
          </cell>
          <cell r="E234" t="str">
            <v>9208170706-C</v>
          </cell>
          <cell r="F234" t="str">
            <v>AGUA PARA EL BUEN VIVIR SECTOR; HUENOCOLLE Y PICHIHUENOCOLLE, PUREN</v>
          </cell>
          <cell r="G234" t="str">
            <v>Año 2018</v>
          </cell>
          <cell r="H234" t="str">
            <v xml:space="preserve">OBRA </v>
          </cell>
          <cell r="I234">
            <v>17</v>
          </cell>
          <cell r="J234">
            <v>123594445</v>
          </cell>
          <cell r="K234">
            <v>0</v>
          </cell>
          <cell r="L234">
            <v>111235000</v>
          </cell>
          <cell r="M234">
            <v>12359445</v>
          </cell>
          <cell r="S234">
            <v>12359445</v>
          </cell>
          <cell r="U234">
            <v>12359445</v>
          </cell>
          <cell r="V234">
            <v>0</v>
          </cell>
          <cell r="W234">
            <v>0</v>
          </cell>
          <cell r="X234">
            <v>0</v>
          </cell>
          <cell r="Y234">
            <v>0</v>
          </cell>
          <cell r="Z234">
            <v>0</v>
          </cell>
          <cell r="AA234">
            <v>0</v>
          </cell>
        </row>
        <row r="235">
          <cell r="A235" t="str">
            <v>9208180401-C</v>
          </cell>
          <cell r="B235" t="str">
            <v>09</v>
          </cell>
          <cell r="C235" t="str">
            <v>Araucanía</v>
          </cell>
          <cell r="D235" t="str">
            <v>PURÉN</v>
          </cell>
          <cell r="E235" t="str">
            <v>9208180401-C</v>
          </cell>
          <cell r="F235" t="str">
            <v>PROYECTO DE EXTENSIÓN DEL ALCANTARILLADO SECTOR AGUA TENDIDA, COMUNA DE PUREN</v>
          </cell>
          <cell r="G235" t="str">
            <v>Año 2019</v>
          </cell>
          <cell r="H235" t="str">
            <v>ESTUDIO</v>
          </cell>
          <cell r="I235">
            <v>15</v>
          </cell>
          <cell r="J235">
            <v>33000000</v>
          </cell>
          <cell r="K235">
            <v>0</v>
          </cell>
          <cell r="L235">
            <v>23100000</v>
          </cell>
          <cell r="M235">
            <v>9900000</v>
          </cell>
          <cell r="S235">
            <v>9900000</v>
          </cell>
          <cell r="U235">
            <v>9900000</v>
          </cell>
          <cell r="V235">
            <v>0</v>
          </cell>
          <cell r="W235">
            <v>0</v>
          </cell>
          <cell r="X235">
            <v>0</v>
          </cell>
          <cell r="Y235">
            <v>0</v>
          </cell>
          <cell r="Z235">
            <v>0</v>
          </cell>
          <cell r="AA235">
            <v>0</v>
          </cell>
        </row>
        <row r="236">
          <cell r="A236">
            <v>9208170703</v>
          </cell>
          <cell r="B236" t="str">
            <v>09</v>
          </cell>
          <cell r="C236" t="str">
            <v>Araucanía</v>
          </cell>
          <cell r="D236" t="str">
            <v>PURÉN</v>
          </cell>
          <cell r="E236">
            <v>9208170703</v>
          </cell>
          <cell r="F236" t="str">
            <v>ABASTO DE AGUA POTABLE SECTOR PELLAHUENCO</v>
          </cell>
          <cell r="G236" t="str">
            <v>Años anteriores (2017)</v>
          </cell>
          <cell r="H236" t="str">
            <v xml:space="preserve">OBRA </v>
          </cell>
          <cell r="I236">
            <v>17</v>
          </cell>
          <cell r="J236">
            <v>70498477</v>
          </cell>
          <cell r="K236">
            <v>70263398</v>
          </cell>
          <cell r="L236">
            <v>49348934</v>
          </cell>
          <cell r="M236">
            <v>21149543</v>
          </cell>
          <cell r="S236">
            <v>21149543</v>
          </cell>
          <cell r="U236">
            <v>21149543</v>
          </cell>
          <cell r="V236">
            <v>0</v>
          </cell>
          <cell r="W236">
            <v>0</v>
          </cell>
          <cell r="X236">
            <v>0</v>
          </cell>
          <cell r="Y236">
            <v>0</v>
          </cell>
          <cell r="Z236">
            <v>0</v>
          </cell>
          <cell r="AA236">
            <v>0</v>
          </cell>
        </row>
        <row r="237">
          <cell r="A237" t="str">
            <v>9209180713-C</v>
          </cell>
          <cell r="B237" t="str">
            <v>09</v>
          </cell>
          <cell r="C237" t="str">
            <v>Araucanía</v>
          </cell>
          <cell r="D237" t="str">
            <v>RENAICO</v>
          </cell>
          <cell r="E237" t="str">
            <v>9209180713-C</v>
          </cell>
          <cell r="F237" t="str">
            <v>CONSTRUCCIÓN INFRAESTRUCTURA SANITARIA SECTOR MANZANARES,COMUNA DE RENAICO</v>
          </cell>
          <cell r="G237" t="str">
            <v>Año 2018</v>
          </cell>
          <cell r="H237" t="str">
            <v>OBRA</v>
          </cell>
          <cell r="I237">
            <v>17</v>
          </cell>
          <cell r="J237">
            <v>82013899</v>
          </cell>
          <cell r="K237">
            <v>82013873</v>
          </cell>
          <cell r="L237">
            <v>82013873</v>
          </cell>
          <cell r="M237">
            <v>26</v>
          </cell>
          <cell r="S237">
            <v>26</v>
          </cell>
          <cell r="U237">
            <v>26</v>
          </cell>
          <cell r="V237">
            <v>0</v>
          </cell>
          <cell r="W237">
            <v>0</v>
          </cell>
          <cell r="X237">
            <v>0</v>
          </cell>
          <cell r="Y237">
            <v>0</v>
          </cell>
          <cell r="Z237">
            <v>0</v>
          </cell>
          <cell r="AA237">
            <v>0</v>
          </cell>
        </row>
        <row r="238">
          <cell r="A238" t="str">
            <v>9209180714-C</v>
          </cell>
          <cell r="B238" t="str">
            <v>09</v>
          </cell>
          <cell r="C238" t="str">
            <v>Araucanía</v>
          </cell>
          <cell r="D238" t="str">
            <v>RENAICO</v>
          </cell>
          <cell r="E238" t="str">
            <v>9209180714-C</v>
          </cell>
          <cell r="F238" t="str">
            <v>CONSTRUCCIÓN INFRAESTRUCTURA SANITARIA SECTOR HUELEHUEICO,COMUNA DE RENAICO</v>
          </cell>
          <cell r="G238" t="str">
            <v>Año 2018</v>
          </cell>
          <cell r="H238" t="str">
            <v>OBRA</v>
          </cell>
          <cell r="I238">
            <v>17</v>
          </cell>
          <cell r="J238">
            <v>119292944</v>
          </cell>
          <cell r="K238">
            <v>119275985</v>
          </cell>
          <cell r="L238">
            <v>119275985</v>
          </cell>
          <cell r="M238">
            <v>16959</v>
          </cell>
          <cell r="S238">
            <v>16959</v>
          </cell>
          <cell r="U238">
            <v>16959</v>
          </cell>
          <cell r="V238">
            <v>0</v>
          </cell>
          <cell r="W238">
            <v>0</v>
          </cell>
          <cell r="X238">
            <v>0</v>
          </cell>
          <cell r="Y238">
            <v>0</v>
          </cell>
          <cell r="Z238">
            <v>0</v>
          </cell>
          <cell r="AA238">
            <v>0</v>
          </cell>
        </row>
        <row r="239">
          <cell r="A239" t="str">
            <v>9209160709-C</v>
          </cell>
          <cell r="B239" t="str">
            <v>09</v>
          </cell>
          <cell r="C239" t="str">
            <v>Araucanía</v>
          </cell>
          <cell r="D239" t="str">
            <v>RENAICO</v>
          </cell>
          <cell r="E239" t="str">
            <v>9209160709-C</v>
          </cell>
          <cell r="F239" t="str">
            <v>INSTALACIÒN SISTEMA DE PANELES SOLARES FOTOVOLTAICO SECTOR SAN RAFAEL, COMUNA DE RENAICO</v>
          </cell>
          <cell r="G239" t="str">
            <v>Año 2019</v>
          </cell>
          <cell r="H239" t="str">
            <v>OBRA</v>
          </cell>
          <cell r="I239">
            <v>17</v>
          </cell>
          <cell r="J239">
            <v>149271979</v>
          </cell>
          <cell r="K239">
            <v>0</v>
          </cell>
          <cell r="L239">
            <v>104490385</v>
          </cell>
          <cell r="M239">
            <v>44781594</v>
          </cell>
          <cell r="S239">
            <v>44781594</v>
          </cell>
          <cell r="U239">
            <v>44781594</v>
          </cell>
          <cell r="V239">
            <v>0</v>
          </cell>
          <cell r="W239">
            <v>0</v>
          </cell>
          <cell r="X239">
            <v>0</v>
          </cell>
          <cell r="Y239">
            <v>0</v>
          </cell>
          <cell r="Z239">
            <v>0</v>
          </cell>
          <cell r="AA239">
            <v>0</v>
          </cell>
        </row>
        <row r="240">
          <cell r="A240" t="str">
            <v>9116181004-C</v>
          </cell>
          <cell r="B240" t="str">
            <v>09</v>
          </cell>
          <cell r="C240" t="str">
            <v>Araucanía</v>
          </cell>
          <cell r="D240" t="str">
            <v>SAAVEDRA</v>
          </cell>
          <cell r="E240" t="str">
            <v>9116181004-C</v>
          </cell>
          <cell r="F240" t="str">
            <v>ASISTENCIA TÉCNICA PARA SANEAMIENTO SANITARIO, VARIOS SECTORES, SAAVEDRA</v>
          </cell>
          <cell r="G240" t="str">
            <v>Año 2019</v>
          </cell>
          <cell r="H240" t="str">
            <v>ASISTENCIA TÉCNICA</v>
          </cell>
          <cell r="I240">
            <v>10</v>
          </cell>
          <cell r="J240">
            <v>95400000</v>
          </cell>
          <cell r="K240">
            <v>0</v>
          </cell>
          <cell r="L240">
            <v>66780000</v>
          </cell>
          <cell r="M240">
            <v>28620000</v>
          </cell>
          <cell r="S240">
            <v>28620000</v>
          </cell>
          <cell r="U240">
            <v>28620000</v>
          </cell>
          <cell r="V240">
            <v>0</v>
          </cell>
          <cell r="W240">
            <v>0</v>
          </cell>
          <cell r="X240">
            <v>0</v>
          </cell>
          <cell r="Y240">
            <v>0</v>
          </cell>
          <cell r="Z240">
            <v>25420000</v>
          </cell>
          <cell r="AA240">
            <v>0</v>
          </cell>
        </row>
        <row r="241">
          <cell r="A241" t="str">
            <v>9116170704-C</v>
          </cell>
          <cell r="B241" t="str">
            <v>09</v>
          </cell>
          <cell r="C241" t="str">
            <v>Araucanía</v>
          </cell>
          <cell r="D241" t="str">
            <v>SAAVEDRA</v>
          </cell>
          <cell r="E241" t="str">
            <v>9116170704-C</v>
          </cell>
          <cell r="F241" t="str">
            <v>SOLUCIONES DE AGUA PARA EL BUEN VIVIR, DIVERSOS SECTORES, COMUNA DE SAAVEDRA</v>
          </cell>
          <cell r="G241" t="str">
            <v>Año 2019</v>
          </cell>
          <cell r="H241" t="str">
            <v>OBRA</v>
          </cell>
          <cell r="I241">
            <v>17</v>
          </cell>
          <cell r="J241">
            <v>153163617</v>
          </cell>
          <cell r="K241">
            <v>0</v>
          </cell>
          <cell r="L241">
            <v>107214532</v>
          </cell>
          <cell r="M241">
            <v>45949085</v>
          </cell>
          <cell r="S241">
            <v>45949085</v>
          </cell>
          <cell r="U241">
            <v>45949085</v>
          </cell>
          <cell r="V241">
            <v>0</v>
          </cell>
          <cell r="W241">
            <v>0</v>
          </cell>
          <cell r="X241">
            <v>0</v>
          </cell>
          <cell r="Y241">
            <v>0</v>
          </cell>
          <cell r="Z241">
            <v>0</v>
          </cell>
          <cell r="AA241">
            <v>0</v>
          </cell>
        </row>
        <row r="242">
          <cell r="A242" t="str">
            <v>9101160713-C</v>
          </cell>
          <cell r="B242" t="str">
            <v>09</v>
          </cell>
          <cell r="C242" t="str">
            <v>Araucanía</v>
          </cell>
          <cell r="D242" t="str">
            <v>TEMUCO</v>
          </cell>
          <cell r="E242" t="str">
            <v>9101160713-C</v>
          </cell>
          <cell r="F242" t="str">
            <v>EXTENSIÓN RED DE AGUA POTABLE LOTEO LOS NARANJOS, TEMUCO.</v>
          </cell>
          <cell r="G242" t="str">
            <v>Año 2019</v>
          </cell>
          <cell r="H242" t="str">
            <v>OBRA</v>
          </cell>
          <cell r="I242">
            <v>17</v>
          </cell>
          <cell r="J242">
            <v>115259560</v>
          </cell>
          <cell r="K242">
            <v>0</v>
          </cell>
          <cell r="L242">
            <v>80681692</v>
          </cell>
          <cell r="M242">
            <v>34577868</v>
          </cell>
          <cell r="S242">
            <v>34577868</v>
          </cell>
          <cell r="U242">
            <v>34577868</v>
          </cell>
          <cell r="V242">
            <v>0</v>
          </cell>
          <cell r="W242">
            <v>0</v>
          </cell>
          <cell r="X242">
            <v>0</v>
          </cell>
          <cell r="Y242">
            <v>0</v>
          </cell>
          <cell r="Z242">
            <v>0</v>
          </cell>
          <cell r="AA242">
            <v>0</v>
          </cell>
        </row>
        <row r="243">
          <cell r="A243">
            <v>9117160402</v>
          </cell>
          <cell r="B243" t="str">
            <v>09</v>
          </cell>
          <cell r="C243" t="str">
            <v>Araucanía</v>
          </cell>
          <cell r="D243" t="str">
            <v>TEODORO SCHMIDT</v>
          </cell>
          <cell r="E243">
            <v>9117160402</v>
          </cell>
          <cell r="F243" t="str">
            <v>ESTUDIO AMPLIACION RED DE ALCANTARILLADO Y PLANTA DE TRATAMIENTO DE AGUAS SERVIDAS, HUALPIN.</v>
          </cell>
          <cell r="G243" t="str">
            <v>Año 2018</v>
          </cell>
          <cell r="H243" t="str">
            <v>ESTUDIO</v>
          </cell>
          <cell r="I243">
            <v>15</v>
          </cell>
          <cell r="J243">
            <v>106000000</v>
          </cell>
          <cell r="K243">
            <v>104400000</v>
          </cell>
          <cell r="L243">
            <v>104400000</v>
          </cell>
          <cell r="M243">
            <v>1600000</v>
          </cell>
          <cell r="S243">
            <v>1600000</v>
          </cell>
          <cell r="U243">
            <v>1600000</v>
          </cell>
          <cell r="V243">
            <v>0</v>
          </cell>
          <cell r="W243">
            <v>0</v>
          </cell>
          <cell r="X243">
            <v>0</v>
          </cell>
          <cell r="Y243">
            <v>0</v>
          </cell>
          <cell r="Z243">
            <v>0</v>
          </cell>
          <cell r="AA243">
            <v>0</v>
          </cell>
        </row>
        <row r="244">
          <cell r="A244" t="str">
            <v>9117191001-C</v>
          </cell>
          <cell r="B244" t="str">
            <v>09</v>
          </cell>
          <cell r="C244" t="str">
            <v>Araucanía</v>
          </cell>
          <cell r="D244" t="str">
            <v>TEODORO SCHMIDT</v>
          </cell>
          <cell r="E244" t="str">
            <v>9117191001-C</v>
          </cell>
          <cell r="F244" t="str">
            <v>ASESORIA PARA LA GESTIÓN DE RESIDUOS SOLIDOS, COMUNA DE TEODORO SCHMIDT Y TOLTEN.</v>
          </cell>
          <cell r="G244" t="str">
            <v>Año 2019</v>
          </cell>
          <cell r="H244" t="str">
            <v>ASISTENCIA TÉCNICA</v>
          </cell>
          <cell r="I244">
            <v>10</v>
          </cell>
          <cell r="J244">
            <v>38400000</v>
          </cell>
          <cell r="K244">
            <v>0</v>
          </cell>
          <cell r="L244">
            <v>26880000</v>
          </cell>
          <cell r="M244">
            <v>11520000</v>
          </cell>
          <cell r="S244">
            <v>11520000</v>
          </cell>
          <cell r="U244">
            <v>11520000</v>
          </cell>
          <cell r="V244">
            <v>0</v>
          </cell>
          <cell r="W244">
            <v>0</v>
          </cell>
          <cell r="X244">
            <v>0</v>
          </cell>
          <cell r="Y244">
            <v>0</v>
          </cell>
          <cell r="Z244">
            <v>0</v>
          </cell>
          <cell r="AA244">
            <v>0</v>
          </cell>
        </row>
        <row r="245">
          <cell r="A245">
            <v>9117170404</v>
          </cell>
          <cell r="B245" t="str">
            <v>09</v>
          </cell>
          <cell r="C245" t="str">
            <v>Araucanía</v>
          </cell>
          <cell r="D245" t="str">
            <v>TEODORO SCHMIDT</v>
          </cell>
          <cell r="E245">
            <v>9117170404</v>
          </cell>
          <cell r="F245" t="str">
            <v>ESTUDIO SANEAMIENTO SANITARIO PARA LOCALIDAD DE BARROS ARANA</v>
          </cell>
          <cell r="G245" t="str">
            <v>Años anteriores (2017)</v>
          </cell>
          <cell r="H245" t="str">
            <v>ESTUDIO</v>
          </cell>
          <cell r="I245">
            <v>15</v>
          </cell>
          <cell r="J245">
            <v>85617500</v>
          </cell>
          <cell r="K245">
            <v>83105882</v>
          </cell>
          <cell r="L245">
            <v>82000000</v>
          </cell>
          <cell r="M245">
            <v>3617500</v>
          </cell>
          <cell r="S245">
            <v>3617500</v>
          </cell>
          <cell r="U245">
            <v>3617500</v>
          </cell>
          <cell r="V245">
            <v>0</v>
          </cell>
          <cell r="W245">
            <v>0</v>
          </cell>
          <cell r="X245">
            <v>0</v>
          </cell>
          <cell r="Y245">
            <v>0</v>
          </cell>
          <cell r="Z245">
            <v>0</v>
          </cell>
          <cell r="AA245">
            <v>0</v>
          </cell>
        </row>
        <row r="246">
          <cell r="A246">
            <v>9117170712</v>
          </cell>
          <cell r="B246" t="str">
            <v>09</v>
          </cell>
          <cell r="C246" t="str">
            <v>Araucanía</v>
          </cell>
          <cell r="D246" t="str">
            <v>TEODORO SCHMIDT</v>
          </cell>
          <cell r="E246">
            <v>9117170712</v>
          </cell>
          <cell r="F246" t="str">
            <v>ABASTO DE AGUA POTABLE SECTOR LLAGUIN, COMUNA TEODORO SCHMIDT</v>
          </cell>
          <cell r="G246" t="str">
            <v>Años anteriores (2017)</v>
          </cell>
          <cell r="H246" t="str">
            <v>OBRA</v>
          </cell>
          <cell r="I246">
            <v>17</v>
          </cell>
          <cell r="J246">
            <v>110116335</v>
          </cell>
          <cell r="K246">
            <v>109334969</v>
          </cell>
          <cell r="L246">
            <v>109334969</v>
          </cell>
          <cell r="M246">
            <v>781366</v>
          </cell>
          <cell r="S246">
            <v>781366</v>
          </cell>
          <cell r="U246">
            <v>781366</v>
          </cell>
          <cell r="V246">
            <v>0</v>
          </cell>
          <cell r="W246">
            <v>0</v>
          </cell>
          <cell r="X246">
            <v>0</v>
          </cell>
          <cell r="Y246">
            <v>0</v>
          </cell>
          <cell r="Z246">
            <v>0</v>
          </cell>
          <cell r="AA246">
            <v>781366</v>
          </cell>
        </row>
        <row r="247">
          <cell r="A247" t="str">
            <v>9118190601-C</v>
          </cell>
          <cell r="B247" t="str">
            <v>09</v>
          </cell>
          <cell r="C247" t="str">
            <v>Araucanía</v>
          </cell>
          <cell r="D247" t="str">
            <v>TOLTÉN</v>
          </cell>
          <cell r="E247" t="str">
            <v>9118190601-C</v>
          </cell>
          <cell r="F247" t="str">
            <v>ASISTENCIA LEGAL PARA SANEAMIENTO DE TITULOS DIVERSOS SECTORES DE LA COMUNA TOLTEN</v>
          </cell>
          <cell r="G247" t="str">
            <v>Año 2019</v>
          </cell>
          <cell r="H247" t="str">
            <v>ASISTENCIA LEGAL</v>
          </cell>
          <cell r="I247">
            <v>13</v>
          </cell>
          <cell r="J247">
            <v>50000000</v>
          </cell>
          <cell r="K247">
            <v>3200000</v>
          </cell>
          <cell r="L247">
            <v>35000000</v>
          </cell>
          <cell r="M247">
            <v>15000000</v>
          </cell>
          <cell r="S247">
            <v>15000000</v>
          </cell>
          <cell r="U247">
            <v>15000000</v>
          </cell>
          <cell r="V247">
            <v>0</v>
          </cell>
          <cell r="W247">
            <v>0</v>
          </cell>
          <cell r="X247">
            <v>0</v>
          </cell>
          <cell r="Y247">
            <v>0</v>
          </cell>
          <cell r="Z247">
            <v>0</v>
          </cell>
          <cell r="AA247">
            <v>0</v>
          </cell>
        </row>
        <row r="248">
          <cell r="A248" t="str">
            <v>9210160707-C</v>
          </cell>
          <cell r="B248" t="str">
            <v>09</v>
          </cell>
          <cell r="C248" t="str">
            <v>Araucanía</v>
          </cell>
          <cell r="D248" t="str">
            <v>TRAIGUÉN</v>
          </cell>
          <cell r="E248" t="str">
            <v>9210160707-C</v>
          </cell>
          <cell r="F248" t="str">
            <v>ABASTO AGUA POTABLE SECTOR NANCAHUE</v>
          </cell>
          <cell r="G248" t="str">
            <v>Año 2018</v>
          </cell>
          <cell r="H248" t="str">
            <v xml:space="preserve">OBRA </v>
          </cell>
          <cell r="I248">
            <v>17</v>
          </cell>
          <cell r="J248">
            <v>33888607</v>
          </cell>
          <cell r="K248">
            <v>0</v>
          </cell>
          <cell r="L248">
            <v>30499746</v>
          </cell>
          <cell r="M248">
            <v>3388861</v>
          </cell>
          <cell r="S248">
            <v>3388861</v>
          </cell>
          <cell r="U248">
            <v>3388861</v>
          </cell>
          <cell r="V248">
            <v>0</v>
          </cell>
          <cell r="W248">
            <v>0</v>
          </cell>
          <cell r="X248">
            <v>0</v>
          </cell>
          <cell r="Y248">
            <v>0</v>
          </cell>
          <cell r="Z248">
            <v>0</v>
          </cell>
          <cell r="AA248">
            <v>0</v>
          </cell>
        </row>
        <row r="249">
          <cell r="A249" t="str">
            <v>9210160708-C</v>
          </cell>
          <cell r="B249" t="str">
            <v>09</v>
          </cell>
          <cell r="C249" t="str">
            <v>Araucanía</v>
          </cell>
          <cell r="D249" t="str">
            <v>TRAIGUÉN</v>
          </cell>
          <cell r="E249" t="str">
            <v>9210160708-C</v>
          </cell>
          <cell r="F249" t="str">
            <v>ABASTO AGUA POTABLE SECTOR SANTA ELENA</v>
          </cell>
          <cell r="G249" t="str">
            <v>Año 2018</v>
          </cell>
          <cell r="H249" t="str">
            <v xml:space="preserve">OBRA </v>
          </cell>
          <cell r="I249">
            <v>17</v>
          </cell>
          <cell r="J249">
            <v>43961694</v>
          </cell>
          <cell r="K249">
            <v>0</v>
          </cell>
          <cell r="L249">
            <v>21980847</v>
          </cell>
          <cell r="M249">
            <v>21980847</v>
          </cell>
          <cell r="S249">
            <v>21980847</v>
          </cell>
          <cell r="U249">
            <v>21980847</v>
          </cell>
          <cell r="V249">
            <v>0</v>
          </cell>
          <cell r="W249">
            <v>0</v>
          </cell>
          <cell r="X249">
            <v>0</v>
          </cell>
          <cell r="Y249">
            <v>0</v>
          </cell>
          <cell r="Z249">
            <v>0</v>
          </cell>
          <cell r="AA249">
            <v>0</v>
          </cell>
        </row>
        <row r="250">
          <cell r="A250" t="str">
            <v>9210160709-C</v>
          </cell>
          <cell r="B250" t="str">
            <v>09</v>
          </cell>
          <cell r="C250" t="str">
            <v>Araucanía</v>
          </cell>
          <cell r="D250" t="str">
            <v>TRAIGUÉN</v>
          </cell>
          <cell r="E250" t="str">
            <v>9210160709-C</v>
          </cell>
          <cell r="F250" t="str">
            <v>ABASTO DE AGUA POTABLE SECTOR CHANCO MARIGUAL BAJO</v>
          </cell>
          <cell r="G250" t="str">
            <v>Año 2018</v>
          </cell>
          <cell r="H250" t="str">
            <v xml:space="preserve">OBRA </v>
          </cell>
          <cell r="I250">
            <v>17</v>
          </cell>
          <cell r="J250">
            <v>54805599</v>
          </cell>
          <cell r="K250">
            <v>54623933</v>
          </cell>
          <cell r="L250">
            <v>49325039</v>
          </cell>
          <cell r="M250">
            <v>5480560</v>
          </cell>
          <cell r="S250">
            <v>5480560</v>
          </cell>
          <cell r="U250">
            <v>5480560</v>
          </cell>
          <cell r="V250">
            <v>0</v>
          </cell>
          <cell r="W250">
            <v>0</v>
          </cell>
          <cell r="X250">
            <v>0</v>
          </cell>
          <cell r="Y250">
            <v>0</v>
          </cell>
          <cell r="Z250">
            <v>0</v>
          </cell>
          <cell r="AA250">
            <v>0</v>
          </cell>
        </row>
        <row r="251">
          <cell r="A251" t="str">
            <v>9210160712-C</v>
          </cell>
          <cell r="B251" t="str">
            <v>09</v>
          </cell>
          <cell r="C251" t="str">
            <v>Araucanía</v>
          </cell>
          <cell r="D251" t="str">
            <v>TRAIGUÉN</v>
          </cell>
          <cell r="E251" t="str">
            <v>9210160712-C</v>
          </cell>
          <cell r="F251" t="str">
            <v>ABASTO DE AGUA POTABLE SECTOR CHANCO MARIGUAL ALTO</v>
          </cell>
          <cell r="G251" t="str">
            <v>Año 2018</v>
          </cell>
          <cell r="H251" t="str">
            <v xml:space="preserve">OBRA </v>
          </cell>
          <cell r="I251">
            <v>17</v>
          </cell>
          <cell r="J251">
            <v>108010412</v>
          </cell>
          <cell r="K251">
            <v>106831356</v>
          </cell>
          <cell r="L251">
            <v>106831356</v>
          </cell>
          <cell r="M251">
            <v>1179056</v>
          </cell>
          <cell r="S251">
            <v>1179056</v>
          </cell>
          <cell r="U251">
            <v>1179056</v>
          </cell>
          <cell r="V251">
            <v>0</v>
          </cell>
          <cell r="W251">
            <v>0</v>
          </cell>
          <cell r="X251">
            <v>0</v>
          </cell>
          <cell r="Y251">
            <v>0</v>
          </cell>
          <cell r="Z251">
            <v>0</v>
          </cell>
          <cell r="AA251">
            <v>0</v>
          </cell>
        </row>
        <row r="252">
          <cell r="A252" t="str">
            <v>9210160713-C</v>
          </cell>
          <cell r="B252" t="str">
            <v>09</v>
          </cell>
          <cell r="C252" t="str">
            <v>Araucanía</v>
          </cell>
          <cell r="D252" t="str">
            <v>TRAIGUÉN</v>
          </cell>
          <cell r="E252" t="str">
            <v>9210160713-C</v>
          </cell>
          <cell r="F252" t="str">
            <v>EXTENSIÓN A.S PASAJE ENDESA, A.P Y A.S CALLE LAGOS, TRAIGUÉN</v>
          </cell>
          <cell r="G252" t="str">
            <v>Año 2018</v>
          </cell>
          <cell r="H252" t="str">
            <v>OBRA</v>
          </cell>
          <cell r="I252">
            <v>17</v>
          </cell>
          <cell r="J252">
            <v>148003317</v>
          </cell>
          <cell r="K252">
            <v>146275953</v>
          </cell>
          <cell r="L252">
            <v>133202985</v>
          </cell>
          <cell r="M252">
            <v>14800332</v>
          </cell>
          <cell r="S252">
            <v>14800332</v>
          </cell>
          <cell r="U252">
            <v>14800332</v>
          </cell>
          <cell r="V252">
            <v>0</v>
          </cell>
          <cell r="W252">
            <v>0</v>
          </cell>
          <cell r="X252">
            <v>0</v>
          </cell>
          <cell r="Y252">
            <v>0</v>
          </cell>
          <cell r="Z252">
            <v>0</v>
          </cell>
          <cell r="AA252">
            <v>0</v>
          </cell>
        </row>
        <row r="253">
          <cell r="A253" t="str">
            <v>9210160714-C</v>
          </cell>
          <cell r="B253" t="str">
            <v>09</v>
          </cell>
          <cell r="C253" t="str">
            <v>Araucanía</v>
          </cell>
          <cell r="D253" t="str">
            <v>TRAIGUÉN</v>
          </cell>
          <cell r="E253" t="str">
            <v>9210160714-C</v>
          </cell>
          <cell r="F253" t="str">
            <v>EXTENSIÓN AP. Y AS. CALLE SERRANO, CALLE PISAGUA Y CALLE BALMACEDA, TRAIGUÉN</v>
          </cell>
          <cell r="G253" t="str">
            <v>Año 2018</v>
          </cell>
          <cell r="H253" t="str">
            <v>OBRA</v>
          </cell>
          <cell r="I253">
            <v>17</v>
          </cell>
          <cell r="J253">
            <v>173797303</v>
          </cell>
          <cell r="K253">
            <v>172790604</v>
          </cell>
          <cell r="L253">
            <v>172790604</v>
          </cell>
          <cell r="M253">
            <v>1006699</v>
          </cell>
          <cell r="S253">
            <v>1006699</v>
          </cell>
          <cell r="U253">
            <v>1006699</v>
          </cell>
          <cell r="V253">
            <v>0</v>
          </cell>
          <cell r="W253">
            <v>0</v>
          </cell>
          <cell r="X253">
            <v>0</v>
          </cell>
          <cell r="Y253">
            <v>0</v>
          </cell>
          <cell r="Z253">
            <v>0</v>
          </cell>
          <cell r="AA253">
            <v>0</v>
          </cell>
        </row>
        <row r="254">
          <cell r="A254" t="str">
            <v>9210170716-C</v>
          </cell>
          <cell r="B254" t="str">
            <v>09</v>
          </cell>
          <cell r="C254" t="str">
            <v>Araucanía</v>
          </cell>
          <cell r="D254" t="str">
            <v>TRAIGUÉN</v>
          </cell>
          <cell r="E254" t="str">
            <v>9210170716-C</v>
          </cell>
          <cell r="F254" t="str">
            <v>7 PROYECTOS DOMICILIARIOS SOLUCIONES PARTICULARES AGUAS SERVIDAS COMUNA DE TRAIGUÉN</v>
          </cell>
          <cell r="G254" t="str">
            <v>Año 2019</v>
          </cell>
          <cell r="H254" t="str">
            <v>OBRA</v>
          </cell>
          <cell r="I254">
            <v>17</v>
          </cell>
          <cell r="J254">
            <v>19640560</v>
          </cell>
          <cell r="K254">
            <v>0</v>
          </cell>
          <cell r="L254">
            <v>13748392</v>
          </cell>
          <cell r="M254">
            <v>5892168</v>
          </cell>
          <cell r="S254">
            <v>5892168</v>
          </cell>
          <cell r="U254">
            <v>5892168</v>
          </cell>
          <cell r="V254">
            <v>0</v>
          </cell>
          <cell r="W254">
            <v>0</v>
          </cell>
          <cell r="X254">
            <v>0</v>
          </cell>
          <cell r="Y254">
            <v>0</v>
          </cell>
          <cell r="Z254">
            <v>0</v>
          </cell>
          <cell r="AA254">
            <v>5878243</v>
          </cell>
        </row>
        <row r="255">
          <cell r="A255" t="str">
            <v>9211160727-C</v>
          </cell>
          <cell r="B255" t="str">
            <v>09</v>
          </cell>
          <cell r="C255" t="str">
            <v>Araucanía</v>
          </cell>
          <cell r="D255" t="str">
            <v>VICTORIA</v>
          </cell>
          <cell r="E255" t="str">
            <v>9211160727-C</v>
          </cell>
          <cell r="F255" t="str">
            <v>ABASTO AGUA POTABLE COMUNIDAD INDÍGENA JUAN CANULEO PINOLEO II</v>
          </cell>
          <cell r="G255" t="str">
            <v>Año 2018</v>
          </cell>
          <cell r="H255" t="str">
            <v xml:space="preserve">OBRA </v>
          </cell>
          <cell r="I255">
            <v>17</v>
          </cell>
          <cell r="J255">
            <v>130000000</v>
          </cell>
          <cell r="K255">
            <v>0</v>
          </cell>
          <cell r="L255">
            <v>39000000</v>
          </cell>
          <cell r="M255">
            <v>91000000</v>
          </cell>
          <cell r="S255">
            <v>91000000</v>
          </cell>
          <cell r="U255">
            <v>91000000</v>
          </cell>
          <cell r="V255">
            <v>0</v>
          </cell>
          <cell r="W255">
            <v>0</v>
          </cell>
          <cell r="X255">
            <v>0</v>
          </cell>
          <cell r="Y255">
            <v>0</v>
          </cell>
          <cell r="Z255">
            <v>0</v>
          </cell>
          <cell r="AA255">
            <v>0</v>
          </cell>
        </row>
        <row r="256">
          <cell r="A256" t="str">
            <v>9211160728-C</v>
          </cell>
          <cell r="B256" t="str">
            <v>09</v>
          </cell>
          <cell r="C256" t="str">
            <v>Araucanía</v>
          </cell>
          <cell r="D256" t="str">
            <v>VICTORIA</v>
          </cell>
          <cell r="E256" t="str">
            <v>9211160728-C</v>
          </cell>
          <cell r="F256" t="str">
            <v>ABASTO AGUA POTABLE COMUNIDAD INDÍGENA MIGUEL HUENTELEN</v>
          </cell>
          <cell r="G256" t="str">
            <v>Año 2018</v>
          </cell>
          <cell r="H256" t="str">
            <v xml:space="preserve">OBRA </v>
          </cell>
          <cell r="I256">
            <v>17</v>
          </cell>
          <cell r="J256">
            <v>105000000</v>
          </cell>
          <cell r="K256">
            <v>0</v>
          </cell>
          <cell r="L256">
            <v>31500000</v>
          </cell>
          <cell r="M256">
            <v>73500000</v>
          </cell>
          <cell r="S256">
            <v>73500000</v>
          </cell>
          <cell r="U256">
            <v>73500000</v>
          </cell>
          <cell r="V256">
            <v>0</v>
          </cell>
          <cell r="W256">
            <v>0</v>
          </cell>
          <cell r="X256">
            <v>0</v>
          </cell>
          <cell r="Y256">
            <v>0</v>
          </cell>
          <cell r="Z256">
            <v>0</v>
          </cell>
          <cell r="AA256">
            <v>0</v>
          </cell>
        </row>
        <row r="257">
          <cell r="A257" t="str">
            <v>9211171004-C</v>
          </cell>
          <cell r="B257" t="str">
            <v>09</v>
          </cell>
          <cell r="C257" t="str">
            <v>Araucanía</v>
          </cell>
          <cell r="D257" t="str">
            <v>VICTORIA</v>
          </cell>
          <cell r="E257" t="str">
            <v>9211171004-C</v>
          </cell>
          <cell r="F257" t="str">
            <v>ASISTENCIA TECNICA PARA LA ELABORACION DE PROYECTOS DE SANEAMIENTO SANITARIO ,COMUNA DE VICTORIA</v>
          </cell>
          <cell r="G257" t="str">
            <v>Año 2018</v>
          </cell>
          <cell r="H257" t="str">
            <v>ASISTENCIA TÉCNICA</v>
          </cell>
          <cell r="I257">
            <v>10</v>
          </cell>
          <cell r="J257">
            <v>51600000</v>
          </cell>
          <cell r="K257">
            <v>50400000</v>
          </cell>
          <cell r="L257">
            <v>50400000</v>
          </cell>
          <cell r="M257">
            <v>1200000</v>
          </cell>
          <cell r="S257">
            <v>1200000</v>
          </cell>
          <cell r="U257">
            <v>1200000</v>
          </cell>
          <cell r="V257">
            <v>0</v>
          </cell>
          <cell r="W257">
            <v>0</v>
          </cell>
          <cell r="X257">
            <v>0</v>
          </cell>
          <cell r="Y257">
            <v>0</v>
          </cell>
          <cell r="Z257">
            <v>0</v>
          </cell>
          <cell r="AA257">
            <v>0</v>
          </cell>
        </row>
        <row r="258">
          <cell r="A258" t="str">
            <v>9211181001-C</v>
          </cell>
          <cell r="B258" t="str">
            <v>09</v>
          </cell>
          <cell r="C258" t="str">
            <v>Araucanía</v>
          </cell>
          <cell r="D258" t="str">
            <v>VICTORIA</v>
          </cell>
          <cell r="E258" t="str">
            <v>9211181001-C</v>
          </cell>
          <cell r="F258" t="str">
            <v>ASISTENCIA TECNICA PARA ELABORACION DE PROYECTOS SANITARIOS Y ABASTOS DE AGUA POTABLE, VICTORIA Y LOCALIDADES</v>
          </cell>
          <cell r="G258" t="str">
            <v>Año 2019</v>
          </cell>
          <cell r="H258" t="str">
            <v>ASISTENCIA TÉCNICA</v>
          </cell>
          <cell r="I258">
            <v>10</v>
          </cell>
          <cell r="J258">
            <v>39999996</v>
          </cell>
          <cell r="K258">
            <v>0</v>
          </cell>
          <cell r="L258">
            <v>27999997</v>
          </cell>
          <cell r="M258">
            <v>11999999</v>
          </cell>
          <cell r="S258">
            <v>11999999</v>
          </cell>
          <cell r="U258">
            <v>11999999</v>
          </cell>
          <cell r="V258">
            <v>0</v>
          </cell>
          <cell r="W258">
            <v>0</v>
          </cell>
          <cell r="X258">
            <v>0</v>
          </cell>
          <cell r="Y258">
            <v>0</v>
          </cell>
          <cell r="Z258">
            <v>0</v>
          </cell>
          <cell r="AA258">
            <v>0</v>
          </cell>
        </row>
        <row r="259">
          <cell r="A259" t="str">
            <v>9119150715-C</v>
          </cell>
          <cell r="B259" t="str">
            <v>09</v>
          </cell>
          <cell r="C259" t="str">
            <v>Araucanía</v>
          </cell>
          <cell r="D259" t="str">
            <v>VILCÚN</v>
          </cell>
          <cell r="E259" t="str">
            <v>9119150715-C</v>
          </cell>
          <cell r="F259" t="str">
            <v>ABASTO DE AGUA POTABLE SECTOR CORDELIA</v>
          </cell>
          <cell r="G259" t="str">
            <v>Año 2018</v>
          </cell>
          <cell r="H259" t="str">
            <v xml:space="preserve">OBRA </v>
          </cell>
          <cell r="I259">
            <v>17</v>
          </cell>
          <cell r="J259">
            <v>89328733</v>
          </cell>
          <cell r="K259">
            <v>84440096</v>
          </cell>
          <cell r="L259">
            <v>84440096</v>
          </cell>
          <cell r="M259">
            <v>4888637</v>
          </cell>
          <cell r="S259">
            <v>4888637</v>
          </cell>
          <cell r="U259">
            <v>4888637</v>
          </cell>
          <cell r="V259">
            <v>0</v>
          </cell>
          <cell r="W259">
            <v>0</v>
          </cell>
          <cell r="X259">
            <v>0</v>
          </cell>
          <cell r="Y259">
            <v>0</v>
          </cell>
          <cell r="Z259">
            <v>0</v>
          </cell>
          <cell r="AA259">
            <v>0</v>
          </cell>
        </row>
        <row r="260">
          <cell r="A260" t="str">
            <v>9119150721-C</v>
          </cell>
          <cell r="B260" t="str">
            <v>09</v>
          </cell>
          <cell r="C260" t="str">
            <v>Araucanía</v>
          </cell>
          <cell r="D260" t="str">
            <v>VILCÚN</v>
          </cell>
          <cell r="E260" t="str">
            <v>9119150721-C</v>
          </cell>
          <cell r="F260" t="str">
            <v>ABASTO DE AGUA POTABLE COMUNIDAD JOSE LLANCAO GRUPO 2 SECTOR LLAMUCO</v>
          </cell>
          <cell r="G260" t="str">
            <v>Año 2018</v>
          </cell>
          <cell r="H260" t="str">
            <v xml:space="preserve">OBRA </v>
          </cell>
          <cell r="I260">
            <v>17</v>
          </cell>
          <cell r="J260">
            <v>152596024</v>
          </cell>
          <cell r="K260">
            <v>152212113</v>
          </cell>
          <cell r="L260">
            <v>152212113</v>
          </cell>
          <cell r="M260">
            <v>383911</v>
          </cell>
          <cell r="S260">
            <v>383911</v>
          </cell>
          <cell r="U260">
            <v>383911</v>
          </cell>
          <cell r="V260">
            <v>0</v>
          </cell>
          <cell r="W260">
            <v>0</v>
          </cell>
          <cell r="X260">
            <v>0</v>
          </cell>
          <cell r="Y260">
            <v>0</v>
          </cell>
          <cell r="Z260">
            <v>0</v>
          </cell>
          <cell r="AA260">
            <v>0</v>
          </cell>
        </row>
        <row r="261">
          <cell r="A261" t="str">
            <v>9119150722-C</v>
          </cell>
          <cell r="B261" t="str">
            <v>09</v>
          </cell>
          <cell r="C261" t="str">
            <v>Araucanía</v>
          </cell>
          <cell r="D261" t="str">
            <v>VILCÚN</v>
          </cell>
          <cell r="E261" t="str">
            <v>9119150722-C</v>
          </cell>
          <cell r="F261" t="str">
            <v>ABASTO DE AGUA POTABLE SECTOR SAN CARLOS Y OTROS SECTORES RURALES DISPERSOS</v>
          </cell>
          <cell r="G261" t="str">
            <v>Año 2018</v>
          </cell>
          <cell r="H261" t="str">
            <v xml:space="preserve">OBRA </v>
          </cell>
          <cell r="I261">
            <v>17</v>
          </cell>
          <cell r="J261">
            <v>111506540</v>
          </cell>
          <cell r="K261">
            <v>33451962</v>
          </cell>
          <cell r="L261">
            <v>33451962</v>
          </cell>
          <cell r="M261">
            <v>78054578</v>
          </cell>
          <cell r="S261">
            <v>78054578</v>
          </cell>
          <cell r="U261">
            <v>78054578</v>
          </cell>
          <cell r="V261">
            <v>0</v>
          </cell>
          <cell r="W261">
            <v>0</v>
          </cell>
          <cell r="X261">
            <v>0</v>
          </cell>
          <cell r="Y261">
            <v>0</v>
          </cell>
          <cell r="Z261">
            <v>0</v>
          </cell>
          <cell r="AA261">
            <v>0</v>
          </cell>
        </row>
        <row r="262">
          <cell r="A262" t="str">
            <v>9119160725-C</v>
          </cell>
          <cell r="B262" t="str">
            <v>09</v>
          </cell>
          <cell r="C262" t="str">
            <v>Araucanía</v>
          </cell>
          <cell r="D262" t="str">
            <v>VILCÚN</v>
          </cell>
          <cell r="E262" t="str">
            <v>9119160725-C</v>
          </cell>
          <cell r="F262" t="str">
            <v>ABASTO DE AGUA POTABLE SECTOR LOS TILOS Y OTROS</v>
          </cell>
          <cell r="G262" t="str">
            <v>Año 2018</v>
          </cell>
          <cell r="H262" t="str">
            <v xml:space="preserve">OBRA </v>
          </cell>
          <cell r="I262">
            <v>17</v>
          </cell>
          <cell r="J262">
            <v>130948250</v>
          </cell>
          <cell r="K262">
            <v>126911981</v>
          </cell>
          <cell r="L262">
            <v>126911981</v>
          </cell>
          <cell r="M262">
            <v>4036269</v>
          </cell>
          <cell r="S262">
            <v>4036269</v>
          </cell>
          <cell r="U262">
            <v>4036269</v>
          </cell>
          <cell r="V262">
            <v>0</v>
          </cell>
          <cell r="W262">
            <v>0</v>
          </cell>
          <cell r="X262">
            <v>0</v>
          </cell>
          <cell r="Y262">
            <v>0</v>
          </cell>
          <cell r="Z262">
            <v>0</v>
          </cell>
          <cell r="AA262">
            <v>0</v>
          </cell>
        </row>
        <row r="263">
          <cell r="A263" t="str">
            <v>9119150723-C</v>
          </cell>
          <cell r="B263" t="str">
            <v>09</v>
          </cell>
          <cell r="C263" t="str">
            <v>Araucanía</v>
          </cell>
          <cell r="D263" t="str">
            <v>VILCÚN</v>
          </cell>
          <cell r="E263" t="str">
            <v>9119150723-C</v>
          </cell>
          <cell r="F263" t="str">
            <v>ABASTO DE AGUA POTABLE COMUNIDAD ANTONIO LINCONAO</v>
          </cell>
          <cell r="G263" t="str">
            <v>Año 2019</v>
          </cell>
          <cell r="H263" t="str">
            <v xml:space="preserve">OBRA </v>
          </cell>
          <cell r="I263">
            <v>17</v>
          </cell>
          <cell r="J263">
            <v>149146980</v>
          </cell>
          <cell r="K263">
            <v>0</v>
          </cell>
          <cell r="L263">
            <v>104402886</v>
          </cell>
          <cell r="M263">
            <v>44744094</v>
          </cell>
          <cell r="S263">
            <v>44744094</v>
          </cell>
          <cell r="U263">
            <v>44744094</v>
          </cell>
          <cell r="V263">
            <v>0</v>
          </cell>
          <cell r="W263">
            <v>0</v>
          </cell>
          <cell r="X263">
            <v>0</v>
          </cell>
          <cell r="Y263">
            <v>0</v>
          </cell>
          <cell r="Z263">
            <v>0</v>
          </cell>
          <cell r="AA263">
            <v>0</v>
          </cell>
        </row>
        <row r="264">
          <cell r="A264" t="str">
            <v>9119170727-C</v>
          </cell>
          <cell r="B264" t="str">
            <v>09</v>
          </cell>
          <cell r="C264" t="str">
            <v>Araucanía</v>
          </cell>
          <cell r="D264" t="str">
            <v>VILCÚN</v>
          </cell>
          <cell r="E264" t="str">
            <v>9119170727-C</v>
          </cell>
          <cell r="F264" t="str">
            <v>SOLUCIONES DE AGUA PARA EL BUEN VIVIR, DIVERSOS SECTORES, COMUNA DE VILCÚN</v>
          </cell>
          <cell r="G264" t="str">
            <v>Año 2019</v>
          </cell>
          <cell r="H264" t="str">
            <v>OBRA</v>
          </cell>
          <cell r="I264">
            <v>17</v>
          </cell>
          <cell r="J264">
            <v>162936555</v>
          </cell>
          <cell r="K264">
            <v>0</v>
          </cell>
          <cell r="L264">
            <v>114055589</v>
          </cell>
          <cell r="M264">
            <v>48880966</v>
          </cell>
          <cell r="S264">
            <v>48880966</v>
          </cell>
          <cell r="U264">
            <v>48880966</v>
          </cell>
          <cell r="V264">
            <v>0</v>
          </cell>
          <cell r="W264">
            <v>0</v>
          </cell>
          <cell r="X264">
            <v>0</v>
          </cell>
          <cell r="Y264">
            <v>0</v>
          </cell>
          <cell r="Z264">
            <v>0</v>
          </cell>
          <cell r="AA264">
            <v>0</v>
          </cell>
        </row>
        <row r="265">
          <cell r="A265" t="str">
            <v>9119170403-C</v>
          </cell>
          <cell r="B265" t="str">
            <v>09</v>
          </cell>
          <cell r="C265" t="str">
            <v>Araucanía</v>
          </cell>
          <cell r="D265" t="str">
            <v>VILCÚN</v>
          </cell>
          <cell r="E265" t="str">
            <v>9119170403-C</v>
          </cell>
          <cell r="F265" t="str">
            <v>ESTUDIO DE PREFACTIBILIDAD PARA PROYECTO SANITARIO DE LA LOCALIDAD DE GENERAL LOPEZ</v>
          </cell>
          <cell r="G265" t="str">
            <v>Año 2019</v>
          </cell>
          <cell r="H265" t="str">
            <v>ESTUDIO</v>
          </cell>
          <cell r="I265">
            <v>15</v>
          </cell>
          <cell r="J265">
            <v>25000000</v>
          </cell>
          <cell r="K265">
            <v>0</v>
          </cell>
          <cell r="L265">
            <v>17500000</v>
          </cell>
          <cell r="M265">
            <v>7500000</v>
          </cell>
          <cell r="S265">
            <v>7500000</v>
          </cell>
          <cell r="U265">
            <v>7500000</v>
          </cell>
          <cell r="V265">
            <v>0</v>
          </cell>
          <cell r="W265">
            <v>0</v>
          </cell>
          <cell r="X265">
            <v>0</v>
          </cell>
          <cell r="Y265">
            <v>0</v>
          </cell>
          <cell r="Z265">
            <v>0</v>
          </cell>
          <cell r="AA265">
            <v>0</v>
          </cell>
        </row>
        <row r="266">
          <cell r="A266" t="str">
            <v>9119180731-C</v>
          </cell>
          <cell r="B266" t="str">
            <v>09</v>
          </cell>
          <cell r="C266" t="str">
            <v>Araucanía</v>
          </cell>
          <cell r="D266" t="str">
            <v>VILCÚN</v>
          </cell>
          <cell r="E266" t="str">
            <v>9119180731-C</v>
          </cell>
          <cell r="F266" t="str">
            <v>RECAMBIO MASIVO DE LUMINARIAS VIALES EN LOS SECTORES DE GENERAL LOPEZ, CENTRO Y BELLAVISTA DE VILCUN</v>
          </cell>
          <cell r="G266" t="str">
            <v>Año 2019</v>
          </cell>
          <cell r="H266" t="str">
            <v>OBRA</v>
          </cell>
          <cell r="I266">
            <v>17</v>
          </cell>
          <cell r="J266">
            <v>109991200</v>
          </cell>
          <cell r="K266">
            <v>0</v>
          </cell>
          <cell r="L266">
            <v>76993840</v>
          </cell>
          <cell r="M266">
            <v>32997360</v>
          </cell>
          <cell r="S266">
            <v>32997360</v>
          </cell>
          <cell r="U266">
            <v>32997360</v>
          </cell>
          <cell r="V266">
            <v>0</v>
          </cell>
          <cell r="W266">
            <v>0</v>
          </cell>
          <cell r="X266">
            <v>0</v>
          </cell>
          <cell r="Y266">
            <v>0</v>
          </cell>
          <cell r="Z266">
            <v>0</v>
          </cell>
          <cell r="AA266">
            <v>0</v>
          </cell>
        </row>
        <row r="267">
          <cell r="A267" t="str">
            <v>9120161002-C</v>
          </cell>
          <cell r="B267" t="str">
            <v>09</v>
          </cell>
          <cell r="C267" t="str">
            <v>Araucanía</v>
          </cell>
          <cell r="D267" t="str">
            <v>VILLARRICA</v>
          </cell>
          <cell r="E267" t="str">
            <v>9120161002-C</v>
          </cell>
          <cell r="F267" t="str">
            <v>PROFESIONALES PARA ASISTENCIA TÉCNICA EN SANEAMIENTO SANITARIO INTEGRAL-LOTEO LOS VOLCANES Y CIPRESES, VILLARRICA</v>
          </cell>
          <cell r="G267" t="str">
            <v>Año 2019</v>
          </cell>
          <cell r="H267" t="str">
            <v>ASISTENCIA TÉCNICA</v>
          </cell>
          <cell r="I267">
            <v>10</v>
          </cell>
          <cell r="J267">
            <v>56400000</v>
          </cell>
          <cell r="K267">
            <v>42108330</v>
          </cell>
          <cell r="L267">
            <v>45120000</v>
          </cell>
          <cell r="M267">
            <v>11280000</v>
          </cell>
          <cell r="S267">
            <v>11280000</v>
          </cell>
          <cell r="U267">
            <v>11280000</v>
          </cell>
          <cell r="V267">
            <v>0</v>
          </cell>
          <cell r="W267">
            <v>0</v>
          </cell>
          <cell r="X267">
            <v>0</v>
          </cell>
          <cell r="Y267">
            <v>0</v>
          </cell>
          <cell r="Z267">
            <v>11280000</v>
          </cell>
          <cell r="AA267">
            <v>0</v>
          </cell>
        </row>
        <row r="268">
          <cell r="A268" t="str">
            <v>10202160716-C</v>
          </cell>
          <cell r="B268">
            <v>10</v>
          </cell>
          <cell r="C268" t="str">
            <v>Los Lagos</v>
          </cell>
          <cell r="D268" t="str">
            <v>ANCUD</v>
          </cell>
          <cell r="E268" t="str">
            <v>10202160716-C</v>
          </cell>
          <cell r="F268" t="str">
            <v>HABILITACIÓN DE ENERGÍA ELÉCTRICA, SISTEMAS FOTOVOLTAICOS Y EÓLICOS INDIVIDUALES, SECTOR SUR RÍO CHEPU</v>
          </cell>
          <cell r="G268" t="str">
            <v>Año 2018</v>
          </cell>
          <cell r="H268" t="str">
            <v>OBRA</v>
          </cell>
          <cell r="I268">
            <v>17</v>
          </cell>
          <cell r="J268">
            <v>177482312</v>
          </cell>
          <cell r="K268">
            <v>177482312</v>
          </cell>
          <cell r="L268">
            <v>17748231</v>
          </cell>
          <cell r="M268">
            <v>159734081</v>
          </cell>
          <cell r="S268">
            <v>159734081</v>
          </cell>
          <cell r="U268">
            <v>159734081</v>
          </cell>
          <cell r="V268">
            <v>0</v>
          </cell>
          <cell r="W268">
            <v>0</v>
          </cell>
          <cell r="X268">
            <v>0</v>
          </cell>
          <cell r="Y268">
            <v>0</v>
          </cell>
          <cell r="Z268">
            <v>0</v>
          </cell>
          <cell r="AA268">
            <v>0</v>
          </cell>
        </row>
        <row r="269">
          <cell r="A269">
            <v>10102150409</v>
          </cell>
          <cell r="B269">
            <v>10</v>
          </cell>
          <cell r="C269" t="str">
            <v>Los Lagos</v>
          </cell>
          <cell r="D269" t="str">
            <v>CALBUCO</v>
          </cell>
          <cell r="E269">
            <v>10102150409</v>
          </cell>
          <cell r="F269" t="str">
            <v>CONSTRUCCION AGUA POTABLE RURAL SECTOR SAN AGUSTIN.</v>
          </cell>
          <cell r="G269" t="str">
            <v>Año 2018</v>
          </cell>
          <cell r="H269" t="str">
            <v>ESTUDIO</v>
          </cell>
          <cell r="I269">
            <v>15</v>
          </cell>
          <cell r="J269">
            <v>32000000</v>
          </cell>
          <cell r="K269">
            <v>32000000</v>
          </cell>
          <cell r="L269">
            <v>24000000</v>
          </cell>
          <cell r="M269">
            <v>8000000</v>
          </cell>
          <cell r="S269">
            <v>8000000</v>
          </cell>
          <cell r="U269">
            <v>8000000</v>
          </cell>
          <cell r="V269">
            <v>0</v>
          </cell>
          <cell r="W269">
            <v>0</v>
          </cell>
          <cell r="X269">
            <v>0</v>
          </cell>
          <cell r="Y269">
            <v>0</v>
          </cell>
          <cell r="Z269">
            <v>0</v>
          </cell>
          <cell r="AA269">
            <v>0</v>
          </cell>
        </row>
        <row r="270">
          <cell r="A270" t="str">
            <v>10102170716-C</v>
          </cell>
          <cell r="B270">
            <v>10</v>
          </cell>
          <cell r="C270" t="str">
            <v>Los Lagos</v>
          </cell>
          <cell r="D270" t="str">
            <v>CALBUCO</v>
          </cell>
          <cell r="E270" t="str">
            <v>10102170716-C</v>
          </cell>
          <cell r="F270" t="str">
            <v>CONSTRUCCIÓN AGUA POTABLE Y ALCANTARILLADO PÚBLICO PASAJE SANTA FILOMENA Y LOS PINOS</v>
          </cell>
          <cell r="G270" t="str">
            <v>Año 2019</v>
          </cell>
          <cell r="H270" t="str">
            <v>OBRA</v>
          </cell>
          <cell r="I270">
            <v>17</v>
          </cell>
          <cell r="J270">
            <v>212052046</v>
          </cell>
          <cell r="K270">
            <v>0</v>
          </cell>
          <cell r="L270">
            <v>63615614</v>
          </cell>
          <cell r="M270">
            <v>148436432</v>
          </cell>
          <cell r="S270">
            <v>148436432</v>
          </cell>
          <cell r="U270">
            <v>148436432</v>
          </cell>
          <cell r="V270">
            <v>0</v>
          </cell>
          <cell r="W270">
            <v>0</v>
          </cell>
          <cell r="X270">
            <v>0</v>
          </cell>
          <cell r="Y270">
            <v>0</v>
          </cell>
          <cell r="Z270">
            <v>0</v>
          </cell>
          <cell r="AA270">
            <v>0</v>
          </cell>
        </row>
        <row r="271">
          <cell r="A271" t="str">
            <v>10201170709-C</v>
          </cell>
          <cell r="B271">
            <v>10</v>
          </cell>
          <cell r="C271" t="str">
            <v>Los Lagos</v>
          </cell>
          <cell r="D271" t="str">
            <v>CASTRO</v>
          </cell>
          <cell r="E271" t="str">
            <v>10201170709-C</v>
          </cell>
          <cell r="F271" t="str">
            <v>CONSTRUCCIÓN SISTEMA DE AGUA POTABLE RURAL DE DUCÁN</v>
          </cell>
          <cell r="G271" t="str">
            <v>Año 2018</v>
          </cell>
          <cell r="H271" t="str">
            <v>OBRA</v>
          </cell>
          <cell r="I271">
            <v>17</v>
          </cell>
          <cell r="J271">
            <v>213084709</v>
          </cell>
          <cell r="K271">
            <v>213082374</v>
          </cell>
          <cell r="L271">
            <v>213082374</v>
          </cell>
          <cell r="M271">
            <v>2335</v>
          </cell>
          <cell r="S271">
            <v>2335</v>
          </cell>
          <cell r="U271">
            <v>2335</v>
          </cell>
          <cell r="V271">
            <v>0</v>
          </cell>
          <cell r="W271">
            <v>0</v>
          </cell>
          <cell r="X271">
            <v>0</v>
          </cell>
          <cell r="Y271">
            <v>0</v>
          </cell>
          <cell r="Z271">
            <v>0</v>
          </cell>
          <cell r="AA271">
            <v>0</v>
          </cell>
        </row>
        <row r="272">
          <cell r="A272" t="str">
            <v>10201180407-C</v>
          </cell>
          <cell r="B272">
            <v>10</v>
          </cell>
          <cell r="C272" t="str">
            <v>Los Lagos</v>
          </cell>
          <cell r="D272" t="str">
            <v>CASTRO</v>
          </cell>
          <cell r="E272" t="str">
            <v>10201180407-C</v>
          </cell>
          <cell r="F272" t="str">
            <v>ESTUDIO DE ALTERNATIVAS DE PRETRATAMIENTO, TRATAMIENTO, VALORIZACIÓN Y DISPOSICIÓN DE RESIDUOS SÓLIDOS DOMICILIARIOS PARA COMUNA DE CASTRO.</v>
          </cell>
          <cell r="G272" t="str">
            <v>Año 2019</v>
          </cell>
          <cell r="H272" t="str">
            <v>ESTUDIO</v>
          </cell>
          <cell r="I272">
            <v>15</v>
          </cell>
          <cell r="J272">
            <v>125134892</v>
          </cell>
          <cell r="K272">
            <v>0</v>
          </cell>
          <cell r="L272">
            <v>87594424</v>
          </cell>
          <cell r="M272">
            <v>37540468</v>
          </cell>
          <cell r="S272">
            <v>37540468</v>
          </cell>
          <cell r="U272">
            <v>37540468</v>
          </cell>
          <cell r="V272">
            <v>0</v>
          </cell>
          <cell r="W272">
            <v>0</v>
          </cell>
          <cell r="X272">
            <v>0</v>
          </cell>
          <cell r="Y272">
            <v>0</v>
          </cell>
          <cell r="Z272">
            <v>0</v>
          </cell>
          <cell r="AA272">
            <v>0</v>
          </cell>
        </row>
        <row r="273">
          <cell r="A273" t="str">
            <v>10401191001-C</v>
          </cell>
          <cell r="B273">
            <v>10</v>
          </cell>
          <cell r="C273" t="str">
            <v>Los Lagos</v>
          </cell>
          <cell r="D273" t="str">
            <v>CHAITÉN</v>
          </cell>
          <cell r="E273" t="str">
            <v>10401191001-C</v>
          </cell>
          <cell r="F273" t="str">
            <v>GENERACIÓN DE PROYECTOS PARA LA COMUNA DE CHAITEN</v>
          </cell>
          <cell r="G273" t="str">
            <v>Año 2019</v>
          </cell>
          <cell r="H273" t="str">
            <v>ASISTENCIA TÉCNICA</v>
          </cell>
          <cell r="I273">
            <v>10</v>
          </cell>
          <cell r="J273">
            <v>60000012</v>
          </cell>
          <cell r="K273">
            <v>11290326</v>
          </cell>
          <cell r="L273">
            <v>30000006</v>
          </cell>
          <cell r="M273">
            <v>30000006</v>
          </cell>
          <cell r="S273">
            <v>30000006</v>
          </cell>
          <cell r="U273">
            <v>30000006</v>
          </cell>
          <cell r="V273">
            <v>0</v>
          </cell>
          <cell r="W273">
            <v>0</v>
          </cell>
          <cell r="X273">
            <v>0</v>
          </cell>
          <cell r="Y273">
            <v>0</v>
          </cell>
          <cell r="Z273">
            <v>30000006</v>
          </cell>
          <cell r="AA273">
            <v>0</v>
          </cell>
        </row>
        <row r="274">
          <cell r="A274">
            <v>10203170712</v>
          </cell>
          <cell r="B274">
            <v>10</v>
          </cell>
          <cell r="C274" t="str">
            <v>Los Lagos</v>
          </cell>
          <cell r="D274" t="str">
            <v>CHONCHI</v>
          </cell>
          <cell r="E274">
            <v>10203170712</v>
          </cell>
          <cell r="F274" t="str">
            <v>SANEAMIENTO SANITARIO JUAN PABLO II COMUNA DE CHONCHI</v>
          </cell>
          <cell r="G274" t="str">
            <v>Año 2018</v>
          </cell>
          <cell r="H274" t="str">
            <v>OBRA</v>
          </cell>
          <cell r="I274">
            <v>17</v>
          </cell>
          <cell r="J274">
            <v>116218455</v>
          </cell>
          <cell r="K274">
            <v>116116686</v>
          </cell>
          <cell r="L274">
            <v>116116686</v>
          </cell>
          <cell r="M274">
            <v>101769</v>
          </cell>
          <cell r="S274">
            <v>101769</v>
          </cell>
          <cell r="U274">
            <v>101769</v>
          </cell>
          <cell r="V274">
            <v>0</v>
          </cell>
          <cell r="W274">
            <v>0</v>
          </cell>
          <cell r="X274">
            <v>0</v>
          </cell>
          <cell r="Y274">
            <v>0</v>
          </cell>
          <cell r="Z274">
            <v>0</v>
          </cell>
          <cell r="AA274">
            <v>0</v>
          </cell>
        </row>
        <row r="275">
          <cell r="A275" t="str">
            <v>10203190701-C</v>
          </cell>
          <cell r="B275">
            <v>10</v>
          </cell>
          <cell r="C275" t="str">
            <v>Los Lagos</v>
          </cell>
          <cell r="D275" t="str">
            <v>CHONCHI</v>
          </cell>
          <cell r="E275" t="str">
            <v>10203190701-C</v>
          </cell>
          <cell r="F275" t="str">
            <v>RED DE ALCANTARILLADO PÚBLICO LOTEO 158 VIVIENDAS DS 49 CHONCHI</v>
          </cell>
          <cell r="G275" t="str">
            <v>Año 2019</v>
          </cell>
          <cell r="H275" t="str">
            <v>OBRA</v>
          </cell>
          <cell r="I275">
            <v>17</v>
          </cell>
          <cell r="J275">
            <v>196579781</v>
          </cell>
          <cell r="K275">
            <v>0</v>
          </cell>
          <cell r="L275">
            <v>9828989</v>
          </cell>
          <cell r="M275">
            <v>186750792</v>
          </cell>
          <cell r="S275">
            <v>186750792</v>
          </cell>
          <cell r="U275">
            <v>186750792</v>
          </cell>
          <cell r="V275">
            <v>0</v>
          </cell>
          <cell r="W275">
            <v>0</v>
          </cell>
          <cell r="X275">
            <v>0</v>
          </cell>
          <cell r="Y275">
            <v>0</v>
          </cell>
          <cell r="Z275">
            <v>0</v>
          </cell>
          <cell r="AA275">
            <v>0</v>
          </cell>
        </row>
        <row r="276">
          <cell r="A276" t="str">
            <v>10203190702-C</v>
          </cell>
          <cell r="B276">
            <v>10</v>
          </cell>
          <cell r="C276" t="str">
            <v>Los Lagos</v>
          </cell>
          <cell r="D276" t="str">
            <v>CHONCHI</v>
          </cell>
          <cell r="E276" t="str">
            <v>10203190702-C</v>
          </cell>
          <cell r="F276" t="str">
            <v>RED DE AGUA POTABLE PÚBLICO LOTEO 158 VIVIENDAS DS49 CHONCHI</v>
          </cell>
          <cell r="G276" t="str">
            <v>Año 2019</v>
          </cell>
          <cell r="H276" t="str">
            <v>OBRA</v>
          </cell>
          <cell r="I276">
            <v>17</v>
          </cell>
          <cell r="J276">
            <v>234733554</v>
          </cell>
          <cell r="K276">
            <v>0</v>
          </cell>
          <cell r="L276">
            <v>11736678</v>
          </cell>
          <cell r="M276">
            <v>222996876</v>
          </cell>
          <cell r="S276">
            <v>222996876</v>
          </cell>
          <cell r="U276">
            <v>222996876</v>
          </cell>
          <cell r="V276">
            <v>0</v>
          </cell>
          <cell r="W276">
            <v>0</v>
          </cell>
          <cell r="X276">
            <v>0</v>
          </cell>
          <cell r="Y276">
            <v>0</v>
          </cell>
          <cell r="Z276">
            <v>0</v>
          </cell>
          <cell r="AA276">
            <v>0</v>
          </cell>
        </row>
        <row r="277">
          <cell r="A277" t="str">
            <v>10205180410-C</v>
          </cell>
          <cell r="B277">
            <v>10</v>
          </cell>
          <cell r="C277" t="str">
            <v>Los Lagos</v>
          </cell>
          <cell r="D277" t="str">
            <v>DALCAHUE</v>
          </cell>
          <cell r="E277" t="str">
            <v>10205180410-C</v>
          </cell>
          <cell r="F277" t="str">
            <v>DISEÑO SISTEMA DE APR EN SECTOR PUPETRA, COMUNA DE DALCAHUE</v>
          </cell>
          <cell r="G277" t="str">
            <v>Año 2019</v>
          </cell>
          <cell r="H277" t="str">
            <v>ESTUDIO</v>
          </cell>
          <cell r="I277">
            <v>15</v>
          </cell>
          <cell r="J277">
            <v>21743750</v>
          </cell>
          <cell r="K277">
            <v>0</v>
          </cell>
          <cell r="L277">
            <v>8697500</v>
          </cell>
          <cell r="M277">
            <v>13046250</v>
          </cell>
          <cell r="S277">
            <v>13046250</v>
          </cell>
          <cell r="U277">
            <v>13046250</v>
          </cell>
          <cell r="V277">
            <v>0</v>
          </cell>
          <cell r="W277">
            <v>0</v>
          </cell>
          <cell r="X277">
            <v>0</v>
          </cell>
          <cell r="Y277">
            <v>0</v>
          </cell>
          <cell r="Z277">
            <v>0</v>
          </cell>
          <cell r="AA277">
            <v>0</v>
          </cell>
        </row>
        <row r="278">
          <cell r="A278" t="str">
            <v>10205191001-C</v>
          </cell>
          <cell r="B278">
            <v>10</v>
          </cell>
          <cell r="C278" t="str">
            <v>Los Lagos</v>
          </cell>
          <cell r="D278" t="str">
            <v>DALCAHUE</v>
          </cell>
          <cell r="E278" t="str">
            <v>10205191001-C</v>
          </cell>
          <cell r="F278" t="str">
            <v>CATASTRO Y FORMULACIÓN DE PROYECTOS DE INFRAESTRUCTURA PÚBLICA DE LA COMUNA DE DALCAHUE</v>
          </cell>
          <cell r="G278" t="str">
            <v>Año 2019</v>
          </cell>
          <cell r="H278" t="str">
            <v>ASISTENCIA TÉCNICA</v>
          </cell>
          <cell r="I278">
            <v>10</v>
          </cell>
          <cell r="J278">
            <v>63600000</v>
          </cell>
          <cell r="K278">
            <v>0</v>
          </cell>
          <cell r="L278">
            <v>31800000</v>
          </cell>
          <cell r="M278">
            <v>31800000</v>
          </cell>
          <cell r="S278">
            <v>31800000</v>
          </cell>
          <cell r="U278">
            <v>31800000</v>
          </cell>
          <cell r="V278">
            <v>0</v>
          </cell>
          <cell r="W278">
            <v>0</v>
          </cell>
          <cell r="X278">
            <v>0</v>
          </cell>
          <cell r="Y278">
            <v>0</v>
          </cell>
          <cell r="Z278">
            <v>26935714</v>
          </cell>
          <cell r="AA278">
            <v>0</v>
          </cell>
        </row>
        <row r="279">
          <cell r="A279">
            <v>10105160404</v>
          </cell>
          <cell r="B279">
            <v>10</v>
          </cell>
          <cell r="C279" t="str">
            <v>Los Lagos</v>
          </cell>
          <cell r="D279" t="str">
            <v>FRUTILLAR</v>
          </cell>
          <cell r="E279">
            <v>10105160404</v>
          </cell>
          <cell r="F279" t="str">
            <v>SANEAMIENTO ALCANTARILLADO, PAVIMENTACIÓN Y EVACUACIÓN DE AGUAS LLUVIAS DIVERSOS SECTORES DE FRUTILLAR</v>
          </cell>
          <cell r="G279" t="str">
            <v>Años anteriores (2017)</v>
          </cell>
          <cell r="H279" t="str">
            <v>ESTUDIO</v>
          </cell>
          <cell r="I279">
            <v>15</v>
          </cell>
          <cell r="J279">
            <v>24000000</v>
          </cell>
          <cell r="K279">
            <v>24000000</v>
          </cell>
          <cell r="L279">
            <v>21600000</v>
          </cell>
          <cell r="M279">
            <v>2400000</v>
          </cell>
          <cell r="S279">
            <v>2400000</v>
          </cell>
          <cell r="U279">
            <v>2400000</v>
          </cell>
          <cell r="V279">
            <v>0</v>
          </cell>
          <cell r="W279">
            <v>0</v>
          </cell>
          <cell r="X279">
            <v>0</v>
          </cell>
          <cell r="Y279">
            <v>0</v>
          </cell>
          <cell r="Z279">
            <v>0</v>
          </cell>
          <cell r="AA279">
            <v>0</v>
          </cell>
        </row>
        <row r="280">
          <cell r="A280" t="str">
            <v>10402181001-C</v>
          </cell>
          <cell r="B280">
            <v>10</v>
          </cell>
          <cell r="C280" t="str">
            <v>Los Lagos</v>
          </cell>
          <cell r="D280" t="str">
            <v>FUTALEUFÚ</v>
          </cell>
          <cell r="E280" t="str">
            <v>10402181001-C</v>
          </cell>
          <cell r="F280" t="str">
            <v>ASISTENCIA TÉCNICA SANEAMIENTO SANITARIO Y OTROS EN EL MARCO DEL PLAN PATAGONIA VERDE COMUNA DE FUTALEUFÚ</v>
          </cell>
          <cell r="G280" t="str">
            <v>Año 2019</v>
          </cell>
          <cell r="H280" t="str">
            <v>ASISTENCIA TÉCNICA</v>
          </cell>
          <cell r="I280">
            <v>10</v>
          </cell>
          <cell r="J280">
            <v>54000000</v>
          </cell>
          <cell r="K280">
            <v>54000000</v>
          </cell>
          <cell r="L280">
            <v>43200000</v>
          </cell>
          <cell r="M280">
            <v>10800000</v>
          </cell>
          <cell r="S280">
            <v>10800000</v>
          </cell>
          <cell r="U280">
            <v>10800000</v>
          </cell>
          <cell r="V280">
            <v>0</v>
          </cell>
          <cell r="W280">
            <v>0</v>
          </cell>
          <cell r="X280">
            <v>0</v>
          </cell>
          <cell r="Y280">
            <v>0</v>
          </cell>
          <cell r="Z280">
            <v>0</v>
          </cell>
          <cell r="AA280">
            <v>0</v>
          </cell>
        </row>
        <row r="281">
          <cell r="A281" t="str">
            <v>10107181001-C</v>
          </cell>
          <cell r="B281">
            <v>10</v>
          </cell>
          <cell r="C281" t="str">
            <v>Los Lagos</v>
          </cell>
          <cell r="D281" t="str">
            <v>LLANQUIHUE</v>
          </cell>
          <cell r="E281" t="str">
            <v>10107181001-C</v>
          </cell>
          <cell r="F281" t="str">
            <v>ASISTENCIA TÉCNICA PARA FORMULACIÓN DE PROYECTOS SANEAMIENTO SANITARIO EN SIETE SECTORES RURALES Y EN UN SECTOR URBANO, LLANQUIHUE</v>
          </cell>
          <cell r="G281" t="str">
            <v>Año 2019</v>
          </cell>
          <cell r="H281" t="str">
            <v>ASISTENCIA TÉCNICA</v>
          </cell>
          <cell r="I281">
            <v>10</v>
          </cell>
          <cell r="J281">
            <v>49800000</v>
          </cell>
          <cell r="K281">
            <v>39200000</v>
          </cell>
          <cell r="L281">
            <v>34860000</v>
          </cell>
          <cell r="M281">
            <v>14940000</v>
          </cell>
          <cell r="S281">
            <v>14940000</v>
          </cell>
          <cell r="U281">
            <v>14940000</v>
          </cell>
          <cell r="V281">
            <v>0</v>
          </cell>
          <cell r="W281">
            <v>0</v>
          </cell>
          <cell r="X281">
            <v>0</v>
          </cell>
          <cell r="Y281">
            <v>0</v>
          </cell>
          <cell r="Z281">
            <v>0</v>
          </cell>
          <cell r="AA281">
            <v>4340000</v>
          </cell>
        </row>
        <row r="282">
          <cell r="A282" t="str">
            <v>10106181001-C</v>
          </cell>
          <cell r="B282">
            <v>10</v>
          </cell>
          <cell r="C282" t="str">
            <v>Los Lagos</v>
          </cell>
          <cell r="D282" t="str">
            <v>LOS MUERMOS</v>
          </cell>
          <cell r="E282" t="str">
            <v>10106181001-C</v>
          </cell>
          <cell r="F282" t="str">
            <v>ASISTENCIA TÉCNICA PARA LA FORMULACIÓN DE PROYECTOS SANITARIOS</v>
          </cell>
          <cell r="G282" t="str">
            <v>Año 2019</v>
          </cell>
          <cell r="H282" t="str">
            <v>ASISTENCIA TÉCNICA</v>
          </cell>
          <cell r="I282">
            <v>10</v>
          </cell>
          <cell r="J282">
            <v>50000000</v>
          </cell>
          <cell r="K282">
            <v>50000003</v>
          </cell>
          <cell r="L282">
            <v>40000000</v>
          </cell>
          <cell r="M282">
            <v>10000000</v>
          </cell>
          <cell r="S282">
            <v>10000000</v>
          </cell>
          <cell r="U282">
            <v>10000000</v>
          </cell>
          <cell r="V282">
            <v>0</v>
          </cell>
          <cell r="W282">
            <v>10000000</v>
          </cell>
          <cell r="X282">
            <v>0</v>
          </cell>
          <cell r="Y282">
            <v>0</v>
          </cell>
          <cell r="Z282">
            <v>0</v>
          </cell>
          <cell r="AA282">
            <v>0</v>
          </cell>
        </row>
        <row r="283">
          <cell r="A283" t="str">
            <v>10106150709-C</v>
          </cell>
          <cell r="B283">
            <v>10</v>
          </cell>
          <cell r="C283" t="str">
            <v>Los Lagos</v>
          </cell>
          <cell r="D283" t="str">
            <v>LOS MUERMOS</v>
          </cell>
          <cell r="E283" t="str">
            <v>10106150709-C</v>
          </cell>
          <cell r="F283" t="str">
            <v>CONSTRUCCION DE RED AGUA POTABLE Y ALCANTARILLADO CALLE DIRIGENTES (ENTRE R. WESTERMEIER- MANUEL MONTT)</v>
          </cell>
          <cell r="G283" t="str">
            <v>Año 2019</v>
          </cell>
          <cell r="H283" t="str">
            <v>OBRA</v>
          </cell>
          <cell r="I283">
            <v>17</v>
          </cell>
          <cell r="J283">
            <v>48106069</v>
          </cell>
          <cell r="K283">
            <v>48094760</v>
          </cell>
          <cell r="L283">
            <v>38484855</v>
          </cell>
          <cell r="M283">
            <v>9621214</v>
          </cell>
          <cell r="S283">
            <v>9621214</v>
          </cell>
          <cell r="U283">
            <v>9621214</v>
          </cell>
          <cell r="V283">
            <v>0</v>
          </cell>
          <cell r="W283">
            <v>0</v>
          </cell>
          <cell r="X283">
            <v>9609905</v>
          </cell>
          <cell r="Y283">
            <v>0</v>
          </cell>
          <cell r="Z283">
            <v>0</v>
          </cell>
          <cell r="AA283">
            <v>0</v>
          </cell>
        </row>
        <row r="284">
          <cell r="A284">
            <v>10106150403</v>
          </cell>
          <cell r="B284">
            <v>10</v>
          </cell>
          <cell r="C284" t="str">
            <v>Los Lagos</v>
          </cell>
          <cell r="D284" t="str">
            <v>LOS MUERMOS</v>
          </cell>
          <cell r="E284">
            <v>10106150403</v>
          </cell>
          <cell r="F284" t="str">
            <v>CONSTRUCCION INFRAESTRUCTURA SANITARIA VILLA ORIENTE Y POBLACIÓN EL ESFUERZO</v>
          </cell>
          <cell r="G284" t="str">
            <v>Años anteriores (2016)</v>
          </cell>
          <cell r="H284" t="str">
            <v>ESTUDIO</v>
          </cell>
          <cell r="I284">
            <v>15</v>
          </cell>
          <cell r="J284">
            <v>42000000</v>
          </cell>
          <cell r="K284">
            <v>42000000</v>
          </cell>
          <cell r="L284">
            <v>35500000</v>
          </cell>
          <cell r="M284">
            <v>6500000</v>
          </cell>
          <cell r="S284">
            <v>6500000</v>
          </cell>
          <cell r="U284">
            <v>6500000</v>
          </cell>
          <cell r="V284">
            <v>0</v>
          </cell>
          <cell r="W284">
            <v>0</v>
          </cell>
          <cell r="X284">
            <v>0</v>
          </cell>
          <cell r="Y284">
            <v>0</v>
          </cell>
          <cell r="Z284">
            <v>0</v>
          </cell>
          <cell r="AA284">
            <v>0</v>
          </cell>
        </row>
        <row r="285">
          <cell r="A285" t="str">
            <v>10302180401-C</v>
          </cell>
          <cell r="B285">
            <v>10</v>
          </cell>
          <cell r="C285" t="str">
            <v>Los Lagos</v>
          </cell>
          <cell r="D285" t="str">
            <v>PUERTO OCTAY</v>
          </cell>
          <cell r="E285" t="str">
            <v>10302180401-C</v>
          </cell>
          <cell r="F285" t="str">
            <v>ESTUDIO DE INGENIERÍA PARA LA INSTALACIÓN DE SISTEMAS DE APR, SECTORES DE RIO BLANCO - COIHUECO, PIEDRAS NEGRAS Y CHAPUCO.</v>
          </cell>
          <cell r="G285" t="str">
            <v>Año 2019</v>
          </cell>
          <cell r="H285" t="str">
            <v>ESTUDIO</v>
          </cell>
          <cell r="I285">
            <v>15</v>
          </cell>
          <cell r="J285">
            <v>84000000</v>
          </cell>
          <cell r="K285">
            <v>84000000</v>
          </cell>
          <cell r="L285">
            <v>33600000</v>
          </cell>
          <cell r="M285">
            <v>50400000</v>
          </cell>
          <cell r="S285">
            <v>50400000</v>
          </cell>
          <cell r="U285">
            <v>50400000</v>
          </cell>
          <cell r="V285">
            <v>0</v>
          </cell>
          <cell r="W285">
            <v>0</v>
          </cell>
          <cell r="X285">
            <v>0</v>
          </cell>
          <cell r="Y285">
            <v>0</v>
          </cell>
          <cell r="Z285">
            <v>0</v>
          </cell>
          <cell r="AA285">
            <v>0</v>
          </cell>
        </row>
        <row r="286">
          <cell r="A286">
            <v>10206171002</v>
          </cell>
          <cell r="B286">
            <v>10</v>
          </cell>
          <cell r="C286" t="str">
            <v>Los Lagos</v>
          </cell>
          <cell r="D286" t="str">
            <v>PUQUELDÓN</v>
          </cell>
          <cell r="E286">
            <v>10206171002</v>
          </cell>
          <cell r="F286" t="str">
            <v>APOYO PROFESIONAL PARA GENERACION INICIATIVAS DE SANEAMIENTO SANITARIO COMUNA DE PUQUELDON</v>
          </cell>
          <cell r="G286" t="str">
            <v>Año 2018</v>
          </cell>
          <cell r="H286" t="str">
            <v>ASISTENCIA TÉCNICA</v>
          </cell>
          <cell r="I286">
            <v>10</v>
          </cell>
          <cell r="J286">
            <v>50400000</v>
          </cell>
          <cell r="K286">
            <v>44750000</v>
          </cell>
          <cell r="L286">
            <v>40320000</v>
          </cell>
          <cell r="M286">
            <v>10080000</v>
          </cell>
          <cell r="S286">
            <v>10080000</v>
          </cell>
          <cell r="U286">
            <v>10080000</v>
          </cell>
          <cell r="V286">
            <v>0</v>
          </cell>
          <cell r="W286">
            <v>0</v>
          </cell>
          <cell r="X286">
            <v>0</v>
          </cell>
          <cell r="Y286">
            <v>0</v>
          </cell>
          <cell r="Z286">
            <v>9782775</v>
          </cell>
          <cell r="AA286">
            <v>0</v>
          </cell>
        </row>
        <row r="287">
          <cell r="A287" t="str">
            <v>10304181001-C</v>
          </cell>
          <cell r="B287">
            <v>10</v>
          </cell>
          <cell r="C287" t="str">
            <v>Los Lagos</v>
          </cell>
          <cell r="D287" t="str">
            <v>PUYEHUE</v>
          </cell>
          <cell r="E287" t="str">
            <v>10304181001-C</v>
          </cell>
          <cell r="F287" t="str">
            <v>ASISTENCIA TÉCNICO - PROFESIONAL PARA FORMULACIÓN DE PROYECTOS DE PUYEHUE</v>
          </cell>
          <cell r="G287" t="str">
            <v>Año 2018</v>
          </cell>
          <cell r="H287" t="str">
            <v>ASISTENCIA TÉCNICA</v>
          </cell>
          <cell r="I287">
            <v>10</v>
          </cell>
          <cell r="J287">
            <v>49800000</v>
          </cell>
          <cell r="K287">
            <v>49459999</v>
          </cell>
          <cell r="L287">
            <v>49459999</v>
          </cell>
          <cell r="M287">
            <v>340001</v>
          </cell>
          <cell r="S287">
            <v>340001</v>
          </cell>
          <cell r="U287">
            <v>340001</v>
          </cell>
          <cell r="V287">
            <v>0</v>
          </cell>
          <cell r="W287">
            <v>0</v>
          </cell>
          <cell r="X287">
            <v>0</v>
          </cell>
          <cell r="Y287">
            <v>0</v>
          </cell>
          <cell r="Z287">
            <v>0</v>
          </cell>
          <cell r="AA287">
            <v>0</v>
          </cell>
        </row>
        <row r="288">
          <cell r="A288" t="str">
            <v>10304180401-C</v>
          </cell>
          <cell r="B288">
            <v>10</v>
          </cell>
          <cell r="C288" t="str">
            <v>Los Lagos</v>
          </cell>
          <cell r="D288" t="str">
            <v>PUYEHUE</v>
          </cell>
          <cell r="E288" t="str">
            <v>10304180401-C</v>
          </cell>
          <cell r="F288" t="str">
            <v>ESTUDIOS COMPLEMENTARIOS PARA DISEÑO DE INGENIERIA PTAS ENTRE LAGOS</v>
          </cell>
          <cell r="G288" t="str">
            <v>Año 2019</v>
          </cell>
          <cell r="H288" t="str">
            <v>ESTUDIO</v>
          </cell>
          <cell r="I288">
            <v>15</v>
          </cell>
          <cell r="J288">
            <v>59550132</v>
          </cell>
          <cell r="K288">
            <v>55000000</v>
          </cell>
          <cell r="L288">
            <v>23820053</v>
          </cell>
          <cell r="M288">
            <v>35730079</v>
          </cell>
          <cell r="S288">
            <v>35730079</v>
          </cell>
          <cell r="U288">
            <v>35730079</v>
          </cell>
          <cell r="V288">
            <v>0</v>
          </cell>
          <cell r="W288">
            <v>0</v>
          </cell>
          <cell r="X288">
            <v>0</v>
          </cell>
          <cell r="Y288">
            <v>0</v>
          </cell>
          <cell r="Z288">
            <v>0</v>
          </cell>
          <cell r="AA288">
            <v>0</v>
          </cell>
        </row>
        <row r="289">
          <cell r="A289" t="str">
            <v>10304190702-C</v>
          </cell>
          <cell r="B289">
            <v>10</v>
          </cell>
          <cell r="C289" t="str">
            <v>Los Lagos</v>
          </cell>
          <cell r="D289" t="str">
            <v>PUYEHUE</v>
          </cell>
          <cell r="E289" t="str">
            <v>10304190702-C</v>
          </cell>
          <cell r="F289" t="str">
            <v>REPOSICIÓN Y CONSERVACIÓN LUMINARIAS ENTRELAGOS</v>
          </cell>
          <cell r="G289" t="str">
            <v>Año 2019</v>
          </cell>
          <cell r="H289" t="str">
            <v>OBRA</v>
          </cell>
          <cell r="I289">
            <v>17</v>
          </cell>
          <cell r="J289">
            <v>241764999</v>
          </cell>
          <cell r="K289">
            <v>0</v>
          </cell>
          <cell r="L289">
            <v>96706000</v>
          </cell>
          <cell r="M289">
            <v>145058999</v>
          </cell>
          <cell r="S289">
            <v>145058999</v>
          </cell>
          <cell r="U289">
            <v>145058999</v>
          </cell>
          <cell r="V289">
            <v>0</v>
          </cell>
          <cell r="W289">
            <v>0</v>
          </cell>
          <cell r="X289">
            <v>0</v>
          </cell>
          <cell r="Y289">
            <v>0</v>
          </cell>
          <cell r="Z289">
            <v>0</v>
          </cell>
          <cell r="AA289">
            <v>0</v>
          </cell>
        </row>
        <row r="290">
          <cell r="A290" t="str">
            <v>10208181014-C</v>
          </cell>
          <cell r="B290">
            <v>10</v>
          </cell>
          <cell r="C290" t="str">
            <v>Los Lagos</v>
          </cell>
          <cell r="D290" t="str">
            <v>QUELLÓN</v>
          </cell>
          <cell r="E290" t="str">
            <v>10208181014-C</v>
          </cell>
          <cell r="F290" t="str">
            <v>REGULARIZACION DE LOTEOS PARA SECTORES DENTRO Y FUERA DEL RADIO OPERACIONAL DE LA COMUNA DE QUELLON”</v>
          </cell>
          <cell r="G290" t="str">
            <v>Año 2019</v>
          </cell>
          <cell r="H290" t="str">
            <v>ASISTENCIA TÉCNICA</v>
          </cell>
          <cell r="I290">
            <v>10</v>
          </cell>
          <cell r="J290">
            <v>41520000</v>
          </cell>
          <cell r="K290">
            <v>41520000</v>
          </cell>
          <cell r="L290">
            <v>33216000</v>
          </cell>
          <cell r="M290">
            <v>8304000</v>
          </cell>
          <cell r="S290">
            <v>8304000</v>
          </cell>
          <cell r="U290">
            <v>8304000</v>
          </cell>
          <cell r="V290">
            <v>0</v>
          </cell>
          <cell r="W290">
            <v>0</v>
          </cell>
          <cell r="X290">
            <v>0</v>
          </cell>
          <cell r="Y290">
            <v>8304000</v>
          </cell>
          <cell r="Z290">
            <v>0</v>
          </cell>
          <cell r="AA290">
            <v>0</v>
          </cell>
        </row>
        <row r="291">
          <cell r="A291" t="str">
            <v>10210180702-C</v>
          </cell>
          <cell r="B291">
            <v>10</v>
          </cell>
          <cell r="C291" t="str">
            <v>Los Lagos</v>
          </cell>
          <cell r="D291" t="str">
            <v>QUINCHAO</v>
          </cell>
          <cell r="E291" t="str">
            <v>10210180702-C</v>
          </cell>
          <cell r="F291" t="str">
            <v>SUMINISTRO DE ENERGIA ELECTRICA PARA ESCUELAS Y POSTAS DE LAS ISLAS, COMUNA DE QUINCHAO</v>
          </cell>
          <cell r="G291" t="str">
            <v>Año 2018</v>
          </cell>
          <cell r="H291" t="str">
            <v>OBRA</v>
          </cell>
          <cell r="I291">
            <v>17</v>
          </cell>
          <cell r="J291">
            <v>194864523</v>
          </cell>
          <cell r="K291">
            <v>0</v>
          </cell>
          <cell r="L291">
            <v>97432261</v>
          </cell>
          <cell r="M291">
            <v>97432262</v>
          </cell>
          <cell r="S291">
            <v>97432262</v>
          </cell>
          <cell r="U291">
            <v>97432262</v>
          </cell>
          <cell r="V291">
            <v>0</v>
          </cell>
          <cell r="W291">
            <v>0</v>
          </cell>
          <cell r="X291">
            <v>0</v>
          </cell>
          <cell r="Y291">
            <v>0</v>
          </cell>
          <cell r="Z291">
            <v>0</v>
          </cell>
          <cell r="AA291">
            <v>0</v>
          </cell>
        </row>
        <row r="292">
          <cell r="A292" t="str">
            <v>10210171004-C</v>
          </cell>
          <cell r="B292">
            <v>10</v>
          </cell>
          <cell r="C292" t="str">
            <v>Los Lagos</v>
          </cell>
          <cell r="D292" t="str">
            <v>QUINCHAO</v>
          </cell>
          <cell r="E292" t="str">
            <v>10210171004-C</v>
          </cell>
          <cell r="F292" t="str">
            <v>ASISTENCIA TÉCNICA CATASTRO, ANÁLISIS Y FORMULACIÓN DE PROYECTOS DE AGUA POTABLE RURAL COMUNA DE QUINCHAO</v>
          </cell>
          <cell r="G292" t="str">
            <v>Año 2019</v>
          </cell>
          <cell r="H292" t="str">
            <v>ASISTENCIA TÉCNICA</v>
          </cell>
          <cell r="I292">
            <v>10</v>
          </cell>
          <cell r="J292">
            <v>45000000</v>
          </cell>
          <cell r="K292">
            <v>45000000</v>
          </cell>
          <cell r="L292">
            <v>36000000</v>
          </cell>
          <cell r="M292">
            <v>9000000</v>
          </cell>
          <cell r="S292">
            <v>9000000</v>
          </cell>
          <cell r="U292">
            <v>9000000</v>
          </cell>
          <cell r="V292">
            <v>0</v>
          </cell>
          <cell r="W292">
            <v>0</v>
          </cell>
          <cell r="X292">
            <v>0</v>
          </cell>
          <cell r="Y292">
            <v>0</v>
          </cell>
          <cell r="Z292">
            <v>0</v>
          </cell>
          <cell r="AA292">
            <v>0</v>
          </cell>
        </row>
        <row r="293">
          <cell r="A293" t="str">
            <v>10210191003-C</v>
          </cell>
          <cell r="B293">
            <v>10</v>
          </cell>
          <cell r="C293" t="str">
            <v>Los Lagos</v>
          </cell>
          <cell r="D293" t="str">
            <v>QUINCHAO</v>
          </cell>
          <cell r="E293" t="str">
            <v>10210191003-C</v>
          </cell>
          <cell r="F293" t="str">
            <v>APOYO DE PROFESIONALES PARA LA ELABORACIÓN DE DIVERSOS PROYECTOS COMUNA DE QUINCHAO 2019-2020</v>
          </cell>
          <cell r="G293" t="str">
            <v>Año 2019</v>
          </cell>
          <cell r="H293" t="str">
            <v>ASISTENCIA TÉCNICA</v>
          </cell>
          <cell r="I293">
            <v>10</v>
          </cell>
          <cell r="J293">
            <v>53160000</v>
          </cell>
          <cell r="K293">
            <v>39360000</v>
          </cell>
          <cell r="L293">
            <v>26580000</v>
          </cell>
          <cell r="M293">
            <v>26580000</v>
          </cell>
          <cell r="S293">
            <v>26580000</v>
          </cell>
          <cell r="U293">
            <v>26580000</v>
          </cell>
          <cell r="V293">
            <v>0</v>
          </cell>
          <cell r="W293">
            <v>0</v>
          </cell>
          <cell r="X293">
            <v>0</v>
          </cell>
          <cell r="Y293">
            <v>0</v>
          </cell>
          <cell r="Z293">
            <v>0</v>
          </cell>
          <cell r="AA293">
            <v>0</v>
          </cell>
        </row>
        <row r="294">
          <cell r="A294" t="str">
            <v>10305190703-C</v>
          </cell>
          <cell r="B294">
            <v>10</v>
          </cell>
          <cell r="C294" t="str">
            <v>Los Lagos</v>
          </cell>
          <cell r="D294" t="str">
            <v>RÍO NEGRO</v>
          </cell>
          <cell r="E294" t="str">
            <v>10305190703-C</v>
          </cell>
          <cell r="F294" t="str">
            <v>CONSTRUCCIÓN DE SISTEMA APR SECTOR EL BOLSÓN, COMUNA DE RÍO NEGRO</v>
          </cell>
          <cell r="G294" t="str">
            <v>Año 2019</v>
          </cell>
          <cell r="H294" t="str">
            <v>OBRA</v>
          </cell>
          <cell r="I294">
            <v>17</v>
          </cell>
          <cell r="J294">
            <v>237836274</v>
          </cell>
          <cell r="K294">
            <v>0</v>
          </cell>
          <cell r="L294">
            <v>95134510</v>
          </cell>
          <cell r="M294">
            <v>142701764</v>
          </cell>
          <cell r="S294">
            <v>142701764</v>
          </cell>
          <cell r="U294">
            <v>142701764</v>
          </cell>
          <cell r="V294">
            <v>0</v>
          </cell>
          <cell r="W294">
            <v>0</v>
          </cell>
          <cell r="X294">
            <v>0</v>
          </cell>
          <cell r="Y294">
            <v>0</v>
          </cell>
          <cell r="Z294">
            <v>0</v>
          </cell>
          <cell r="AA294">
            <v>0</v>
          </cell>
        </row>
        <row r="295">
          <cell r="A295" t="str">
            <v>10306170710-C</v>
          </cell>
          <cell r="B295">
            <v>10</v>
          </cell>
          <cell r="C295" t="str">
            <v>Los Lagos</v>
          </cell>
          <cell r="D295" t="str">
            <v>SAN JUAN DE LA COSTA</v>
          </cell>
          <cell r="E295" t="str">
            <v>10306170710-C</v>
          </cell>
          <cell r="F295" t="str">
            <v>HABILITACION S.E.E. CALETA MILAGRO COMUNA SAN JUAN DE LA COSTA</v>
          </cell>
          <cell r="G295" t="str">
            <v>Año 2018</v>
          </cell>
          <cell r="H295" t="str">
            <v>OBRA</v>
          </cell>
          <cell r="I295">
            <v>17</v>
          </cell>
          <cell r="J295">
            <v>230445263</v>
          </cell>
          <cell r="K295">
            <v>216632108</v>
          </cell>
          <cell r="L295">
            <v>23044526</v>
          </cell>
          <cell r="M295">
            <v>207400737</v>
          </cell>
          <cell r="S295">
            <v>207400737</v>
          </cell>
          <cell r="U295">
            <v>207400737</v>
          </cell>
          <cell r="V295">
            <v>0</v>
          </cell>
          <cell r="W295">
            <v>0</v>
          </cell>
          <cell r="X295">
            <v>0</v>
          </cell>
          <cell r="Y295">
            <v>0</v>
          </cell>
          <cell r="Z295">
            <v>0</v>
          </cell>
          <cell r="AA295">
            <v>0</v>
          </cell>
        </row>
        <row r="296">
          <cell r="A296" t="str">
            <v>10306170711-C</v>
          </cell>
          <cell r="B296">
            <v>10</v>
          </cell>
          <cell r="C296" t="str">
            <v>Los Lagos</v>
          </cell>
          <cell r="D296" t="str">
            <v>SAN JUAN DE LA COSTA</v>
          </cell>
          <cell r="E296" t="str">
            <v>10306170711-C</v>
          </cell>
          <cell r="F296" t="str">
            <v>HABILITACION S.E.E. LAS VENTANAS-HUITRAPULLI COM.IND. NEIPAN PAILAPAN COMUNA SAN JUAN DE LA COSTA</v>
          </cell>
          <cell r="G296" t="str">
            <v>Año 2018</v>
          </cell>
          <cell r="H296" t="str">
            <v>OBRA</v>
          </cell>
          <cell r="I296">
            <v>17</v>
          </cell>
          <cell r="J296">
            <v>206441525</v>
          </cell>
          <cell r="K296">
            <v>193958914</v>
          </cell>
          <cell r="L296">
            <v>20644152</v>
          </cell>
          <cell r="M296">
            <v>185797373</v>
          </cell>
          <cell r="S296">
            <v>185797373</v>
          </cell>
          <cell r="U296">
            <v>185797373</v>
          </cell>
          <cell r="V296">
            <v>0</v>
          </cell>
          <cell r="W296">
            <v>0</v>
          </cell>
          <cell r="X296">
            <v>0</v>
          </cell>
          <cell r="Y296">
            <v>0</v>
          </cell>
          <cell r="Z296">
            <v>0</v>
          </cell>
          <cell r="AA296">
            <v>0</v>
          </cell>
        </row>
        <row r="297">
          <cell r="A297">
            <v>10307170723</v>
          </cell>
          <cell r="B297">
            <v>10</v>
          </cell>
          <cell r="C297" t="str">
            <v>Los Lagos</v>
          </cell>
          <cell r="D297" t="str">
            <v>SAN PABLO</v>
          </cell>
          <cell r="E297">
            <v>10307170723</v>
          </cell>
          <cell r="F297" t="str">
            <v>CONSTRUCCION AUMENTO DE CAPACIDAD PEAS PILMAINQUEN , VILLA DE SAN PABLO</v>
          </cell>
          <cell r="G297" t="str">
            <v>Año 2018</v>
          </cell>
          <cell r="H297" t="str">
            <v>OBRA</v>
          </cell>
          <cell r="I297">
            <v>17</v>
          </cell>
          <cell r="J297">
            <v>231376460</v>
          </cell>
          <cell r="K297">
            <v>231142820</v>
          </cell>
          <cell r="L297">
            <v>208238814</v>
          </cell>
          <cell r="M297">
            <v>23137646</v>
          </cell>
          <cell r="S297">
            <v>23137646</v>
          </cell>
          <cell r="U297">
            <v>23137646</v>
          </cell>
          <cell r="V297">
            <v>0</v>
          </cell>
          <cell r="W297">
            <v>0</v>
          </cell>
          <cell r="X297">
            <v>0</v>
          </cell>
          <cell r="Y297">
            <v>0</v>
          </cell>
          <cell r="Z297">
            <v>0</v>
          </cell>
          <cell r="AA297">
            <v>0</v>
          </cell>
        </row>
        <row r="298">
          <cell r="A298" t="str">
            <v>10307181008-C</v>
          </cell>
          <cell r="B298">
            <v>10</v>
          </cell>
          <cell r="C298" t="str">
            <v>Los Lagos</v>
          </cell>
          <cell r="D298" t="str">
            <v>SAN PABLO</v>
          </cell>
          <cell r="E298" t="str">
            <v>10307181008-C</v>
          </cell>
          <cell r="F298" t="str">
            <v>ASISTENCIA TÉCNICA APOYO PROFESIONAL EN ELABORACION Y PRESENTACION DE PROYECTOS SANITARIOS EN SECTORES RURALES DE LA COMUNA .</v>
          </cell>
          <cell r="G298" t="str">
            <v>Año 2019</v>
          </cell>
          <cell r="H298" t="str">
            <v>ASISTENCIA TÉCNICA</v>
          </cell>
          <cell r="I298">
            <v>10</v>
          </cell>
          <cell r="J298">
            <v>38400000</v>
          </cell>
          <cell r="K298">
            <v>0</v>
          </cell>
          <cell r="L298">
            <v>30720000</v>
          </cell>
          <cell r="M298">
            <v>7680000</v>
          </cell>
          <cell r="S298">
            <v>7680000</v>
          </cell>
          <cell r="U298">
            <v>7680000</v>
          </cell>
          <cell r="V298">
            <v>0</v>
          </cell>
          <cell r="W298">
            <v>0</v>
          </cell>
          <cell r="X298">
            <v>0</v>
          </cell>
          <cell r="Y298">
            <v>0</v>
          </cell>
          <cell r="Z298">
            <v>0</v>
          </cell>
          <cell r="AA298">
            <v>0</v>
          </cell>
        </row>
        <row r="299">
          <cell r="A299" t="str">
            <v>11201150403-C</v>
          </cell>
          <cell r="B299">
            <v>11</v>
          </cell>
          <cell r="C299" t="str">
            <v>Aysén</v>
          </cell>
          <cell r="D299" t="str">
            <v>AYSÉN</v>
          </cell>
          <cell r="E299" t="str">
            <v>11201150403-C</v>
          </cell>
          <cell r="F299" t="str">
            <v>ESTUDIO MECANICA DE SUELO PARA CONSTRUIR 110 VIVIENDAS SOCIALES SECTOR 4 ALAMOS EN PUERTO AYSEN</v>
          </cell>
          <cell r="G299" t="str">
            <v>Año 2018</v>
          </cell>
          <cell r="H299" t="str">
            <v>ESTUDIO</v>
          </cell>
          <cell r="I299">
            <v>15</v>
          </cell>
          <cell r="J299">
            <v>36627500</v>
          </cell>
          <cell r="K299">
            <v>28000000</v>
          </cell>
          <cell r="L299">
            <v>28000000</v>
          </cell>
          <cell r="M299">
            <v>8627500</v>
          </cell>
          <cell r="S299">
            <v>8627500</v>
          </cell>
          <cell r="U299">
            <v>8627500</v>
          </cell>
          <cell r="V299">
            <v>0</v>
          </cell>
          <cell r="W299">
            <v>0</v>
          </cell>
          <cell r="X299">
            <v>0</v>
          </cell>
          <cell r="Y299">
            <v>0</v>
          </cell>
          <cell r="Z299">
            <v>0</v>
          </cell>
          <cell r="AA299">
            <v>0</v>
          </cell>
        </row>
        <row r="300">
          <cell r="A300" t="str">
            <v>11202181007-C</v>
          </cell>
          <cell r="B300">
            <v>11</v>
          </cell>
          <cell r="C300" t="str">
            <v>Aysén</v>
          </cell>
          <cell r="D300" t="str">
            <v>CISNES</v>
          </cell>
          <cell r="E300" t="str">
            <v>11202181007-C</v>
          </cell>
          <cell r="F300" t="str">
            <v>CONTRATACIÓN DE PROFESIONAL DEL ÁREA MEDIO AMBIENTAL PARA CATASTRO, GENERACIÓN Y CONTRA PARTE TÉCNICA DE PROYECTOS PMB, COMUNA DE CISNES</v>
          </cell>
          <cell r="G300" t="str">
            <v>Año 2019</v>
          </cell>
          <cell r="H300" t="str">
            <v>ASISTENCIA TÉCNICA</v>
          </cell>
          <cell r="I300">
            <v>10</v>
          </cell>
          <cell r="J300">
            <v>15696000</v>
          </cell>
          <cell r="K300">
            <v>6666666</v>
          </cell>
          <cell r="L300">
            <v>12556800</v>
          </cell>
          <cell r="M300">
            <v>3139200</v>
          </cell>
          <cell r="S300">
            <v>3139200</v>
          </cell>
          <cell r="U300">
            <v>3139200</v>
          </cell>
          <cell r="V300">
            <v>0</v>
          </cell>
          <cell r="W300">
            <v>0</v>
          </cell>
          <cell r="X300">
            <v>0</v>
          </cell>
          <cell r="Y300">
            <v>0</v>
          </cell>
          <cell r="Z300">
            <v>0</v>
          </cell>
          <cell r="AA300">
            <v>0</v>
          </cell>
        </row>
        <row r="301">
          <cell r="A301">
            <v>11301130708</v>
          </cell>
          <cell r="B301">
            <v>11</v>
          </cell>
          <cell r="C301" t="str">
            <v>Aysén</v>
          </cell>
          <cell r="D301" t="str">
            <v>COCHRANE</v>
          </cell>
          <cell r="E301" t="str">
            <v>11301130708-1</v>
          </cell>
          <cell r="F301" t="str">
            <v>SANEAMIENTO SANITARIO RURAL, SECTORES LAGO VARGAS - RÍO VENTISQUEROS</v>
          </cell>
          <cell r="G301" t="str">
            <v>Año 2019</v>
          </cell>
          <cell r="H301" t="str">
            <v>OBRA</v>
          </cell>
          <cell r="I301">
            <v>17</v>
          </cell>
          <cell r="J301">
            <v>156621163</v>
          </cell>
          <cell r="K301">
            <v>156621163</v>
          </cell>
          <cell r="L301">
            <v>136154414</v>
          </cell>
          <cell r="M301">
            <v>20466749</v>
          </cell>
          <cell r="S301">
            <v>20466749</v>
          </cell>
          <cell r="U301">
            <v>20466749</v>
          </cell>
          <cell r="V301">
            <v>0</v>
          </cell>
          <cell r="W301">
            <v>0</v>
          </cell>
          <cell r="X301">
            <v>0</v>
          </cell>
          <cell r="Y301">
            <v>0</v>
          </cell>
          <cell r="Z301">
            <v>0</v>
          </cell>
          <cell r="AA301">
            <v>0</v>
          </cell>
        </row>
        <row r="302">
          <cell r="A302" t="str">
            <v>11301180501-C</v>
          </cell>
          <cell r="B302">
            <v>11</v>
          </cell>
          <cell r="C302" t="str">
            <v>Aysén</v>
          </cell>
          <cell r="D302" t="str">
            <v>COCHRANE</v>
          </cell>
          <cell r="E302" t="str">
            <v>11301180501-C</v>
          </cell>
          <cell r="F302" t="str">
            <v>INSPECCIÓN TÉCNICA DE OBRAS PARA EL PROYECTO CONSTRUCCION AGUA POTABLE RURAL ENTRADA NORTE DE COCHRANE</v>
          </cell>
          <cell r="G302" t="str">
            <v>Año 2019</v>
          </cell>
          <cell r="H302" t="str">
            <v>INSPECCIÓN TÉCNICA</v>
          </cell>
          <cell r="I302">
            <v>13</v>
          </cell>
          <cell r="J302">
            <v>34165000</v>
          </cell>
          <cell r="K302">
            <v>34165000</v>
          </cell>
          <cell r="L302">
            <v>27332000</v>
          </cell>
          <cell r="M302">
            <v>6833000</v>
          </cell>
          <cell r="S302">
            <v>6833000</v>
          </cell>
          <cell r="U302">
            <v>6833000</v>
          </cell>
          <cell r="V302">
            <v>0</v>
          </cell>
          <cell r="W302">
            <v>0</v>
          </cell>
          <cell r="X302">
            <v>0</v>
          </cell>
          <cell r="Y302">
            <v>0</v>
          </cell>
          <cell r="Z302">
            <v>0</v>
          </cell>
          <cell r="AA302">
            <v>0</v>
          </cell>
        </row>
        <row r="303">
          <cell r="A303" t="str">
            <v>11301191001-C</v>
          </cell>
          <cell r="B303">
            <v>11</v>
          </cell>
          <cell r="C303" t="str">
            <v>Aysén</v>
          </cell>
          <cell r="D303" t="str">
            <v>COCHRANE</v>
          </cell>
          <cell r="E303" t="str">
            <v>11301191001-C</v>
          </cell>
          <cell r="F303" t="str">
            <v>ASISTENCIA TÉCNICA PARA PROYECTOS DE ENERGIZACIÓN COMUNA DE COCHRANE</v>
          </cell>
          <cell r="G303" t="str">
            <v>Año 2019</v>
          </cell>
          <cell r="H303" t="str">
            <v>ASISTENCIA TÉCNICA</v>
          </cell>
          <cell r="I303">
            <v>10</v>
          </cell>
          <cell r="J303">
            <v>19200000</v>
          </cell>
          <cell r="K303">
            <v>0</v>
          </cell>
          <cell r="L303">
            <v>9600000</v>
          </cell>
          <cell r="M303">
            <v>9600000</v>
          </cell>
          <cell r="S303">
            <v>9600000</v>
          </cell>
          <cell r="U303">
            <v>9600000</v>
          </cell>
          <cell r="V303">
            <v>0</v>
          </cell>
          <cell r="W303">
            <v>0</v>
          </cell>
          <cell r="X303">
            <v>0</v>
          </cell>
          <cell r="Y303">
            <v>0</v>
          </cell>
          <cell r="Z303">
            <v>0</v>
          </cell>
          <cell r="AA303">
            <v>0</v>
          </cell>
        </row>
        <row r="304">
          <cell r="A304" t="str">
            <v>11101171004-C</v>
          </cell>
          <cell r="B304">
            <v>11</v>
          </cell>
          <cell r="C304" t="str">
            <v>Aysén</v>
          </cell>
          <cell r="D304" t="str">
            <v>COYHAIQUE</v>
          </cell>
          <cell r="E304" t="str">
            <v>11101171004-C</v>
          </cell>
          <cell r="F304" t="str">
            <v>ASISTENCIA TÉCNICA SANEAMIENTO SANITARIO SECTOR NORTE COMUNA DE COYHAIQUE</v>
          </cell>
          <cell r="G304" t="str">
            <v>Año 2018</v>
          </cell>
          <cell r="H304" t="str">
            <v>ASISTENCIA TÉCNICA</v>
          </cell>
          <cell r="I304">
            <v>10</v>
          </cell>
          <cell r="J304">
            <v>45600000</v>
          </cell>
          <cell r="K304">
            <v>43000000</v>
          </cell>
          <cell r="L304">
            <v>43000000</v>
          </cell>
          <cell r="M304">
            <v>2600000</v>
          </cell>
          <cell r="S304">
            <v>2600000</v>
          </cell>
          <cell r="U304">
            <v>2600000</v>
          </cell>
          <cell r="V304">
            <v>0</v>
          </cell>
          <cell r="W304">
            <v>0</v>
          </cell>
          <cell r="X304">
            <v>0</v>
          </cell>
          <cell r="Y304">
            <v>0</v>
          </cell>
          <cell r="Z304">
            <v>0</v>
          </cell>
          <cell r="AA304">
            <v>0</v>
          </cell>
        </row>
        <row r="305">
          <cell r="A305" t="str">
            <v>11102181006-C</v>
          </cell>
          <cell r="B305">
            <v>11</v>
          </cell>
          <cell r="C305" t="str">
            <v>Aysén</v>
          </cell>
          <cell r="D305" t="str">
            <v>LAGO VERDE</v>
          </cell>
          <cell r="E305" t="str">
            <v>11102181006-C</v>
          </cell>
          <cell r="F305" t="str">
            <v>CONTINUIDAD II ASISTENCIA TECNICA SOLUCIONES SANITARIAS COMUNA LAGO VERDE</v>
          </cell>
          <cell r="G305" t="str">
            <v>Año 2018</v>
          </cell>
          <cell r="H305" t="str">
            <v>ASISTENCIA TÉCNICA</v>
          </cell>
          <cell r="I305">
            <v>10</v>
          </cell>
          <cell r="J305">
            <v>44400000</v>
          </cell>
          <cell r="K305">
            <v>44338332</v>
          </cell>
          <cell r="L305">
            <v>44338332</v>
          </cell>
          <cell r="M305">
            <v>61668</v>
          </cell>
          <cell r="S305">
            <v>61668</v>
          </cell>
          <cell r="U305">
            <v>61668</v>
          </cell>
          <cell r="V305">
            <v>0</v>
          </cell>
          <cell r="W305">
            <v>0</v>
          </cell>
          <cell r="X305">
            <v>0</v>
          </cell>
          <cell r="Y305">
            <v>0</v>
          </cell>
          <cell r="Z305">
            <v>0</v>
          </cell>
          <cell r="AA305">
            <v>0</v>
          </cell>
        </row>
        <row r="306">
          <cell r="A306" t="str">
            <v>11302181010-C</v>
          </cell>
          <cell r="B306">
            <v>11</v>
          </cell>
          <cell r="C306" t="str">
            <v>Aysén</v>
          </cell>
          <cell r="D306" t="str">
            <v>O´HIGGINS</v>
          </cell>
          <cell r="E306" t="str">
            <v>11302181010-C</v>
          </cell>
          <cell r="F306" t="str">
            <v>ASISTENCIA TÉCNICA DE UN ARQUITECTO Y UN INGENIERO CIVIL INDUSTRIAL PARA DESARROLLO DE PROYECTOS Y CONTRAPARTE TECNICA</v>
          </cell>
          <cell r="G306" t="str">
            <v>Año 2019</v>
          </cell>
          <cell r="H306" t="str">
            <v>ASISTENCIA TÉCNICA</v>
          </cell>
          <cell r="I306">
            <v>10</v>
          </cell>
          <cell r="J306">
            <v>46200000</v>
          </cell>
          <cell r="K306">
            <v>46200000</v>
          </cell>
          <cell r="L306">
            <v>36960000</v>
          </cell>
          <cell r="M306">
            <v>9240000</v>
          </cell>
          <cell r="S306">
            <v>9240000</v>
          </cell>
          <cell r="U306">
            <v>9240000</v>
          </cell>
          <cell r="V306">
            <v>0</v>
          </cell>
          <cell r="W306">
            <v>0</v>
          </cell>
          <cell r="X306">
            <v>0</v>
          </cell>
          <cell r="Y306">
            <v>0</v>
          </cell>
          <cell r="Z306">
            <v>0</v>
          </cell>
          <cell r="AA306">
            <v>9240000</v>
          </cell>
        </row>
        <row r="307">
          <cell r="A307" t="str">
            <v>11402191001-C</v>
          </cell>
          <cell r="B307">
            <v>11</v>
          </cell>
          <cell r="C307" t="str">
            <v>Aysén</v>
          </cell>
          <cell r="D307" t="str">
            <v>RÍO IBÁÑEZ</v>
          </cell>
          <cell r="E307" t="str">
            <v>11402191001-C</v>
          </cell>
          <cell r="F307" t="str">
            <v>ASISTENCIAS TÉCNICAS PARA GENERACIÓN DE PROYECTOS EN SANEAMIENTO SANITARIO Y DESARROLLO URBANO, COMUNA DE RIO IBÁÑEZ</v>
          </cell>
          <cell r="G307" t="str">
            <v>Año 2019</v>
          </cell>
          <cell r="H307" t="str">
            <v>ASISTENCIA TÉCNICA</v>
          </cell>
          <cell r="I307">
            <v>10</v>
          </cell>
          <cell r="J307">
            <v>47280000</v>
          </cell>
          <cell r="K307">
            <v>22380000</v>
          </cell>
          <cell r="L307">
            <v>16548000</v>
          </cell>
          <cell r="M307">
            <v>30732000</v>
          </cell>
          <cell r="S307">
            <v>30732000</v>
          </cell>
          <cell r="U307">
            <v>30732000</v>
          </cell>
          <cell r="V307">
            <v>0</v>
          </cell>
          <cell r="W307">
            <v>0</v>
          </cell>
          <cell r="X307">
            <v>0</v>
          </cell>
          <cell r="Y307">
            <v>0</v>
          </cell>
          <cell r="Z307">
            <v>0</v>
          </cell>
          <cell r="AA307">
            <v>30732000</v>
          </cell>
        </row>
        <row r="308">
          <cell r="A308">
            <v>11402140708</v>
          </cell>
          <cell r="B308">
            <v>11</v>
          </cell>
          <cell r="C308" t="str">
            <v>Aysén</v>
          </cell>
          <cell r="D308" t="str">
            <v>RÍO IBÁÑEZ</v>
          </cell>
          <cell r="E308">
            <v>11402140708</v>
          </cell>
          <cell r="F308" t="str">
            <v>ELECTRIFICACION RURAL LA BAJADA COMUNA DE RIO IBAÑEZ</v>
          </cell>
          <cell r="G308" t="str">
            <v>Años anteriores (2017)</v>
          </cell>
          <cell r="H308" t="str">
            <v>OBRA</v>
          </cell>
          <cell r="I308">
            <v>17</v>
          </cell>
          <cell r="J308">
            <v>60284826</v>
          </cell>
          <cell r="K308">
            <v>60284824</v>
          </cell>
          <cell r="L308">
            <v>60284824</v>
          </cell>
          <cell r="M308">
            <v>2</v>
          </cell>
          <cell r="S308">
            <v>2</v>
          </cell>
          <cell r="U308">
            <v>2</v>
          </cell>
          <cell r="V308">
            <v>0</v>
          </cell>
          <cell r="W308">
            <v>0</v>
          </cell>
          <cell r="X308">
            <v>0</v>
          </cell>
          <cell r="Y308">
            <v>0</v>
          </cell>
          <cell r="Z308">
            <v>0</v>
          </cell>
          <cell r="AA308">
            <v>0</v>
          </cell>
        </row>
        <row r="309">
          <cell r="A309" t="str">
            <v>12901181001-C</v>
          </cell>
          <cell r="B309">
            <v>12</v>
          </cell>
          <cell r="C309" t="str">
            <v>Magallanes</v>
          </cell>
          <cell r="D309" t="str">
            <v>A.REGIONAL DE MUNICIPALIDADES DE MAGALLANES Y ANTÁRTICA CHILENA</v>
          </cell>
          <cell r="E309" t="str">
            <v>12901181001-C</v>
          </cell>
          <cell r="F309" t="str">
            <v>ASISTENCIA TÉCNICA DISEÑO DE PROYECTOS DE URBANIZACIÓN, INFRAESTRUCTURA Y OBRAS DE EQUIPAMIENTO PARA LAS COMUNAS DE LA REGIÓN XII</v>
          </cell>
          <cell r="G309" t="str">
            <v>Año 2018</v>
          </cell>
          <cell r="H309" t="str">
            <v>ASISTENCIA TÉCNICA</v>
          </cell>
          <cell r="I309">
            <v>10</v>
          </cell>
          <cell r="J309">
            <v>117600000</v>
          </cell>
          <cell r="K309">
            <v>108900000</v>
          </cell>
          <cell r="L309">
            <v>108900000</v>
          </cell>
          <cell r="M309">
            <v>8700000</v>
          </cell>
          <cell r="S309">
            <v>8700000</v>
          </cell>
          <cell r="U309">
            <v>8700000</v>
          </cell>
          <cell r="V309">
            <v>0</v>
          </cell>
          <cell r="W309">
            <v>0</v>
          </cell>
          <cell r="X309">
            <v>0</v>
          </cell>
          <cell r="Y309">
            <v>0</v>
          </cell>
          <cell r="Z309">
            <v>0</v>
          </cell>
          <cell r="AA309">
            <v>0</v>
          </cell>
        </row>
        <row r="310">
          <cell r="A310" t="str">
            <v>12302180401-C</v>
          </cell>
          <cell r="B310">
            <v>12</v>
          </cell>
          <cell r="C310" t="str">
            <v>Magallanes</v>
          </cell>
          <cell r="D310" t="str">
            <v>PRIMAVERA</v>
          </cell>
          <cell r="E310" t="str">
            <v>12302180401-C</v>
          </cell>
          <cell r="F310" t="str">
            <v>EXTENSIÓN MATRIZ DE GAS CERRO SOMBRERO- AERÓDROMO F. BIANCO, COMUNA DE PRIMAVERA</v>
          </cell>
          <cell r="G310" t="str">
            <v>Año 2019</v>
          </cell>
          <cell r="H310" t="str">
            <v>ESTUDIO</v>
          </cell>
          <cell r="I310">
            <v>15</v>
          </cell>
          <cell r="J310">
            <v>34510000</v>
          </cell>
          <cell r="K310">
            <v>33250000</v>
          </cell>
          <cell r="L310">
            <v>13804000</v>
          </cell>
          <cell r="M310">
            <v>20706000</v>
          </cell>
          <cell r="S310">
            <v>20706000</v>
          </cell>
          <cell r="U310">
            <v>20706000</v>
          </cell>
          <cell r="V310">
            <v>0</v>
          </cell>
          <cell r="W310">
            <v>0</v>
          </cell>
          <cell r="X310">
            <v>0</v>
          </cell>
          <cell r="Y310">
            <v>0</v>
          </cell>
          <cell r="Z310">
            <v>0</v>
          </cell>
          <cell r="AA310">
            <v>0</v>
          </cell>
        </row>
        <row r="311">
          <cell r="A311">
            <v>12103130701</v>
          </cell>
          <cell r="B311">
            <v>12</v>
          </cell>
          <cell r="C311" t="str">
            <v>Magallanes</v>
          </cell>
          <cell r="D311" t="str">
            <v>RÍO VERDE</v>
          </cell>
          <cell r="E311">
            <v>12103130701</v>
          </cell>
          <cell r="F311" t="str">
            <v>CONSTRUCCIÓN SISTEMA DE ALCANTARILLADO VILLA PONSOMBY, COMUNA DE RÍO VERDE</v>
          </cell>
          <cell r="G311" t="str">
            <v>Años anteriores (2016)</v>
          </cell>
          <cell r="H311" t="str">
            <v>OBRA</v>
          </cell>
          <cell r="I311">
            <v>17</v>
          </cell>
          <cell r="J311">
            <v>231112928</v>
          </cell>
          <cell r="K311">
            <v>229286425</v>
          </cell>
          <cell r="L311">
            <v>229286425</v>
          </cell>
          <cell r="M311">
            <v>1826503</v>
          </cell>
          <cell r="N311">
            <v>1826503</v>
          </cell>
          <cell r="O311" t="str">
            <v>E4284/2020</v>
          </cell>
          <cell r="P311" t="str">
            <v>1832/2020</v>
          </cell>
          <cell r="Q311">
            <v>43872</v>
          </cell>
          <cell r="S311">
            <v>0</v>
          </cell>
          <cell r="U311">
            <v>0</v>
          </cell>
          <cell r="V311">
            <v>0</v>
          </cell>
          <cell r="W311">
            <v>0</v>
          </cell>
          <cell r="X311">
            <v>0</v>
          </cell>
          <cell r="Y311">
            <v>0</v>
          </cell>
          <cell r="Z311">
            <v>0</v>
          </cell>
          <cell r="AA311">
            <v>0</v>
          </cell>
        </row>
        <row r="312">
          <cell r="A312">
            <v>13903171002</v>
          </cell>
          <cell r="B312">
            <v>13</v>
          </cell>
          <cell r="C312" t="str">
            <v>Metropolitana</v>
          </cell>
          <cell r="D312" t="str">
            <v>A.CH.M</v>
          </cell>
          <cell r="E312">
            <v>13903171002</v>
          </cell>
          <cell r="F312" t="str">
            <v>ASISTENCIA TÉCNICA PARA EL DIAGNÓSTICO OPERACIONAL DE APR EN COMUNAS RURALES DE LA REGIÓN METROPOLITANA</v>
          </cell>
          <cell r="G312" t="str">
            <v>Año 2018</v>
          </cell>
          <cell r="H312" t="str">
            <v>ASISTENCIA TÉCNICA</v>
          </cell>
          <cell r="I312">
            <v>10</v>
          </cell>
          <cell r="J312">
            <v>199200000</v>
          </cell>
          <cell r="K312">
            <v>193600000</v>
          </cell>
          <cell r="L312">
            <v>193600000</v>
          </cell>
          <cell r="M312">
            <v>5600000</v>
          </cell>
          <cell r="S312">
            <v>5600000</v>
          </cell>
          <cell r="U312">
            <v>5600000</v>
          </cell>
          <cell r="V312">
            <v>0</v>
          </cell>
          <cell r="W312">
            <v>0</v>
          </cell>
          <cell r="X312">
            <v>0</v>
          </cell>
          <cell r="Y312">
            <v>0</v>
          </cell>
          <cell r="Z312">
            <v>0</v>
          </cell>
          <cell r="AA312">
            <v>0</v>
          </cell>
        </row>
        <row r="313">
          <cell r="A313" t="str">
            <v>13903191002-C</v>
          </cell>
          <cell r="B313">
            <v>13</v>
          </cell>
          <cell r="C313" t="str">
            <v>Metropolitana</v>
          </cell>
          <cell r="D313" t="str">
            <v>A.CH.M</v>
          </cell>
          <cell r="E313" t="str">
            <v>13903191002-C</v>
          </cell>
          <cell r="F313" t="str">
            <v>ASISTENCIA TÉCNICA PARA MUNICIPIOS EN DISEÑO Y POSTULACION DE PROYECTOS INTEGRALES DE DESARROLLO COMUNAL</v>
          </cell>
          <cell r="G313" t="str">
            <v>Año 2019</v>
          </cell>
          <cell r="H313" t="str">
            <v>ASISTENCIA TÉCNICA</v>
          </cell>
          <cell r="I313">
            <v>10</v>
          </cell>
          <cell r="J313">
            <v>157200000</v>
          </cell>
          <cell r="K313">
            <v>91300000</v>
          </cell>
          <cell r="L313">
            <v>110040000</v>
          </cell>
          <cell r="M313">
            <v>47160000</v>
          </cell>
          <cell r="S313">
            <v>47160000</v>
          </cell>
          <cell r="U313">
            <v>47160000</v>
          </cell>
          <cell r="V313">
            <v>0</v>
          </cell>
          <cell r="W313">
            <v>0</v>
          </cell>
          <cell r="X313">
            <v>0</v>
          </cell>
          <cell r="Y313">
            <v>0</v>
          </cell>
          <cell r="Z313">
            <v>0</v>
          </cell>
          <cell r="AA313">
            <v>47160000</v>
          </cell>
        </row>
        <row r="314">
          <cell r="A314">
            <v>13904181005</v>
          </cell>
          <cell r="B314">
            <v>13</v>
          </cell>
          <cell r="C314" t="str">
            <v>Metropolitana</v>
          </cell>
          <cell r="D314" t="str">
            <v>A.M. CIUDAD SUR</v>
          </cell>
          <cell r="E314">
            <v>13904181005</v>
          </cell>
          <cell r="F314" t="str">
            <v>DIAGNÓSTICO DE PROBLEMAS MEDIOAMBIENTALES Y GENERACIÓN DE CARTERA DE PROYECTOS PARA ÁREAS LIMÍTROFES DE LAS COMUNAS DE LA ASOC. MUNICIPIOS CIUDAD SUR</v>
          </cell>
          <cell r="G314" t="str">
            <v>Año 2018</v>
          </cell>
          <cell r="H314" t="str">
            <v>ASISTENCIA TÉCNICA</v>
          </cell>
          <cell r="I314">
            <v>10</v>
          </cell>
          <cell r="J314">
            <v>44400000</v>
          </cell>
          <cell r="K314">
            <v>44400000</v>
          </cell>
          <cell r="L314">
            <v>42000000</v>
          </cell>
          <cell r="M314">
            <v>2400000</v>
          </cell>
          <cell r="S314">
            <v>2400000</v>
          </cell>
          <cell r="U314">
            <v>2400000</v>
          </cell>
          <cell r="V314">
            <v>0</v>
          </cell>
          <cell r="W314">
            <v>0</v>
          </cell>
          <cell r="X314">
            <v>0</v>
          </cell>
          <cell r="Y314">
            <v>0</v>
          </cell>
          <cell r="Z314">
            <v>0</v>
          </cell>
          <cell r="AA314">
            <v>2400000</v>
          </cell>
        </row>
        <row r="315">
          <cell r="A315" t="str">
            <v>13901180405-C</v>
          </cell>
          <cell r="B315">
            <v>13</v>
          </cell>
          <cell r="C315" t="str">
            <v>Metropolitana</v>
          </cell>
          <cell r="D315" t="str">
            <v>A.M. RURALES METROPOLITANA (AMUR)</v>
          </cell>
          <cell r="E315" t="str">
            <v>13901180405-C</v>
          </cell>
          <cell r="F315" t="str">
            <v>DESARROLLO DE ESTRATEGIAS ENERGÉTICAS LOCALES EN 6 COMUNAS RURALES DE LA REGIÓN METROPOLITANA</v>
          </cell>
          <cell r="G315" t="str">
            <v>Año 2019</v>
          </cell>
          <cell r="H315" t="str">
            <v>ESTUDIO</v>
          </cell>
          <cell r="I315">
            <v>15</v>
          </cell>
          <cell r="J315">
            <v>92565500</v>
          </cell>
          <cell r="K315">
            <v>0</v>
          </cell>
          <cell r="L315">
            <v>55539300</v>
          </cell>
          <cell r="M315">
            <v>37026200</v>
          </cell>
          <cell r="S315">
            <v>37026200</v>
          </cell>
          <cell r="U315">
            <v>37026200</v>
          </cell>
          <cell r="V315">
            <v>0</v>
          </cell>
          <cell r="W315">
            <v>0</v>
          </cell>
          <cell r="X315">
            <v>0</v>
          </cell>
          <cell r="Y315">
            <v>0</v>
          </cell>
          <cell r="Z315">
            <v>0</v>
          </cell>
          <cell r="AA315">
            <v>0</v>
          </cell>
        </row>
        <row r="316">
          <cell r="A316" t="str">
            <v>13901190901-C</v>
          </cell>
          <cell r="B316">
            <v>13</v>
          </cell>
          <cell r="C316" t="str">
            <v>Metropolitana</v>
          </cell>
          <cell r="D316" t="str">
            <v>A.M. RURALES METROPOLITANA (AMUR)</v>
          </cell>
          <cell r="E316" t="str">
            <v>13901190901-C</v>
          </cell>
          <cell r="F316" t="str">
            <v>SANEAMIENTO DE TÍTULOS DE DOMINIO DEL PROGRAMA CHILE PROPIETARIO DEL MINISTERIO DE BIENES NACIONALES PARA LAS COMUNAS AMUR</v>
          </cell>
          <cell r="G316" t="str">
            <v>Año 2019</v>
          </cell>
          <cell r="H316" t="str">
            <v>SANEAMIENTO DE TÍTULOS</v>
          </cell>
          <cell r="I316">
            <v>13</v>
          </cell>
          <cell r="J316">
            <v>238900000</v>
          </cell>
          <cell r="K316">
            <v>0</v>
          </cell>
          <cell r="L316">
            <v>47780000</v>
          </cell>
          <cell r="M316">
            <v>191120000</v>
          </cell>
          <cell r="S316">
            <v>191120000</v>
          </cell>
          <cell r="U316">
            <v>191120000</v>
          </cell>
          <cell r="V316">
            <v>0</v>
          </cell>
          <cell r="W316">
            <v>0</v>
          </cell>
          <cell r="X316">
            <v>0</v>
          </cell>
          <cell r="Y316">
            <v>0</v>
          </cell>
          <cell r="Z316">
            <v>0</v>
          </cell>
          <cell r="AA316">
            <v>0</v>
          </cell>
        </row>
        <row r="317">
          <cell r="A317" t="str">
            <v>13914180401-C</v>
          </cell>
          <cell r="B317">
            <v>13</v>
          </cell>
          <cell r="C317" t="str">
            <v>Metropolitana</v>
          </cell>
          <cell r="D317" t="str">
            <v>A.METROPOLITANA DE MUNICIPALIDADES DE SANTIAGO SUR PARA LA GESTIÓN AMBIENTAL Y DE RESIDUOS (MSUR)</v>
          </cell>
          <cell r="E317" t="str">
            <v>13914180401-C</v>
          </cell>
          <cell r="F317" t="str">
            <v>ESTUDIO PARA LA LICITACIÓN DE CONTRATOS DE DISPOSICIÓN FINAL DE RESIDUOS SÓLIDOS DOMICILIARIOS EN RELLENOS SANITARIOS PARA EL PERÍODO 2020-2040</v>
          </cell>
          <cell r="G317" t="str">
            <v>Año 2018</v>
          </cell>
          <cell r="H317" t="str">
            <v>ESTUDIO</v>
          </cell>
          <cell r="I317">
            <v>15</v>
          </cell>
          <cell r="J317">
            <v>220000000</v>
          </cell>
          <cell r="K317">
            <v>215000000</v>
          </cell>
          <cell r="L317">
            <v>215000000</v>
          </cell>
          <cell r="M317">
            <v>5000000</v>
          </cell>
          <cell r="S317">
            <v>5000000</v>
          </cell>
          <cell r="U317">
            <v>5000000</v>
          </cell>
          <cell r="V317">
            <v>0</v>
          </cell>
          <cell r="W317">
            <v>0</v>
          </cell>
          <cell r="X317">
            <v>0</v>
          </cell>
          <cell r="Y317">
            <v>0</v>
          </cell>
          <cell r="Z317">
            <v>0</v>
          </cell>
          <cell r="AA317">
            <v>0</v>
          </cell>
        </row>
        <row r="318">
          <cell r="A318" t="str">
            <v>13502191001-C</v>
          </cell>
          <cell r="B318">
            <v>13</v>
          </cell>
          <cell r="C318" t="str">
            <v>Metropolitana</v>
          </cell>
          <cell r="D318" t="str">
            <v>ALHUÉ</v>
          </cell>
          <cell r="E318" t="str">
            <v>13502191001-C</v>
          </cell>
          <cell r="F318" t="str">
            <v>ASISTENCIA TÉCNICA PARA EL SANEAMIENTO SANITARIO DE ESTABLECIMIENTOS EDUCACIONALES DE ALHUÉ.</v>
          </cell>
          <cell r="G318" t="str">
            <v>Año 2019</v>
          </cell>
          <cell r="H318" t="str">
            <v>ASISTENCIA TÉCNICA</v>
          </cell>
          <cell r="I318">
            <v>10</v>
          </cell>
          <cell r="J318">
            <v>54000000</v>
          </cell>
          <cell r="K318">
            <v>9000000</v>
          </cell>
          <cell r="L318">
            <v>27000000</v>
          </cell>
          <cell r="M318">
            <v>27000000</v>
          </cell>
          <cell r="S318">
            <v>27000000</v>
          </cell>
          <cell r="U318">
            <v>27000000</v>
          </cell>
          <cell r="V318">
            <v>0</v>
          </cell>
          <cell r="W318">
            <v>0</v>
          </cell>
          <cell r="X318">
            <v>0</v>
          </cell>
          <cell r="Y318">
            <v>0</v>
          </cell>
          <cell r="Z318">
            <v>0</v>
          </cell>
          <cell r="AA318">
            <v>27000000</v>
          </cell>
        </row>
        <row r="319">
          <cell r="A319" t="str">
            <v>13402191001-C</v>
          </cell>
          <cell r="B319">
            <v>13</v>
          </cell>
          <cell r="C319" t="str">
            <v>Metropolitana</v>
          </cell>
          <cell r="D319" t="str">
            <v>BUIN</v>
          </cell>
          <cell r="E319" t="str">
            <v>13402191001-C</v>
          </cell>
          <cell r="F319" t="str">
            <v>ASISTENCIA TÉCNICA PARA PROYECTOS DE ALUMBRADO PÚBLICO VIAL Y PEATONAL, COMUNA DE BUIN</v>
          </cell>
          <cell r="G319" t="str">
            <v>Año 2019</v>
          </cell>
          <cell r="H319" t="str">
            <v>ASISTENCIA TÉCNICA</v>
          </cell>
          <cell r="I319">
            <v>10</v>
          </cell>
          <cell r="J319">
            <v>54000000</v>
          </cell>
          <cell r="K319">
            <v>0</v>
          </cell>
          <cell r="L319">
            <v>27000000</v>
          </cell>
          <cell r="M319">
            <v>27000000</v>
          </cell>
          <cell r="S319">
            <v>27000000</v>
          </cell>
          <cell r="U319">
            <v>27000000</v>
          </cell>
          <cell r="V319">
            <v>0</v>
          </cell>
          <cell r="W319">
            <v>0</v>
          </cell>
          <cell r="X319">
            <v>0</v>
          </cell>
          <cell r="Y319">
            <v>0</v>
          </cell>
          <cell r="Z319">
            <v>0</v>
          </cell>
          <cell r="AA319">
            <v>0</v>
          </cell>
        </row>
        <row r="320">
          <cell r="A320" t="str">
            <v>13403191001-C</v>
          </cell>
          <cell r="B320">
            <v>13</v>
          </cell>
          <cell r="C320" t="str">
            <v>Metropolitana</v>
          </cell>
          <cell r="D320" t="str">
            <v>CALERA DE TANGO</v>
          </cell>
          <cell r="E320" t="str">
            <v>13403191001-C</v>
          </cell>
          <cell r="F320" t="str">
            <v>MEJORAMIENTO DE SISTEMAS DE ELIMINACIÓN DE AGUAS SERVIDAS VILLORRIO RURAL EL CURATO</v>
          </cell>
          <cell r="G320" t="str">
            <v>Año 2019</v>
          </cell>
          <cell r="H320" t="str">
            <v>ASISTENCIA TÉCNICA</v>
          </cell>
          <cell r="I320">
            <v>10</v>
          </cell>
          <cell r="J320">
            <v>36000000</v>
          </cell>
          <cell r="K320">
            <v>9000000</v>
          </cell>
          <cell r="L320">
            <v>18000000</v>
          </cell>
          <cell r="M320">
            <v>18000000</v>
          </cell>
          <cell r="S320">
            <v>18000000</v>
          </cell>
          <cell r="U320">
            <v>18000000</v>
          </cell>
          <cell r="V320">
            <v>0</v>
          </cell>
          <cell r="W320">
            <v>0</v>
          </cell>
          <cell r="X320">
            <v>0</v>
          </cell>
          <cell r="Y320">
            <v>18000000</v>
          </cell>
          <cell r="Z320">
            <v>0</v>
          </cell>
          <cell r="AA320">
            <v>0</v>
          </cell>
        </row>
        <row r="321">
          <cell r="A321">
            <v>13403150702</v>
          </cell>
          <cell r="B321">
            <v>13</v>
          </cell>
          <cell r="C321" t="str">
            <v>Metropolitana</v>
          </cell>
          <cell r="D321" t="str">
            <v>CALERA DE TANGO</v>
          </cell>
          <cell r="E321">
            <v>13403150702</v>
          </cell>
          <cell r="F321" t="str">
            <v>CONSTRUCCIÓN DE PUNTO LIMPIO Y CENTRO DE ACOPIO PARA LA VALORIZACIÓN DE RSD INORGÁNICOS DE CALERA DE TANGO. PROGRAMA SANTIAGO RECICLA</v>
          </cell>
          <cell r="G321" t="str">
            <v>Años anteriores (2016)</v>
          </cell>
          <cell r="H321" t="str">
            <v>OBRA</v>
          </cell>
          <cell r="I321">
            <v>17</v>
          </cell>
          <cell r="J321">
            <v>57815850</v>
          </cell>
          <cell r="K321">
            <v>57815850</v>
          </cell>
          <cell r="L321">
            <v>56082994</v>
          </cell>
          <cell r="M321">
            <v>1732856</v>
          </cell>
          <cell r="S321">
            <v>1732856</v>
          </cell>
          <cell r="U321">
            <v>1732856</v>
          </cell>
          <cell r="V321">
            <v>0</v>
          </cell>
          <cell r="W321">
            <v>0</v>
          </cell>
          <cell r="X321">
            <v>0</v>
          </cell>
          <cell r="Y321">
            <v>0</v>
          </cell>
          <cell r="Z321">
            <v>0</v>
          </cell>
          <cell r="AA321">
            <v>0</v>
          </cell>
        </row>
        <row r="322">
          <cell r="A322" t="str">
            <v>13103180702-C</v>
          </cell>
          <cell r="B322">
            <v>13</v>
          </cell>
          <cell r="C322" t="str">
            <v>Metropolitana</v>
          </cell>
          <cell r="D322" t="str">
            <v>CERRO NAVIA</v>
          </cell>
          <cell r="E322" t="str">
            <v>13103180702-C</v>
          </cell>
          <cell r="F322" t="str">
            <v>SOLUCIONES DE AGUA POTABLE Y ALCANTARILLADO PARA DISTINTOS SECTORES DE LA COMUNA DE CERRO NAVIA</v>
          </cell>
          <cell r="G322" t="str">
            <v>Año 2019</v>
          </cell>
          <cell r="H322" t="str">
            <v>OBRA</v>
          </cell>
          <cell r="I322">
            <v>17</v>
          </cell>
          <cell r="J322">
            <v>33463891</v>
          </cell>
          <cell r="K322">
            <v>0</v>
          </cell>
          <cell r="L322">
            <v>13385556</v>
          </cell>
          <cell r="M322">
            <v>20078335</v>
          </cell>
          <cell r="S322">
            <v>20078335</v>
          </cell>
          <cell r="U322">
            <v>20078335</v>
          </cell>
          <cell r="V322">
            <v>0</v>
          </cell>
          <cell r="W322">
            <v>0</v>
          </cell>
          <cell r="X322">
            <v>0</v>
          </cell>
          <cell r="Y322">
            <v>0</v>
          </cell>
          <cell r="Z322">
            <v>0</v>
          </cell>
          <cell r="AA322">
            <v>0</v>
          </cell>
        </row>
        <row r="323">
          <cell r="A323" t="str">
            <v>13301190901-C</v>
          </cell>
          <cell r="B323">
            <v>13</v>
          </cell>
          <cell r="C323" t="str">
            <v>Metropolitana</v>
          </cell>
          <cell r="D323" t="str">
            <v>COLINA</v>
          </cell>
          <cell r="E323" t="str">
            <v>13301190901-C</v>
          </cell>
          <cell r="F323" t="str">
            <v>SANEAMIENTO TÍTULOS DE DOMINIO, DIVERSOS SECTORES COMUNA DE COLINA</v>
          </cell>
          <cell r="G323" t="str">
            <v>Año 2019</v>
          </cell>
          <cell r="H323" t="str">
            <v>SANEAMIENTO DE TÍTULOS</v>
          </cell>
          <cell r="I323">
            <v>13</v>
          </cell>
          <cell r="J323">
            <v>111100000</v>
          </cell>
          <cell r="K323">
            <v>0</v>
          </cell>
          <cell r="L323">
            <v>55550000</v>
          </cell>
          <cell r="M323">
            <v>55550000</v>
          </cell>
          <cell r="S323">
            <v>55550000</v>
          </cell>
          <cell r="U323">
            <v>55550000</v>
          </cell>
          <cell r="V323">
            <v>0</v>
          </cell>
          <cell r="W323">
            <v>0</v>
          </cell>
          <cell r="X323">
            <v>0</v>
          </cell>
          <cell r="Y323">
            <v>0</v>
          </cell>
          <cell r="Z323">
            <v>0</v>
          </cell>
          <cell r="AA323">
            <v>0</v>
          </cell>
        </row>
        <row r="324">
          <cell r="A324" t="str">
            <v>13104181003-C</v>
          </cell>
          <cell r="B324">
            <v>13</v>
          </cell>
          <cell r="C324" t="str">
            <v>Metropolitana</v>
          </cell>
          <cell r="D324" t="str">
            <v>CONCHALí</v>
          </cell>
          <cell r="E324" t="str">
            <v>13104181003-C</v>
          </cell>
          <cell r="F324" t="str">
            <v>ASISTENCIA TÉCNICA DE MODELOS DE GESTIÓN Y ALTERNATIVAS DE MEJORA PARA EL TRATAMIENTO DE RESIDUOS SÓLIDOS DE CONCHALÍ</v>
          </cell>
          <cell r="G324" t="str">
            <v>Año 2019</v>
          </cell>
          <cell r="H324" t="str">
            <v>ASISTENCIA TÉCNICA</v>
          </cell>
          <cell r="I324">
            <v>10</v>
          </cell>
          <cell r="J324">
            <v>31999992</v>
          </cell>
          <cell r="K324">
            <v>0</v>
          </cell>
          <cell r="L324">
            <v>19199995</v>
          </cell>
          <cell r="M324">
            <v>12799997</v>
          </cell>
          <cell r="S324">
            <v>12799997</v>
          </cell>
          <cell r="U324">
            <v>12799997</v>
          </cell>
          <cell r="V324">
            <v>0</v>
          </cell>
          <cell r="W324">
            <v>0</v>
          </cell>
          <cell r="X324">
            <v>0</v>
          </cell>
          <cell r="Y324">
            <v>0</v>
          </cell>
          <cell r="Z324">
            <v>0</v>
          </cell>
          <cell r="AA324">
            <v>0</v>
          </cell>
        </row>
        <row r="325">
          <cell r="A325" t="str">
            <v>13104190701-C</v>
          </cell>
          <cell r="B325">
            <v>13</v>
          </cell>
          <cell r="C325" t="str">
            <v>Metropolitana</v>
          </cell>
          <cell r="D325" t="str">
            <v>CONCHALÍ</v>
          </cell>
          <cell r="E325" t="str">
            <v>13104190701-C</v>
          </cell>
          <cell r="F325" t="str">
            <v>MEJORAMIENTO DE SISTEMA DE ALUMBRADO PÚBLICO PLAZAS LIGNITO-MERCURIO, UNESCO, MANIZALES , FERRADA Y BANDEJÓN DIEGO SILVA</v>
          </cell>
          <cell r="G325" t="str">
            <v>Año 2019</v>
          </cell>
          <cell r="H325" t="str">
            <v>OBRA</v>
          </cell>
          <cell r="I325">
            <v>17</v>
          </cell>
          <cell r="J325">
            <v>175528313</v>
          </cell>
          <cell r="K325">
            <v>0</v>
          </cell>
          <cell r="L325">
            <v>70211325</v>
          </cell>
          <cell r="M325">
            <v>105316988</v>
          </cell>
          <cell r="S325">
            <v>105316988</v>
          </cell>
          <cell r="U325">
            <v>105316988</v>
          </cell>
          <cell r="V325">
            <v>0</v>
          </cell>
          <cell r="W325">
            <v>0</v>
          </cell>
          <cell r="X325">
            <v>0</v>
          </cell>
          <cell r="Y325">
            <v>0</v>
          </cell>
          <cell r="Z325">
            <v>0</v>
          </cell>
          <cell r="AA325">
            <v>0</v>
          </cell>
        </row>
        <row r="326">
          <cell r="A326" t="str">
            <v>13503191002-C</v>
          </cell>
          <cell r="B326">
            <v>13</v>
          </cell>
          <cell r="C326" t="str">
            <v>Metropolitana</v>
          </cell>
          <cell r="D326" t="str">
            <v>CURACAVÍ</v>
          </cell>
          <cell r="E326" t="str">
            <v>13503191002-C</v>
          </cell>
          <cell r="F326" t="str">
            <v>ASISTENCIA TÉCNICA, PROYECTO DE SANEAMIENTO SANITARIO, COMUNA DE CURACAVÍ</v>
          </cell>
          <cell r="G326" t="str">
            <v>Año 2019</v>
          </cell>
          <cell r="H326" t="str">
            <v>ASISTENCIA TÉCNICA</v>
          </cell>
          <cell r="I326">
            <v>10</v>
          </cell>
          <cell r="J326">
            <v>36000000</v>
          </cell>
          <cell r="K326">
            <v>0</v>
          </cell>
          <cell r="L326">
            <v>18000000</v>
          </cell>
          <cell r="M326">
            <v>18000000</v>
          </cell>
          <cell r="S326">
            <v>18000000</v>
          </cell>
          <cell r="U326">
            <v>18000000</v>
          </cell>
          <cell r="V326">
            <v>0</v>
          </cell>
          <cell r="W326">
            <v>0</v>
          </cell>
          <cell r="X326">
            <v>0</v>
          </cell>
          <cell r="Y326">
            <v>18000000</v>
          </cell>
          <cell r="Z326">
            <v>0</v>
          </cell>
          <cell r="AA326">
            <v>0</v>
          </cell>
        </row>
        <row r="327">
          <cell r="A327" t="str">
            <v>13503170711-C</v>
          </cell>
          <cell r="B327">
            <v>13</v>
          </cell>
          <cell r="C327" t="str">
            <v>Metropolitana</v>
          </cell>
          <cell r="D327" t="str">
            <v>CURACAVÍ</v>
          </cell>
          <cell r="E327" t="str">
            <v>13503170711-C</v>
          </cell>
          <cell r="F327" t="str">
            <v>PLANTA ELEVADORA (PEAS) CALLEJON LAS RITAS</v>
          </cell>
          <cell r="G327" t="str">
            <v>Año 2019</v>
          </cell>
          <cell r="H327" t="str">
            <v>OBRA</v>
          </cell>
          <cell r="I327">
            <v>17</v>
          </cell>
          <cell r="J327">
            <v>204392089</v>
          </cell>
          <cell r="K327">
            <v>204056448</v>
          </cell>
          <cell r="L327">
            <v>102196045</v>
          </cell>
          <cell r="M327">
            <v>102196044</v>
          </cell>
          <cell r="S327">
            <v>102196044</v>
          </cell>
          <cell r="U327">
            <v>102196044</v>
          </cell>
          <cell r="V327">
            <v>0</v>
          </cell>
          <cell r="W327">
            <v>0</v>
          </cell>
          <cell r="X327">
            <v>101860403</v>
          </cell>
          <cell r="Y327">
            <v>0</v>
          </cell>
          <cell r="Z327">
            <v>0</v>
          </cell>
          <cell r="AA327">
            <v>0</v>
          </cell>
        </row>
        <row r="328">
          <cell r="A328" t="str">
            <v>13503170712-C</v>
          </cell>
          <cell r="B328">
            <v>13</v>
          </cell>
          <cell r="C328" t="str">
            <v>Metropolitana</v>
          </cell>
          <cell r="D328" t="str">
            <v>CURACAVÍ</v>
          </cell>
          <cell r="E328" t="str">
            <v>13503170712-C</v>
          </cell>
          <cell r="F328" t="str">
            <v>EXTENSION ALCANTARILLADO RURAL SECTOR LO ALVARADO</v>
          </cell>
          <cell r="G328" t="str">
            <v>Año 2019</v>
          </cell>
          <cell r="H328" t="str">
            <v>OBRA</v>
          </cell>
          <cell r="I328">
            <v>17</v>
          </cell>
          <cell r="J328">
            <v>217987549</v>
          </cell>
          <cell r="K328">
            <v>0</v>
          </cell>
          <cell r="L328">
            <v>130792529</v>
          </cell>
          <cell r="M328">
            <v>87195020</v>
          </cell>
          <cell r="S328">
            <v>87195020</v>
          </cell>
          <cell r="U328">
            <v>87195020</v>
          </cell>
          <cell r="V328">
            <v>0</v>
          </cell>
          <cell r="W328">
            <v>0</v>
          </cell>
          <cell r="X328">
            <v>0</v>
          </cell>
          <cell r="Y328">
            <v>0</v>
          </cell>
          <cell r="Z328">
            <v>0</v>
          </cell>
          <cell r="AA328">
            <v>76307872</v>
          </cell>
        </row>
        <row r="329">
          <cell r="A329" t="str">
            <v>13602191001-C</v>
          </cell>
          <cell r="B329">
            <v>13</v>
          </cell>
          <cell r="C329" t="str">
            <v>Metropolitana</v>
          </cell>
          <cell r="D329" t="str">
            <v>EL MONTE</v>
          </cell>
          <cell r="E329" t="str">
            <v>13602191001-C</v>
          </cell>
          <cell r="F329" t="str">
            <v>ASISTENCIA TÉCNICA PARA LA ELABORACIÓN DE PROYECTOS DE ALCANTARILLADO Y AGUA POTABLE, COMUNA DE EL MONTE</v>
          </cell>
          <cell r="G329" t="str">
            <v>Año 2019</v>
          </cell>
          <cell r="H329" t="str">
            <v>ASISTENCIA TÉCNICA</v>
          </cell>
          <cell r="I329">
            <v>10</v>
          </cell>
          <cell r="J329">
            <v>54000000</v>
          </cell>
          <cell r="K329">
            <v>58500000</v>
          </cell>
          <cell r="L329">
            <v>27000000</v>
          </cell>
          <cell r="M329">
            <v>27000000</v>
          </cell>
          <cell r="S329">
            <v>27000000</v>
          </cell>
          <cell r="U329">
            <v>27000000</v>
          </cell>
          <cell r="V329">
            <v>21600000</v>
          </cell>
          <cell r="W329">
            <v>0</v>
          </cell>
          <cell r="X329">
            <v>0</v>
          </cell>
          <cell r="Y329">
            <v>0</v>
          </cell>
          <cell r="Z329">
            <v>0</v>
          </cell>
          <cell r="AA329">
            <v>5400000</v>
          </cell>
        </row>
        <row r="330">
          <cell r="A330" t="str">
            <v>13108160901-C</v>
          </cell>
          <cell r="B330">
            <v>13</v>
          </cell>
          <cell r="C330" t="str">
            <v>Metropolitana</v>
          </cell>
          <cell r="D330" t="str">
            <v>INDEPENDENCIA</v>
          </cell>
          <cell r="E330" t="str">
            <v>13108160901-C</v>
          </cell>
          <cell r="F330" t="str">
            <v>SANEAMIENTO DE TÍTULOS DE DOMINIO DIVERSOS SECTORES COMUNA DE INDEPENDENCIA</v>
          </cell>
          <cell r="G330" t="str">
            <v>Año 2018</v>
          </cell>
          <cell r="H330" t="str">
            <v>SANEAMIENTO DE TÍTULOS</v>
          </cell>
          <cell r="I330">
            <v>13</v>
          </cell>
          <cell r="J330">
            <v>169240000</v>
          </cell>
          <cell r="K330">
            <v>119371000</v>
          </cell>
          <cell r="L330">
            <v>119371000</v>
          </cell>
          <cell r="M330">
            <v>49869000</v>
          </cell>
          <cell r="S330">
            <v>49869000</v>
          </cell>
          <cell r="U330">
            <v>49869000</v>
          </cell>
          <cell r="V330">
            <v>0</v>
          </cell>
          <cell r="W330">
            <v>0</v>
          </cell>
          <cell r="X330">
            <v>0</v>
          </cell>
          <cell r="Y330">
            <v>0</v>
          </cell>
          <cell r="Z330">
            <v>0</v>
          </cell>
          <cell r="AA330">
            <v>0</v>
          </cell>
        </row>
        <row r="331">
          <cell r="A331" t="str">
            <v>13603191001-C</v>
          </cell>
          <cell r="B331">
            <v>13</v>
          </cell>
          <cell r="C331" t="str">
            <v>Metropolitana</v>
          </cell>
          <cell r="D331" t="str">
            <v>ISLA DE MAIPO</v>
          </cell>
          <cell r="E331" t="str">
            <v>13603191001-C</v>
          </cell>
          <cell r="F331" t="str">
            <v>ASISTENCIA TÉCNICA PARA LA GENERACIÓN DE PROYECTOS COMUNA DE ISLA DE MAIPO</v>
          </cell>
          <cell r="G331" t="str">
            <v>Año 2019</v>
          </cell>
          <cell r="H331" t="str">
            <v>ASISTENCIA TÉCNICA</v>
          </cell>
          <cell r="I331">
            <v>10</v>
          </cell>
          <cell r="J331">
            <v>54000000</v>
          </cell>
          <cell r="K331">
            <v>4850000</v>
          </cell>
          <cell r="L331">
            <v>27000000</v>
          </cell>
          <cell r="M331">
            <v>27000000</v>
          </cell>
          <cell r="S331">
            <v>27000000</v>
          </cell>
          <cell r="U331">
            <v>27000000</v>
          </cell>
          <cell r="V331">
            <v>0</v>
          </cell>
          <cell r="W331">
            <v>0</v>
          </cell>
          <cell r="X331">
            <v>0</v>
          </cell>
          <cell r="Y331">
            <v>0</v>
          </cell>
          <cell r="Z331">
            <v>0</v>
          </cell>
          <cell r="AA331">
            <v>0</v>
          </cell>
        </row>
        <row r="332">
          <cell r="A332">
            <v>13109171008</v>
          </cell>
          <cell r="B332">
            <v>13</v>
          </cell>
          <cell r="C332" t="str">
            <v>Metropolitana</v>
          </cell>
          <cell r="D332" t="str">
            <v>LA CISTERNA</v>
          </cell>
          <cell r="E332">
            <v>13109171008</v>
          </cell>
          <cell r="F332" t="str">
            <v>ASISTENCIA TECNICA PARA CARTERA DE PROYECTOS ESTRATÉGICOS EN LA COMUNA DE LA CISTERNA</v>
          </cell>
          <cell r="G332" t="str">
            <v>Años anteriores (2017)</v>
          </cell>
          <cell r="H332" t="str">
            <v>ASISTENCIA TÉCNICA</v>
          </cell>
          <cell r="I332">
            <v>10</v>
          </cell>
          <cell r="J332">
            <v>90000000</v>
          </cell>
          <cell r="K332">
            <v>73039965</v>
          </cell>
          <cell r="L332">
            <v>81000000</v>
          </cell>
          <cell r="M332">
            <v>9000000</v>
          </cell>
          <cell r="S332">
            <v>9000000</v>
          </cell>
          <cell r="U332">
            <v>9000000</v>
          </cell>
          <cell r="V332">
            <v>0</v>
          </cell>
          <cell r="W332">
            <v>0</v>
          </cell>
          <cell r="X332">
            <v>0</v>
          </cell>
          <cell r="Y332">
            <v>0</v>
          </cell>
          <cell r="Z332">
            <v>0</v>
          </cell>
          <cell r="AA332">
            <v>0</v>
          </cell>
        </row>
        <row r="333">
          <cell r="A333" t="str">
            <v>13112170703-C</v>
          </cell>
          <cell r="B333">
            <v>13</v>
          </cell>
          <cell r="C333" t="str">
            <v>Metropolitana</v>
          </cell>
          <cell r="D333" t="str">
            <v>LA PINTANA</v>
          </cell>
          <cell r="E333" t="str">
            <v>13112170703-C</v>
          </cell>
          <cell r="F333" t="str">
            <v>MEJORAMIENTO DE ILUMINACIÓN CALLE VIOLETA PARRA</v>
          </cell>
          <cell r="G333" t="str">
            <v>Año 2018</v>
          </cell>
          <cell r="H333" t="str">
            <v>OBRA</v>
          </cell>
          <cell r="I333">
            <v>17</v>
          </cell>
          <cell r="J333">
            <v>221325848</v>
          </cell>
          <cell r="K333">
            <v>202954928</v>
          </cell>
          <cell r="L333">
            <v>202954928</v>
          </cell>
          <cell r="M333">
            <v>18370920</v>
          </cell>
          <cell r="S333">
            <v>18370920</v>
          </cell>
          <cell r="U333">
            <v>18370920</v>
          </cell>
          <cell r="V333">
            <v>0</v>
          </cell>
          <cell r="W333">
            <v>18370920</v>
          </cell>
          <cell r="X333">
            <v>0</v>
          </cell>
          <cell r="Y333">
            <v>0</v>
          </cell>
          <cell r="Z333">
            <v>0</v>
          </cell>
          <cell r="AA333">
            <v>0</v>
          </cell>
        </row>
        <row r="334">
          <cell r="A334" t="str">
            <v>13302180705-C</v>
          </cell>
          <cell r="B334">
            <v>13</v>
          </cell>
          <cell r="C334" t="str">
            <v>Metropolitana</v>
          </cell>
          <cell r="D334" t="str">
            <v>LAMPA</v>
          </cell>
          <cell r="E334" t="str">
            <v>13302180705-C</v>
          </cell>
          <cell r="F334" t="str">
            <v>CONSTRUCCIÓN ALUMBRADO PLAZAS Y ÁREAS VERDES, SECTOR CENTRO, COMUNA DE LAMPA</v>
          </cell>
          <cell r="G334" t="str">
            <v>Año 2018</v>
          </cell>
          <cell r="H334" t="str">
            <v>OBRA</v>
          </cell>
          <cell r="I334">
            <v>17</v>
          </cell>
          <cell r="J334">
            <v>234956328</v>
          </cell>
          <cell r="K334">
            <v>234594743</v>
          </cell>
          <cell r="L334">
            <v>234594743</v>
          </cell>
          <cell r="M334">
            <v>361585</v>
          </cell>
          <cell r="S334">
            <v>361585</v>
          </cell>
          <cell r="U334">
            <v>361585</v>
          </cell>
          <cell r="V334">
            <v>0</v>
          </cell>
          <cell r="W334">
            <v>0</v>
          </cell>
          <cell r="X334">
            <v>0</v>
          </cell>
          <cell r="Y334">
            <v>0</v>
          </cell>
          <cell r="Z334">
            <v>0</v>
          </cell>
          <cell r="AA334">
            <v>0</v>
          </cell>
        </row>
        <row r="335">
          <cell r="A335" t="str">
            <v>13302191003-C</v>
          </cell>
          <cell r="B335">
            <v>13</v>
          </cell>
          <cell r="C335" t="str">
            <v>Metropolitana</v>
          </cell>
          <cell r="D335" t="str">
            <v>LAMPA</v>
          </cell>
          <cell r="E335" t="str">
            <v>13302191003-C</v>
          </cell>
          <cell r="F335" t="str">
            <v>SANEAMIENTO SANITARIO EN DIVERSOS SECTORES DE LA COMUNA DE LAMPA</v>
          </cell>
          <cell r="G335" t="str">
            <v>Año 2019</v>
          </cell>
          <cell r="H335" t="str">
            <v>ASISTENCIA TÉCNICA</v>
          </cell>
          <cell r="I335">
            <v>10</v>
          </cell>
          <cell r="J335">
            <v>36000000</v>
          </cell>
          <cell r="K335">
            <v>0</v>
          </cell>
          <cell r="L335">
            <v>18000000</v>
          </cell>
          <cell r="M335">
            <v>18000000</v>
          </cell>
          <cell r="S335">
            <v>18000000</v>
          </cell>
          <cell r="U335">
            <v>18000000</v>
          </cell>
          <cell r="V335">
            <v>0</v>
          </cell>
          <cell r="W335">
            <v>0</v>
          </cell>
          <cell r="X335">
            <v>0</v>
          </cell>
          <cell r="Y335">
            <v>0</v>
          </cell>
          <cell r="Z335">
            <v>0</v>
          </cell>
          <cell r="AA335">
            <v>0</v>
          </cell>
        </row>
        <row r="336">
          <cell r="A336" t="str">
            <v>13117181004-C</v>
          </cell>
          <cell r="B336">
            <v>13</v>
          </cell>
          <cell r="C336" t="str">
            <v>Metropolitana</v>
          </cell>
          <cell r="D336" t="str">
            <v>LO PRADO</v>
          </cell>
          <cell r="E336" t="str">
            <v>13117181004-C</v>
          </cell>
          <cell r="F336" t="str">
            <v>ASISTENCIA TÉCNICA, RESIDUOS SÓLIDOS DOMICILIARIOS, COMUNA DE LO PRADO</v>
          </cell>
          <cell r="G336" t="str">
            <v>Año 2018</v>
          </cell>
          <cell r="H336" t="str">
            <v>ASISTENCIA TÉCNICA</v>
          </cell>
          <cell r="I336">
            <v>10</v>
          </cell>
          <cell r="J336">
            <v>41000000</v>
          </cell>
          <cell r="K336">
            <v>37900000</v>
          </cell>
          <cell r="L336">
            <v>37900000</v>
          </cell>
          <cell r="M336">
            <v>3100000</v>
          </cell>
          <cell r="S336">
            <v>3100000</v>
          </cell>
          <cell r="U336">
            <v>3100000</v>
          </cell>
          <cell r="V336">
            <v>0</v>
          </cell>
          <cell r="W336">
            <v>0</v>
          </cell>
          <cell r="X336">
            <v>0</v>
          </cell>
          <cell r="Y336">
            <v>0</v>
          </cell>
          <cell r="Z336">
            <v>0</v>
          </cell>
          <cell r="AA336">
            <v>0</v>
          </cell>
        </row>
        <row r="337">
          <cell r="A337" t="str">
            <v>13117191001-C</v>
          </cell>
          <cell r="B337">
            <v>13</v>
          </cell>
          <cell r="C337" t="str">
            <v>Metropolitana</v>
          </cell>
          <cell r="D337" t="str">
            <v>LO PRADO</v>
          </cell>
          <cell r="E337" t="str">
            <v>13117191001-C</v>
          </cell>
          <cell r="F337" t="str">
            <v>ASESORIA LEGAL, CONFECCIÓN Y TRAMITACIÓN DE EXPEDIENTES DE VIVIENDAS CON Y SIN DEFICIT SANITARIO, BAJO LEY GENERAL DE URBANISMO Y CONSTRUCCIÓN</v>
          </cell>
          <cell r="G337" t="str">
            <v>Año 2019</v>
          </cell>
          <cell r="H337" t="str">
            <v>ASISTENCIA TÉCNICA</v>
          </cell>
          <cell r="I337">
            <v>10</v>
          </cell>
          <cell r="J337">
            <v>49800000</v>
          </cell>
          <cell r="K337">
            <v>0</v>
          </cell>
          <cell r="L337">
            <v>24900000</v>
          </cell>
          <cell r="M337">
            <v>24900000</v>
          </cell>
          <cell r="S337">
            <v>24900000</v>
          </cell>
          <cell r="U337">
            <v>24900000</v>
          </cell>
          <cell r="V337">
            <v>0</v>
          </cell>
          <cell r="W337">
            <v>0</v>
          </cell>
          <cell r="X337">
            <v>0</v>
          </cell>
          <cell r="Y337">
            <v>0</v>
          </cell>
          <cell r="Z337">
            <v>0</v>
          </cell>
          <cell r="AA337">
            <v>0</v>
          </cell>
        </row>
        <row r="338">
          <cell r="A338" t="str">
            <v>13504180701-C</v>
          </cell>
          <cell r="B338">
            <v>13</v>
          </cell>
          <cell r="C338" t="str">
            <v>Metropolitana</v>
          </cell>
          <cell r="D338" t="str">
            <v>MARÍA PINTO</v>
          </cell>
          <cell r="E338" t="str">
            <v>13504180701-C</v>
          </cell>
          <cell r="F338" t="str">
            <v>TELECOMUNICACIONES RURALES, COMUNA DE MARÍA PINTO</v>
          </cell>
          <cell r="G338" t="str">
            <v>Año 2019</v>
          </cell>
          <cell r="H338" t="str">
            <v>OBRA</v>
          </cell>
          <cell r="I338">
            <v>17</v>
          </cell>
          <cell r="J338">
            <v>117496017</v>
          </cell>
          <cell r="K338">
            <v>0</v>
          </cell>
          <cell r="L338">
            <v>58748008</v>
          </cell>
          <cell r="M338">
            <v>58748009</v>
          </cell>
          <cell r="S338">
            <v>58748009</v>
          </cell>
          <cell r="U338">
            <v>58748009</v>
          </cell>
          <cell r="V338">
            <v>0</v>
          </cell>
          <cell r="W338">
            <v>0</v>
          </cell>
          <cell r="X338">
            <v>0</v>
          </cell>
          <cell r="Y338">
            <v>58748009</v>
          </cell>
          <cell r="Z338">
            <v>0</v>
          </cell>
          <cell r="AA338">
            <v>0</v>
          </cell>
        </row>
        <row r="339">
          <cell r="A339" t="str">
            <v>13504191001-C</v>
          </cell>
          <cell r="B339">
            <v>13</v>
          </cell>
          <cell r="C339" t="str">
            <v>Metropolitana</v>
          </cell>
          <cell r="D339" t="str">
            <v>MARÍA PINTO</v>
          </cell>
          <cell r="E339" t="str">
            <v>13504191001-C</v>
          </cell>
          <cell r="F339" t="str">
            <v>ASISTENCIA TECNICA PARA PROYECTOS DE SANEAMIENTO SANITARIO, COMUNA DE MARIA PINTO</v>
          </cell>
          <cell r="G339" t="str">
            <v>Año 2019</v>
          </cell>
          <cell r="H339" t="str">
            <v>ASISTENCIA TÉCNICA</v>
          </cell>
          <cell r="I339">
            <v>10</v>
          </cell>
          <cell r="J339">
            <v>54000000</v>
          </cell>
          <cell r="K339">
            <v>0</v>
          </cell>
          <cell r="L339">
            <v>27000000</v>
          </cell>
          <cell r="M339">
            <v>27000000</v>
          </cell>
          <cell r="S339">
            <v>27000000</v>
          </cell>
          <cell r="U339">
            <v>27000000</v>
          </cell>
          <cell r="V339">
            <v>0</v>
          </cell>
          <cell r="W339">
            <v>0</v>
          </cell>
          <cell r="X339">
            <v>0</v>
          </cell>
          <cell r="Y339">
            <v>0</v>
          </cell>
          <cell r="Z339">
            <v>0</v>
          </cell>
          <cell r="AA339">
            <v>0</v>
          </cell>
        </row>
        <row r="340">
          <cell r="A340">
            <v>13501130403</v>
          </cell>
          <cell r="B340">
            <v>13</v>
          </cell>
          <cell r="C340" t="str">
            <v>Metropolitana</v>
          </cell>
          <cell r="D340" t="str">
            <v>MELIPILLA</v>
          </cell>
          <cell r="E340">
            <v>13501130403</v>
          </cell>
          <cell r="F340" t="str">
            <v>CONSTRUCCION ALCANTARILLADO CHOLQUI</v>
          </cell>
          <cell r="G340" t="str">
            <v>Año 2018</v>
          </cell>
          <cell r="H340" t="str">
            <v>ESTUDIO</v>
          </cell>
          <cell r="I340">
            <v>15</v>
          </cell>
          <cell r="J340">
            <v>71160000</v>
          </cell>
          <cell r="K340">
            <v>0</v>
          </cell>
          <cell r="L340">
            <v>35580000</v>
          </cell>
          <cell r="M340">
            <v>35580000</v>
          </cell>
          <cell r="S340">
            <v>35580000</v>
          </cell>
          <cell r="U340">
            <v>35580000</v>
          </cell>
          <cell r="V340">
            <v>0</v>
          </cell>
          <cell r="W340">
            <v>0</v>
          </cell>
          <cell r="X340">
            <v>0</v>
          </cell>
          <cell r="Y340">
            <v>0</v>
          </cell>
          <cell r="Z340">
            <v>0</v>
          </cell>
          <cell r="AA340">
            <v>0</v>
          </cell>
        </row>
        <row r="341">
          <cell r="A341">
            <v>13501140402</v>
          </cell>
          <cell r="B341">
            <v>13</v>
          </cell>
          <cell r="C341" t="str">
            <v>Metropolitana</v>
          </cell>
          <cell r="D341" t="str">
            <v>MELIPILLA</v>
          </cell>
          <cell r="E341">
            <v>13501140402</v>
          </cell>
          <cell r="F341" t="str">
            <v>FACTIBILIDAD Y EVALUACION AMBIENTAL RELLENO SANITARIO MELIPILLA</v>
          </cell>
          <cell r="G341" t="str">
            <v>Años anteriores (2014)</v>
          </cell>
          <cell r="H341" t="str">
            <v>ESTUDIO</v>
          </cell>
          <cell r="I341">
            <v>15</v>
          </cell>
          <cell r="J341">
            <v>203982326</v>
          </cell>
          <cell r="K341">
            <v>203982326</v>
          </cell>
          <cell r="L341">
            <v>153502337</v>
          </cell>
          <cell r="M341">
            <v>50479989</v>
          </cell>
          <cell r="S341">
            <v>50479989</v>
          </cell>
          <cell r="U341">
            <v>50479989</v>
          </cell>
          <cell r="V341">
            <v>0</v>
          </cell>
          <cell r="W341">
            <v>0</v>
          </cell>
          <cell r="X341">
            <v>0</v>
          </cell>
          <cell r="Y341">
            <v>0</v>
          </cell>
          <cell r="Z341">
            <v>0</v>
          </cell>
          <cell r="AA341">
            <v>0</v>
          </cell>
        </row>
        <row r="342">
          <cell r="A342">
            <v>13501150708</v>
          </cell>
          <cell r="B342">
            <v>13</v>
          </cell>
          <cell r="C342" t="str">
            <v>Metropolitana</v>
          </cell>
          <cell r="D342" t="str">
            <v>MELIPILLA</v>
          </cell>
          <cell r="E342">
            <v>13501150708</v>
          </cell>
          <cell r="F342" t="str">
            <v>EXTENSION AGUA POTABLE PABELLON COMUNA DE MELIPILLA</v>
          </cell>
          <cell r="G342" t="str">
            <v>Años anteriores (2016)</v>
          </cell>
          <cell r="H342" t="str">
            <v>OBRA</v>
          </cell>
          <cell r="I342">
            <v>17</v>
          </cell>
          <cell r="J342">
            <v>115177343</v>
          </cell>
          <cell r="K342">
            <v>112006305</v>
          </cell>
          <cell r="L342">
            <v>93293647</v>
          </cell>
          <cell r="M342">
            <v>21883696</v>
          </cell>
          <cell r="S342">
            <v>21883696</v>
          </cell>
          <cell r="U342">
            <v>21883696</v>
          </cell>
          <cell r="V342">
            <v>0</v>
          </cell>
          <cell r="W342">
            <v>0</v>
          </cell>
          <cell r="X342">
            <v>0</v>
          </cell>
          <cell r="Y342">
            <v>0</v>
          </cell>
          <cell r="Z342">
            <v>0</v>
          </cell>
          <cell r="AA342">
            <v>0</v>
          </cell>
        </row>
        <row r="343">
          <cell r="A343" t="str">
            <v>13604180701-C</v>
          </cell>
          <cell r="B343">
            <v>13</v>
          </cell>
          <cell r="C343" t="str">
            <v>Metropolitana</v>
          </cell>
          <cell r="D343" t="str">
            <v>PADRE HURTADO</v>
          </cell>
          <cell r="E343" t="str">
            <v>13604180701-C</v>
          </cell>
          <cell r="F343" t="str">
            <v>RECAMBIO DE LUMINARIAS ORNAMENTALES COMUNA DE PADRE HURTADO</v>
          </cell>
          <cell r="G343" t="str">
            <v>Año 2018</v>
          </cell>
          <cell r="H343" t="str">
            <v>OBRA</v>
          </cell>
          <cell r="I343">
            <v>17</v>
          </cell>
          <cell r="J343">
            <v>235000000</v>
          </cell>
          <cell r="K343">
            <v>164500000</v>
          </cell>
          <cell r="L343">
            <v>23500000</v>
          </cell>
          <cell r="M343">
            <v>211500000</v>
          </cell>
          <cell r="S343">
            <v>211500000</v>
          </cell>
          <cell r="U343">
            <v>211500000</v>
          </cell>
          <cell r="V343">
            <v>0</v>
          </cell>
          <cell r="W343">
            <v>0</v>
          </cell>
          <cell r="X343">
            <v>0</v>
          </cell>
          <cell r="Y343">
            <v>0</v>
          </cell>
          <cell r="Z343">
            <v>141000000</v>
          </cell>
          <cell r="AA343">
            <v>0</v>
          </cell>
        </row>
        <row r="344">
          <cell r="A344" t="str">
            <v>13404191001-C</v>
          </cell>
          <cell r="B344">
            <v>13</v>
          </cell>
          <cell r="C344" t="str">
            <v>Metropolitana</v>
          </cell>
          <cell r="D344" t="str">
            <v>PAINE</v>
          </cell>
          <cell r="E344" t="str">
            <v>13404191001-C</v>
          </cell>
          <cell r="F344" t="str">
            <v>CONTRATACIÓN DE PROFESIONALES PARA ELABORACIÓN DE PROYECTOS PARA ILUSTRE MUNICIPALIDAD DE PANE</v>
          </cell>
          <cell r="G344" t="str">
            <v>Año 2019</v>
          </cell>
          <cell r="H344" t="str">
            <v>ASISTENCIA TÉCNICA</v>
          </cell>
          <cell r="I344">
            <v>10</v>
          </cell>
          <cell r="J344">
            <v>36000000</v>
          </cell>
          <cell r="K344">
            <v>36000000</v>
          </cell>
          <cell r="L344">
            <v>18000000</v>
          </cell>
          <cell r="M344">
            <v>18000000</v>
          </cell>
          <cell r="S344">
            <v>18000000</v>
          </cell>
          <cell r="U344">
            <v>18000000</v>
          </cell>
          <cell r="V344">
            <v>0</v>
          </cell>
          <cell r="W344">
            <v>0</v>
          </cell>
          <cell r="X344">
            <v>0</v>
          </cell>
          <cell r="Y344">
            <v>0</v>
          </cell>
          <cell r="Z344">
            <v>18000000</v>
          </cell>
          <cell r="AA344">
            <v>0</v>
          </cell>
        </row>
        <row r="345">
          <cell r="A345" t="str">
            <v>13605191001-C</v>
          </cell>
          <cell r="B345">
            <v>13</v>
          </cell>
          <cell r="C345" t="str">
            <v>Metropolitana</v>
          </cell>
          <cell r="D345" t="str">
            <v>PEÑAFLOR</v>
          </cell>
          <cell r="E345" t="str">
            <v>13605191001-C</v>
          </cell>
          <cell r="F345" t="str">
            <v>MEJORAMIENTO DE SISTEMA DE ELIMINACIÓN DE AGUAS SERVIDAS VILLORRIO RURAL SANTA CORINA</v>
          </cell>
          <cell r="G345" t="str">
            <v>Año 2019</v>
          </cell>
          <cell r="H345" t="str">
            <v>ASISTENCIA TÉCNICA</v>
          </cell>
          <cell r="I345">
            <v>10</v>
          </cell>
          <cell r="J345">
            <v>36000000</v>
          </cell>
          <cell r="K345">
            <v>0</v>
          </cell>
          <cell r="L345">
            <v>18000000</v>
          </cell>
          <cell r="M345">
            <v>18000000</v>
          </cell>
          <cell r="S345">
            <v>18000000</v>
          </cell>
          <cell r="U345">
            <v>18000000</v>
          </cell>
          <cell r="V345">
            <v>0</v>
          </cell>
          <cell r="W345">
            <v>0</v>
          </cell>
          <cell r="X345">
            <v>0</v>
          </cell>
          <cell r="Y345">
            <v>0</v>
          </cell>
          <cell r="Z345">
            <v>0</v>
          </cell>
          <cell r="AA345">
            <v>0</v>
          </cell>
        </row>
        <row r="346">
          <cell r="A346" t="str">
            <v>13202191003-C</v>
          </cell>
          <cell r="B346">
            <v>13</v>
          </cell>
          <cell r="C346" t="str">
            <v>Metropolitana</v>
          </cell>
          <cell r="D346" t="str">
            <v>PIRQUE</v>
          </cell>
          <cell r="E346" t="str">
            <v>13202191003-C</v>
          </cell>
          <cell r="F346" t="str">
            <v>ASISTENCIA TÉCNICA PARA DISEÑO SANITARIO Y ELÉCTRICO DESTINO A PROYECTOS DE MEJORAMIENTO DE BARRIO, COMUNA DE PIRQUE</v>
          </cell>
          <cell r="G346" t="str">
            <v>Año 2019</v>
          </cell>
          <cell r="H346" t="str">
            <v>ASISTENCIA TÉCNICA</v>
          </cell>
          <cell r="I346">
            <v>10</v>
          </cell>
          <cell r="J346">
            <v>36000000</v>
          </cell>
          <cell r="K346">
            <v>0</v>
          </cell>
          <cell r="L346">
            <v>18000000</v>
          </cell>
          <cell r="M346">
            <v>18000000</v>
          </cell>
          <cell r="S346">
            <v>18000000</v>
          </cell>
          <cell r="U346">
            <v>18000000</v>
          </cell>
          <cell r="V346">
            <v>0</v>
          </cell>
          <cell r="W346">
            <v>0</v>
          </cell>
          <cell r="X346">
            <v>0</v>
          </cell>
          <cell r="Y346">
            <v>0</v>
          </cell>
          <cell r="Z346">
            <v>0</v>
          </cell>
          <cell r="AA346">
            <v>0</v>
          </cell>
        </row>
        <row r="347">
          <cell r="A347">
            <v>396</v>
          </cell>
          <cell r="B347">
            <v>13</v>
          </cell>
          <cell r="C347" t="str">
            <v>Metropolitana</v>
          </cell>
          <cell r="D347" t="str">
            <v>PIRQUE</v>
          </cell>
          <cell r="E347">
            <v>396</v>
          </cell>
          <cell r="F347" t="str">
            <v>MEJORAMIENTO Y AMPLIACIÓN SERVICIO APR SAN VICENTE Y LO ARCAYA</v>
          </cell>
          <cell r="G347" t="str">
            <v>Años anteriores (2011)</v>
          </cell>
          <cell r="H347" t="str">
            <v>ESTUDIO</v>
          </cell>
          <cell r="I347">
            <v>15</v>
          </cell>
          <cell r="J347">
            <v>67071000</v>
          </cell>
          <cell r="K347">
            <v>86533881</v>
          </cell>
          <cell r="L347">
            <v>63942000</v>
          </cell>
          <cell r="M347">
            <v>3129000</v>
          </cell>
          <cell r="S347">
            <v>3129000</v>
          </cell>
          <cell r="U347">
            <v>3129000</v>
          </cell>
          <cell r="V347">
            <v>0</v>
          </cell>
          <cell r="W347">
            <v>0</v>
          </cell>
          <cell r="X347">
            <v>0</v>
          </cell>
          <cell r="Y347">
            <v>0</v>
          </cell>
          <cell r="Z347">
            <v>0</v>
          </cell>
          <cell r="AA347">
            <v>0</v>
          </cell>
        </row>
        <row r="348">
          <cell r="A348">
            <v>13202130405</v>
          </cell>
          <cell r="B348">
            <v>13</v>
          </cell>
          <cell r="C348" t="str">
            <v>Metropolitana</v>
          </cell>
          <cell r="D348" t="str">
            <v>PIRQUE</v>
          </cell>
          <cell r="E348">
            <v>13202130405</v>
          </cell>
          <cell r="F348" t="str">
            <v>ESTUDIO DE PROYECTO DE RED DE ALCANTARILLADO, SECTOR PATRICIO GANA COMUNA DE PIRQUE</v>
          </cell>
          <cell r="G348" t="str">
            <v>Años anteriores (2016)</v>
          </cell>
          <cell r="H348" t="str">
            <v>ESTUDIO</v>
          </cell>
          <cell r="I348">
            <v>15</v>
          </cell>
          <cell r="J348">
            <v>45268500</v>
          </cell>
          <cell r="K348">
            <v>41305000</v>
          </cell>
          <cell r="L348">
            <v>38450000</v>
          </cell>
          <cell r="M348">
            <v>6818500</v>
          </cell>
          <cell r="S348">
            <v>6818500</v>
          </cell>
          <cell r="U348">
            <v>6818500</v>
          </cell>
          <cell r="V348">
            <v>0</v>
          </cell>
          <cell r="W348">
            <v>0</v>
          </cell>
          <cell r="X348">
            <v>0</v>
          </cell>
          <cell r="Y348">
            <v>0</v>
          </cell>
          <cell r="Z348">
            <v>0</v>
          </cell>
          <cell r="AA348">
            <v>0</v>
          </cell>
        </row>
        <row r="349">
          <cell r="A349">
            <v>13202130406</v>
          </cell>
          <cell r="B349">
            <v>13</v>
          </cell>
          <cell r="C349" t="str">
            <v>Metropolitana</v>
          </cell>
          <cell r="D349" t="str">
            <v>PIRQUE</v>
          </cell>
          <cell r="E349">
            <v>13202130406</v>
          </cell>
          <cell r="F349" t="str">
            <v>PROYECTO DE RED DE ALCANTARILLADO, SECTOR SAN MANUEL</v>
          </cell>
          <cell r="G349" t="str">
            <v>Años anteriores (2017)</v>
          </cell>
          <cell r="H349" t="str">
            <v>ESTUDIO</v>
          </cell>
          <cell r="I349">
            <v>15</v>
          </cell>
          <cell r="J349">
            <v>34375000</v>
          </cell>
          <cell r="K349">
            <v>34375000</v>
          </cell>
          <cell r="L349">
            <v>8449500</v>
          </cell>
          <cell r="M349">
            <v>25925500</v>
          </cell>
          <cell r="S349">
            <v>25925500</v>
          </cell>
          <cell r="U349">
            <v>25925500</v>
          </cell>
          <cell r="V349">
            <v>20740400</v>
          </cell>
          <cell r="W349">
            <v>0</v>
          </cell>
          <cell r="X349">
            <v>0</v>
          </cell>
          <cell r="Y349">
            <v>0</v>
          </cell>
          <cell r="Z349">
            <v>0</v>
          </cell>
          <cell r="AA349">
            <v>0</v>
          </cell>
        </row>
        <row r="350">
          <cell r="A350" t="str">
            <v>13201190701-C</v>
          </cell>
          <cell r="B350">
            <v>13</v>
          </cell>
          <cell r="C350" t="str">
            <v>Metropolitana</v>
          </cell>
          <cell r="D350" t="str">
            <v>PUENTE ALTO</v>
          </cell>
          <cell r="E350" t="str">
            <v>13201190701-C</v>
          </cell>
          <cell r="F350" t="str">
            <v>MEJORAMIENTO ILUMINACIÓN PEATONAL EJES EYZAGUIRRE Y EJÉRCITO LIBERTADOR EN PUENTE ALTO</v>
          </cell>
          <cell r="G350" t="str">
            <v>Año 2019</v>
          </cell>
          <cell r="H350" t="str">
            <v>OBRA</v>
          </cell>
          <cell r="I350">
            <v>17</v>
          </cell>
          <cell r="J350">
            <v>227766652</v>
          </cell>
          <cell r="K350">
            <v>0</v>
          </cell>
          <cell r="L350">
            <v>91106661</v>
          </cell>
          <cell r="M350">
            <v>136659991</v>
          </cell>
          <cell r="S350">
            <v>136659991</v>
          </cell>
          <cell r="U350">
            <v>136659991</v>
          </cell>
          <cell r="V350">
            <v>0</v>
          </cell>
          <cell r="W350">
            <v>0</v>
          </cell>
          <cell r="X350">
            <v>0</v>
          </cell>
          <cell r="Y350">
            <v>0</v>
          </cell>
          <cell r="Z350">
            <v>0</v>
          </cell>
          <cell r="AA350">
            <v>0</v>
          </cell>
        </row>
        <row r="351">
          <cell r="A351" t="str">
            <v>13201190702-C</v>
          </cell>
          <cell r="B351">
            <v>13</v>
          </cell>
          <cell r="C351" t="str">
            <v>Metropolitana</v>
          </cell>
          <cell r="D351" t="str">
            <v>PUENTE ALTO</v>
          </cell>
          <cell r="E351" t="str">
            <v>13201190702-C</v>
          </cell>
          <cell r="F351" t="str">
            <v>MEJORAMIENTO ILUMINACION PEATONAL EJES JUAN DE DIOS MALEBRAN Y TOCORNAL EN PUENTE ALTO</v>
          </cell>
          <cell r="G351" t="str">
            <v>Año 2019</v>
          </cell>
          <cell r="H351" t="str">
            <v>OBRA</v>
          </cell>
          <cell r="I351">
            <v>17</v>
          </cell>
          <cell r="J351">
            <v>240386720</v>
          </cell>
          <cell r="K351">
            <v>0</v>
          </cell>
          <cell r="L351">
            <v>96154688</v>
          </cell>
          <cell r="M351">
            <v>144232032</v>
          </cell>
          <cell r="S351">
            <v>144232032</v>
          </cell>
          <cell r="U351">
            <v>144232032</v>
          </cell>
          <cell r="V351">
            <v>0</v>
          </cell>
          <cell r="W351">
            <v>0</v>
          </cell>
          <cell r="X351">
            <v>0</v>
          </cell>
          <cell r="Y351">
            <v>0</v>
          </cell>
          <cell r="Z351">
            <v>0</v>
          </cell>
          <cell r="AA351">
            <v>0</v>
          </cell>
        </row>
        <row r="352">
          <cell r="A352">
            <v>13127140701</v>
          </cell>
          <cell r="B352">
            <v>13</v>
          </cell>
          <cell r="C352" t="str">
            <v>Metropolitana</v>
          </cell>
          <cell r="D352" t="str">
            <v>RECOLETA</v>
          </cell>
          <cell r="E352">
            <v>13127140701</v>
          </cell>
          <cell r="F352" t="str">
            <v>MEJORAMIENTO SANITARIO DE LA POBLACIÓN ROOSEVELT Y POBLACION TEJIDOS EL SALTO</v>
          </cell>
          <cell r="G352" t="str">
            <v>Años anteriores (2015)</v>
          </cell>
          <cell r="H352" t="str">
            <v>OBRA</v>
          </cell>
          <cell r="I352">
            <v>17</v>
          </cell>
          <cell r="J352">
            <v>193901705</v>
          </cell>
          <cell r="K352">
            <v>0</v>
          </cell>
          <cell r="L352">
            <v>191962688</v>
          </cell>
          <cell r="M352">
            <v>1939017</v>
          </cell>
          <cell r="S352">
            <v>1939017</v>
          </cell>
          <cell r="U352">
            <v>1939017</v>
          </cell>
          <cell r="V352">
            <v>0</v>
          </cell>
          <cell r="W352">
            <v>0</v>
          </cell>
          <cell r="X352">
            <v>0</v>
          </cell>
          <cell r="Y352">
            <v>0</v>
          </cell>
          <cell r="Z352">
            <v>0</v>
          </cell>
          <cell r="AA352">
            <v>0</v>
          </cell>
        </row>
        <row r="353">
          <cell r="A353" t="str">
            <v>13128181005-C</v>
          </cell>
          <cell r="B353">
            <v>13</v>
          </cell>
          <cell r="C353" t="str">
            <v>Metropolitana</v>
          </cell>
          <cell r="D353" t="str">
            <v>RENCA</v>
          </cell>
          <cell r="E353" t="str">
            <v>13128181005-C</v>
          </cell>
          <cell r="F353" t="str">
            <v>CONTRATACIÓN ASESORÍA PROFESIONAL DE ARQUITECTURA Y CONSTRUCCIÓN PARA PROYECTOS DE INFRAESTRUCTURA SANITARIA, ENERGIZACIÓN Y PROTECCIÓN DE PATRIMONIO</v>
          </cell>
          <cell r="G353" t="str">
            <v>Año 2019</v>
          </cell>
          <cell r="H353" t="str">
            <v>ASISTENCIA TÉCNICA</v>
          </cell>
          <cell r="I353">
            <v>10</v>
          </cell>
          <cell r="J353">
            <v>59400000</v>
          </cell>
          <cell r="K353">
            <v>38555000</v>
          </cell>
          <cell r="L353">
            <v>47520000</v>
          </cell>
          <cell r="M353">
            <v>11880000</v>
          </cell>
          <cell r="S353">
            <v>11880000</v>
          </cell>
          <cell r="U353">
            <v>11880000</v>
          </cell>
          <cell r="V353">
            <v>0</v>
          </cell>
          <cell r="W353">
            <v>11880000</v>
          </cell>
          <cell r="X353">
            <v>0</v>
          </cell>
          <cell r="Y353">
            <v>0</v>
          </cell>
          <cell r="Z353">
            <v>0</v>
          </cell>
          <cell r="AA353">
            <v>0</v>
          </cell>
        </row>
        <row r="354">
          <cell r="A354" t="str">
            <v>13128191001-C</v>
          </cell>
          <cell r="B354">
            <v>13</v>
          </cell>
          <cell r="C354" t="str">
            <v>Metropolitana</v>
          </cell>
          <cell r="D354" t="str">
            <v>RENCA</v>
          </cell>
          <cell r="E354" t="str">
            <v>13128191001-C</v>
          </cell>
          <cell r="F354" t="str">
            <v>CONTRATACIÓN DE ASESORÍA PROFESIONAL EN PROYECTOS DE INFRAESTRUCTURA SANITARIA Y ENERGIZACIÓN, PARA LA COMUNA DE RENCA</v>
          </cell>
          <cell r="G354" t="str">
            <v>Año 2019</v>
          </cell>
          <cell r="H354" t="str">
            <v>ASISTENCIA TÉCNICA</v>
          </cell>
          <cell r="I354">
            <v>10</v>
          </cell>
          <cell r="J354">
            <v>40000008</v>
          </cell>
          <cell r="K354">
            <v>0</v>
          </cell>
          <cell r="L354">
            <v>20000004</v>
          </cell>
          <cell r="M354">
            <v>20000004</v>
          </cell>
          <cell r="S354">
            <v>20000004</v>
          </cell>
          <cell r="U354">
            <v>20000004</v>
          </cell>
          <cell r="V354">
            <v>0</v>
          </cell>
          <cell r="W354">
            <v>0</v>
          </cell>
          <cell r="X354">
            <v>0</v>
          </cell>
          <cell r="Y354">
            <v>0</v>
          </cell>
          <cell r="Z354">
            <v>20000004</v>
          </cell>
          <cell r="AA354">
            <v>0</v>
          </cell>
        </row>
        <row r="355">
          <cell r="A355" t="str">
            <v>13129181011-C</v>
          </cell>
          <cell r="B355">
            <v>13</v>
          </cell>
          <cell r="C355" t="str">
            <v>Metropolitana</v>
          </cell>
          <cell r="D355" t="str">
            <v>SAN JOAQUÍN</v>
          </cell>
          <cell r="E355" t="str">
            <v>13129181011-C</v>
          </cell>
          <cell r="F355" t="str">
            <v>ASISTENCIA TECNICA PARA EL DISEÑO DE PROYECTOS DE INFRAESTRUCTURA COMUNAL</v>
          </cell>
          <cell r="G355" t="str">
            <v>Año 2019</v>
          </cell>
          <cell r="H355" t="str">
            <v>ASISTENCIA TÉCNICA</v>
          </cell>
          <cell r="I355">
            <v>10</v>
          </cell>
          <cell r="J355">
            <v>72755736</v>
          </cell>
          <cell r="K355">
            <v>0</v>
          </cell>
          <cell r="L355">
            <v>43653442</v>
          </cell>
          <cell r="M355">
            <v>29102294</v>
          </cell>
          <cell r="S355">
            <v>29102294</v>
          </cell>
          <cell r="U355">
            <v>29102294</v>
          </cell>
          <cell r="V355">
            <v>0</v>
          </cell>
          <cell r="W355">
            <v>0</v>
          </cell>
          <cell r="X355">
            <v>0</v>
          </cell>
          <cell r="Y355">
            <v>0</v>
          </cell>
          <cell r="Z355">
            <v>0</v>
          </cell>
          <cell r="AA355">
            <v>18652574</v>
          </cell>
        </row>
        <row r="356">
          <cell r="A356" t="str">
            <v>13129170704-C</v>
          </cell>
          <cell r="B356">
            <v>13</v>
          </cell>
          <cell r="C356" t="str">
            <v>Metropolitana</v>
          </cell>
          <cell r="D356" t="str">
            <v>SAN JOAQUÍN</v>
          </cell>
          <cell r="E356" t="str">
            <v>13129170704-C</v>
          </cell>
          <cell r="F356" t="str">
            <v>MEJORAMIENTO ALUMBRADO PÚBLICO DE PARQUE RECREATIVO AVENIDA LAS INDUSTRIAS COMUNA DE SAN JOAQUÍN</v>
          </cell>
          <cell r="G356" t="str">
            <v>Año 2019</v>
          </cell>
          <cell r="H356" t="str">
            <v>OBRA</v>
          </cell>
          <cell r="I356">
            <v>17</v>
          </cell>
          <cell r="J356">
            <v>228953345</v>
          </cell>
          <cell r="K356">
            <v>0</v>
          </cell>
          <cell r="L356">
            <v>91581338</v>
          </cell>
          <cell r="M356">
            <v>137372007</v>
          </cell>
          <cell r="S356">
            <v>137372007</v>
          </cell>
          <cell r="U356">
            <v>137372007</v>
          </cell>
          <cell r="V356">
            <v>0</v>
          </cell>
          <cell r="W356">
            <v>0</v>
          </cell>
          <cell r="X356">
            <v>0</v>
          </cell>
          <cell r="Y356">
            <v>0</v>
          </cell>
          <cell r="Z356">
            <v>0</v>
          </cell>
          <cell r="AA356">
            <v>0</v>
          </cell>
        </row>
        <row r="357">
          <cell r="A357" t="str">
            <v>13203191001-C</v>
          </cell>
          <cell r="B357">
            <v>13</v>
          </cell>
          <cell r="C357" t="str">
            <v>Metropolitana</v>
          </cell>
          <cell r="D357" t="str">
            <v>SAN JOSÉ DE MAIPO</v>
          </cell>
          <cell r="E357" t="str">
            <v>13203191001-C</v>
          </cell>
          <cell r="F357" t="str">
            <v>ASISTENCIA TÉCNICA PARA GENERACIÓN DE PROYECTOS EN SAN JOSÉ DE MAIPO</v>
          </cell>
          <cell r="G357" t="str">
            <v>Año 2019</v>
          </cell>
          <cell r="H357" t="str">
            <v>ASISTENCIA TÉCNICA</v>
          </cell>
          <cell r="I357">
            <v>10</v>
          </cell>
          <cell r="J357">
            <v>54000000</v>
          </cell>
          <cell r="K357">
            <v>0</v>
          </cell>
          <cell r="L357">
            <v>27000000</v>
          </cell>
          <cell r="M357">
            <v>27000000</v>
          </cell>
          <cell r="S357">
            <v>27000000</v>
          </cell>
          <cell r="U357">
            <v>27000000</v>
          </cell>
          <cell r="V357">
            <v>0</v>
          </cell>
          <cell r="W357">
            <v>0</v>
          </cell>
          <cell r="X357">
            <v>0</v>
          </cell>
          <cell r="Y357">
            <v>0</v>
          </cell>
          <cell r="Z357">
            <v>0</v>
          </cell>
          <cell r="AA357">
            <v>0</v>
          </cell>
        </row>
        <row r="358">
          <cell r="A358" t="str">
            <v>13505191002-C</v>
          </cell>
          <cell r="B358">
            <v>13</v>
          </cell>
          <cell r="C358" t="str">
            <v>Metropolitana</v>
          </cell>
          <cell r="D358" t="str">
            <v>SAN PEDRO</v>
          </cell>
          <cell r="E358" t="str">
            <v>13505191002-C</v>
          </cell>
          <cell r="F358" t="str">
            <v>ASISTENCIA TÉCNICA PROYECTOS DE SANEAMIENTO SANITARIO, COMUNA DE SAN PEDRO</v>
          </cell>
          <cell r="G358" t="str">
            <v>Año 2019</v>
          </cell>
          <cell r="H358" t="str">
            <v>ASISTENCIA TÉCNICA</v>
          </cell>
          <cell r="I358">
            <v>10</v>
          </cell>
          <cell r="J358">
            <v>54000000</v>
          </cell>
          <cell r="K358">
            <v>36000000</v>
          </cell>
          <cell r="L358">
            <v>27000000</v>
          </cell>
          <cell r="M358">
            <v>27000000</v>
          </cell>
          <cell r="S358">
            <v>27000000</v>
          </cell>
          <cell r="U358">
            <v>27000000</v>
          </cell>
          <cell r="V358">
            <v>0</v>
          </cell>
          <cell r="W358">
            <v>0</v>
          </cell>
          <cell r="X358">
            <v>27000000</v>
          </cell>
          <cell r="Y358">
            <v>0</v>
          </cell>
          <cell r="Z358">
            <v>0</v>
          </cell>
          <cell r="AA358">
            <v>0</v>
          </cell>
        </row>
        <row r="359">
          <cell r="A359">
            <v>13505160703</v>
          </cell>
          <cell r="B359">
            <v>13</v>
          </cell>
          <cell r="C359" t="str">
            <v>Metropolitana</v>
          </cell>
          <cell r="D359" t="str">
            <v>SAN PEDRO</v>
          </cell>
          <cell r="E359">
            <v>13505160703</v>
          </cell>
          <cell r="F359" t="str">
            <v>PROYECTO ILUMINACIÓN VIAL RURAL, 5 SECTORES</v>
          </cell>
          <cell r="G359" t="str">
            <v>Años anteriores (2016)</v>
          </cell>
          <cell r="H359" t="str">
            <v>OBRA</v>
          </cell>
          <cell r="I359">
            <v>17</v>
          </cell>
          <cell r="J359">
            <v>183152043</v>
          </cell>
          <cell r="K359">
            <v>183152043</v>
          </cell>
          <cell r="L359">
            <v>179258926</v>
          </cell>
          <cell r="M359">
            <v>3893117</v>
          </cell>
          <cell r="S359">
            <v>3893117</v>
          </cell>
          <cell r="U359">
            <v>3893117</v>
          </cell>
          <cell r="V359">
            <v>0</v>
          </cell>
          <cell r="W359">
            <v>3893117</v>
          </cell>
          <cell r="X359">
            <v>0</v>
          </cell>
          <cell r="Y359">
            <v>0</v>
          </cell>
          <cell r="Z359">
            <v>0</v>
          </cell>
          <cell r="AA359">
            <v>0</v>
          </cell>
        </row>
        <row r="360">
          <cell r="A360">
            <v>13505171010</v>
          </cell>
          <cell r="B360">
            <v>13</v>
          </cell>
          <cell r="C360" t="str">
            <v>Metropolitana</v>
          </cell>
          <cell r="D360" t="str">
            <v>SAN PEDRO</v>
          </cell>
          <cell r="E360">
            <v>13505171010</v>
          </cell>
          <cell r="F360" t="str">
            <v>PROYECTOS DE ALCANTARILLADO PÚBLICO Y SANEAMIENTO SANITARIO EN LAS LOCALIDADES DE SAN PEDRO, EL PRADO Y OTROS SECTORES DE LA COMUNA DE SAN PEDRO, RM</v>
          </cell>
          <cell r="G360" t="str">
            <v>Años anteriores (2017)</v>
          </cell>
          <cell r="H360" t="str">
            <v>ASISTENCIA TÉCNICA</v>
          </cell>
          <cell r="I360">
            <v>10</v>
          </cell>
          <cell r="J360">
            <v>55000000</v>
          </cell>
          <cell r="K360">
            <v>55000000</v>
          </cell>
          <cell r="L360">
            <v>52250000</v>
          </cell>
          <cell r="M360">
            <v>2750000</v>
          </cell>
          <cell r="S360">
            <v>2750000</v>
          </cell>
          <cell r="U360">
            <v>2750000</v>
          </cell>
          <cell r="V360">
            <v>0</v>
          </cell>
          <cell r="W360">
            <v>0</v>
          </cell>
          <cell r="X360">
            <v>0</v>
          </cell>
          <cell r="Y360">
            <v>0</v>
          </cell>
          <cell r="Z360">
            <v>0</v>
          </cell>
          <cell r="AA360">
            <v>0</v>
          </cell>
        </row>
        <row r="361">
          <cell r="A361" t="str">
            <v>13101171004-C</v>
          </cell>
          <cell r="B361">
            <v>13</v>
          </cell>
          <cell r="C361" t="str">
            <v>Metropolitana</v>
          </cell>
          <cell r="D361" t="str">
            <v>SANTIAGO</v>
          </cell>
          <cell r="E361" t="str">
            <v>13101171004-C</v>
          </cell>
          <cell r="F361" t="str">
            <v>“ASISTENCIA TÉCNICA PARA LA ELABORACIÓN DE NORMAS DE INTERVENCIÓN DE LAS ZONAS TÍPICAS DE LA COMUNA DE SANTIAGO”</v>
          </cell>
          <cell r="G361" t="str">
            <v>Año 2018</v>
          </cell>
          <cell r="H361" t="str">
            <v>ASISTENCIA TÉCNICA</v>
          </cell>
          <cell r="I361">
            <v>10</v>
          </cell>
          <cell r="J361">
            <v>100500000</v>
          </cell>
          <cell r="K361">
            <v>105005000</v>
          </cell>
          <cell r="L361">
            <v>72455000</v>
          </cell>
          <cell r="M361">
            <v>28045000</v>
          </cell>
          <cell r="S361">
            <v>28045000</v>
          </cell>
          <cell r="U361">
            <v>28045000</v>
          </cell>
          <cell r="V361">
            <v>0</v>
          </cell>
          <cell r="W361">
            <v>0</v>
          </cell>
          <cell r="X361">
            <v>0</v>
          </cell>
          <cell r="Y361">
            <v>0</v>
          </cell>
          <cell r="Z361">
            <v>0</v>
          </cell>
          <cell r="AA361">
            <v>0</v>
          </cell>
        </row>
        <row r="362">
          <cell r="A362" t="str">
            <v>13303191001-C</v>
          </cell>
          <cell r="B362">
            <v>13</v>
          </cell>
          <cell r="C362" t="str">
            <v>Metropolitana</v>
          </cell>
          <cell r="D362" t="str">
            <v>TIL TIL</v>
          </cell>
          <cell r="E362" t="str">
            <v>13303191001-C</v>
          </cell>
          <cell r="F362" t="str">
            <v>ASISTENCIA TÉCNICA PARA ELABORAR PROYECTOS DE SANEAMIENTO SANITARIO EN DISTINTAS LOCALIDADES DE LA COMUNA DE TIL TIL</v>
          </cell>
          <cell r="G362" t="str">
            <v>Año 2019</v>
          </cell>
          <cell r="H362" t="str">
            <v>ASISTENCIA TÉCNICA</v>
          </cell>
          <cell r="I362">
            <v>10</v>
          </cell>
          <cell r="J362">
            <v>54000000</v>
          </cell>
          <cell r="K362">
            <v>0</v>
          </cell>
          <cell r="L362">
            <v>27000000</v>
          </cell>
          <cell r="M362">
            <v>27000000</v>
          </cell>
          <cell r="S362">
            <v>27000000</v>
          </cell>
          <cell r="U362">
            <v>27000000</v>
          </cell>
          <cell r="V362">
            <v>0</v>
          </cell>
          <cell r="W362">
            <v>0</v>
          </cell>
          <cell r="X362">
            <v>0</v>
          </cell>
          <cell r="Y362">
            <v>0</v>
          </cell>
          <cell r="Z362">
            <v>0</v>
          </cell>
          <cell r="AA362">
            <v>0</v>
          </cell>
        </row>
        <row r="363">
          <cell r="A363" t="str">
            <v>14102181001-C</v>
          </cell>
          <cell r="B363">
            <v>14</v>
          </cell>
          <cell r="C363" t="str">
            <v>Los Ríos</v>
          </cell>
          <cell r="D363" t="str">
            <v>CORRAL</v>
          </cell>
          <cell r="E363" t="str">
            <v>14102181001-C</v>
          </cell>
          <cell r="F363" t="str">
            <v>ASISTENCIA TÉCNICA DE DOS PROFESIONALES PARA PROYECTOS CON FINANCIAMIENTO DE LA SUBDERE EN LA COMUNA DE CORRAL, AÑO 2019</v>
          </cell>
          <cell r="G363" t="str">
            <v>Año 2019</v>
          </cell>
          <cell r="H363" t="str">
            <v>ASISTENCIA TÉCNICA</v>
          </cell>
          <cell r="I363">
            <v>10</v>
          </cell>
          <cell r="J363">
            <v>45333336</v>
          </cell>
          <cell r="K363">
            <v>45333336</v>
          </cell>
          <cell r="L363">
            <v>27200002</v>
          </cell>
          <cell r="M363">
            <v>18133334</v>
          </cell>
          <cell r="S363">
            <v>18133334</v>
          </cell>
          <cell r="U363">
            <v>18133334</v>
          </cell>
          <cell r="V363">
            <v>0</v>
          </cell>
          <cell r="W363">
            <v>0</v>
          </cell>
          <cell r="X363">
            <v>18133334</v>
          </cell>
          <cell r="Y363">
            <v>0</v>
          </cell>
          <cell r="Z363">
            <v>0</v>
          </cell>
          <cell r="AA363">
            <v>0</v>
          </cell>
        </row>
        <row r="364">
          <cell r="A364" t="str">
            <v>14202190401-C</v>
          </cell>
          <cell r="B364">
            <v>14</v>
          </cell>
          <cell r="C364" t="str">
            <v>Los Ríos</v>
          </cell>
          <cell r="D364" t="str">
            <v>FUTRONO</v>
          </cell>
          <cell r="E364" t="str">
            <v>14202190401-C</v>
          </cell>
          <cell r="F364" t="str">
            <v>ACTUALIZACION DE DISEÑO DE INGENIERIA PARA EL SANEAMIENTO SANITARIO Y APR – LOCALIDAD DE ISLA HUAPI</v>
          </cell>
          <cell r="G364" t="str">
            <v>Año 2019</v>
          </cell>
          <cell r="H364" t="str">
            <v>ESTUDIO</v>
          </cell>
          <cell r="I364">
            <v>15</v>
          </cell>
          <cell r="J364">
            <v>55000000</v>
          </cell>
          <cell r="K364">
            <v>0</v>
          </cell>
          <cell r="L364">
            <v>44000000</v>
          </cell>
          <cell r="M364">
            <v>11000000</v>
          </cell>
          <cell r="S364">
            <v>11000000</v>
          </cell>
          <cell r="U364">
            <v>11000000</v>
          </cell>
          <cell r="V364">
            <v>0</v>
          </cell>
          <cell r="W364">
            <v>0</v>
          </cell>
          <cell r="X364">
            <v>0</v>
          </cell>
          <cell r="Y364">
            <v>0</v>
          </cell>
          <cell r="Z364">
            <v>0</v>
          </cell>
          <cell r="AA364">
            <v>9775000</v>
          </cell>
        </row>
        <row r="365">
          <cell r="A365" t="str">
            <v>14202191001-C</v>
          </cell>
          <cell r="B365">
            <v>14</v>
          </cell>
          <cell r="C365" t="str">
            <v>Los Ríos</v>
          </cell>
          <cell r="D365" t="str">
            <v>FUTRONO</v>
          </cell>
          <cell r="E365" t="str">
            <v>14202191001-C</v>
          </cell>
          <cell r="F365" t="str">
            <v>ASISTENCIA TÉCNICA DE PROFESIONALES PMB COMUNA DE FUTRONO</v>
          </cell>
          <cell r="G365" t="str">
            <v>Año 2019</v>
          </cell>
          <cell r="H365" t="str">
            <v>ASISTENCIA TÉCNICA</v>
          </cell>
          <cell r="I365">
            <v>10</v>
          </cell>
          <cell r="J365">
            <v>43680000</v>
          </cell>
          <cell r="K365">
            <v>43680000</v>
          </cell>
          <cell r="L365">
            <v>21840000</v>
          </cell>
          <cell r="M365">
            <v>21840000</v>
          </cell>
          <cell r="S365">
            <v>21840000</v>
          </cell>
          <cell r="U365">
            <v>21840000</v>
          </cell>
          <cell r="V365">
            <v>0</v>
          </cell>
          <cell r="W365">
            <v>0</v>
          </cell>
          <cell r="X365">
            <v>0</v>
          </cell>
          <cell r="Y365">
            <v>21840000</v>
          </cell>
          <cell r="Z365">
            <v>0</v>
          </cell>
          <cell r="AA365">
            <v>0</v>
          </cell>
        </row>
        <row r="366">
          <cell r="A366" t="str">
            <v>14201170709-C</v>
          </cell>
          <cell r="B366">
            <v>14</v>
          </cell>
          <cell r="C366" t="str">
            <v>Los Ríos</v>
          </cell>
          <cell r="D366" t="str">
            <v>LA UNIÓN</v>
          </cell>
          <cell r="E366" t="str">
            <v>14201170709-C</v>
          </cell>
          <cell r="F366" t="str">
            <v>INSTALACIÓN ELÉCTRICA DE ALUMBRADO PÚBLICO SECTOR LA FLOR</v>
          </cell>
          <cell r="G366" t="str">
            <v>Año 2019</v>
          </cell>
          <cell r="H366" t="str">
            <v>OBRA</v>
          </cell>
          <cell r="I366">
            <v>17</v>
          </cell>
          <cell r="J366">
            <v>40165079</v>
          </cell>
          <cell r="K366">
            <v>0</v>
          </cell>
          <cell r="L366">
            <v>20082539</v>
          </cell>
          <cell r="M366">
            <v>20082540</v>
          </cell>
          <cell r="S366">
            <v>20082540</v>
          </cell>
          <cell r="U366">
            <v>20082540</v>
          </cell>
          <cell r="V366">
            <v>0</v>
          </cell>
          <cell r="W366">
            <v>0</v>
          </cell>
          <cell r="X366">
            <v>0</v>
          </cell>
          <cell r="Y366">
            <v>0</v>
          </cell>
          <cell r="Z366">
            <v>0</v>
          </cell>
          <cell r="AA366">
            <v>0</v>
          </cell>
        </row>
        <row r="367">
          <cell r="A367" t="str">
            <v>14105170705-C</v>
          </cell>
          <cell r="B367">
            <v>14</v>
          </cell>
          <cell r="C367" t="str">
            <v>Los Ríos</v>
          </cell>
          <cell r="D367" t="str">
            <v>MÁFIL</v>
          </cell>
          <cell r="E367" t="str">
            <v>14105170705-C</v>
          </cell>
          <cell r="F367" t="str">
            <v>URBANIZACIÓN PASAJE PEDRO DE VALDIVIA</v>
          </cell>
          <cell r="G367" t="str">
            <v>Año 2019</v>
          </cell>
          <cell r="H367" t="str">
            <v>OBRA</v>
          </cell>
          <cell r="I367">
            <v>17</v>
          </cell>
          <cell r="J367">
            <v>148901143</v>
          </cell>
          <cell r="K367">
            <v>0</v>
          </cell>
          <cell r="L367">
            <v>44670343</v>
          </cell>
          <cell r="M367">
            <v>104230800</v>
          </cell>
          <cell r="S367">
            <v>104230800</v>
          </cell>
          <cell r="U367">
            <v>104230800</v>
          </cell>
          <cell r="V367">
            <v>0</v>
          </cell>
          <cell r="W367">
            <v>0</v>
          </cell>
          <cell r="X367">
            <v>0</v>
          </cell>
          <cell r="Y367">
            <v>0</v>
          </cell>
          <cell r="Z367">
            <v>0</v>
          </cell>
          <cell r="AA367">
            <v>0</v>
          </cell>
        </row>
        <row r="368">
          <cell r="A368" t="str">
            <v>14105181006-C</v>
          </cell>
          <cell r="B368">
            <v>14</v>
          </cell>
          <cell r="C368" t="str">
            <v>Los Ríos</v>
          </cell>
          <cell r="D368" t="str">
            <v>MÁFIL</v>
          </cell>
          <cell r="E368" t="str">
            <v>14105181006-C</v>
          </cell>
          <cell r="F368" t="str">
            <v>ASISTENCIA TÉCNICA PARA FORMULACIÓN Y APOYO EN INICIATIVAS DE INVERSIÓN PÚBLICA EN LA COMUNA DE MÁFIL</v>
          </cell>
          <cell r="G368" t="str">
            <v>Año 2019</v>
          </cell>
          <cell r="H368" t="str">
            <v>ASISTENCIA TÉCNICA</v>
          </cell>
          <cell r="I368">
            <v>10</v>
          </cell>
          <cell r="J368">
            <v>43200000</v>
          </cell>
          <cell r="K368">
            <v>43200000</v>
          </cell>
          <cell r="L368">
            <v>25920000</v>
          </cell>
          <cell r="M368">
            <v>17280000</v>
          </cell>
          <cell r="S368">
            <v>17280000</v>
          </cell>
          <cell r="U368">
            <v>17280000</v>
          </cell>
          <cell r="V368">
            <v>0</v>
          </cell>
          <cell r="W368">
            <v>0</v>
          </cell>
          <cell r="X368">
            <v>0</v>
          </cell>
          <cell r="Y368">
            <v>0</v>
          </cell>
          <cell r="Z368">
            <v>4680000</v>
          </cell>
          <cell r="AA368">
            <v>0</v>
          </cell>
        </row>
        <row r="369">
          <cell r="A369">
            <v>14106160712</v>
          </cell>
          <cell r="B369">
            <v>14</v>
          </cell>
          <cell r="C369" t="str">
            <v>Los Ríos</v>
          </cell>
          <cell r="D369" t="str">
            <v>MARIQUINA</v>
          </cell>
          <cell r="E369">
            <v>14106160712</v>
          </cell>
          <cell r="F369" t="str">
            <v>CONSTRUCCIÓN DE AGUA POTABLE Y CASETAS COMPLETAS SECTOR CALLE LAS QUINCHAS Y LOS ESTRIBOS, COMUNA DE MARIQUINA</v>
          </cell>
          <cell r="G369" t="str">
            <v>Año 2018</v>
          </cell>
          <cell r="H369" t="str">
            <v>OBRA</v>
          </cell>
          <cell r="I369">
            <v>17</v>
          </cell>
          <cell r="J369">
            <v>144011104</v>
          </cell>
          <cell r="K369">
            <v>144011104</v>
          </cell>
          <cell r="L369">
            <v>139495520</v>
          </cell>
          <cell r="M369">
            <v>4515584</v>
          </cell>
          <cell r="S369">
            <v>4515584</v>
          </cell>
          <cell r="U369">
            <v>4515584</v>
          </cell>
          <cell r="V369">
            <v>4515584</v>
          </cell>
          <cell r="W369">
            <v>0</v>
          </cell>
          <cell r="X369">
            <v>0</v>
          </cell>
          <cell r="Y369">
            <v>0</v>
          </cell>
          <cell r="Z369">
            <v>0</v>
          </cell>
          <cell r="AA369">
            <v>0</v>
          </cell>
        </row>
        <row r="370">
          <cell r="A370" t="str">
            <v>14106171010-C</v>
          </cell>
          <cell r="B370">
            <v>14</v>
          </cell>
          <cell r="C370" t="str">
            <v>Los Ríos</v>
          </cell>
          <cell r="D370" t="str">
            <v>MARIQUINA</v>
          </cell>
          <cell r="E370" t="str">
            <v>14106171010-C</v>
          </cell>
          <cell r="F370" t="str">
            <v>ASISTENCIA TÉCNICA PARA SUPERVISIÓN DE PROYECTOS EN ETAPA DE EJECUCIÓN DE OBRAS CIVILES, COMUNA DE MARIQUINA</v>
          </cell>
          <cell r="G370" t="str">
            <v>Año 2019</v>
          </cell>
          <cell r="H370" t="str">
            <v>ASISTENCIA TÉCNICA</v>
          </cell>
          <cell r="I370">
            <v>10</v>
          </cell>
          <cell r="J370">
            <v>18000000</v>
          </cell>
          <cell r="K370">
            <v>18000000</v>
          </cell>
          <cell r="L370">
            <v>13500000</v>
          </cell>
          <cell r="M370">
            <v>4500000</v>
          </cell>
          <cell r="S370">
            <v>4500000</v>
          </cell>
          <cell r="U370">
            <v>4500000</v>
          </cell>
          <cell r="V370">
            <v>0</v>
          </cell>
          <cell r="W370">
            <v>0</v>
          </cell>
          <cell r="X370">
            <v>4500000</v>
          </cell>
          <cell r="Y370">
            <v>0</v>
          </cell>
          <cell r="Z370">
            <v>0</v>
          </cell>
          <cell r="AA370">
            <v>0</v>
          </cell>
        </row>
        <row r="371">
          <cell r="A371" t="str">
            <v>14107181001-C</v>
          </cell>
          <cell r="B371">
            <v>14</v>
          </cell>
          <cell r="C371" t="str">
            <v>Los Ríos</v>
          </cell>
          <cell r="D371" t="str">
            <v>PAILLACO</v>
          </cell>
          <cell r="E371" t="str">
            <v>14107181001-C</v>
          </cell>
          <cell r="F371" t="str">
            <v>APOYO PROFESIONAL PARA GENERACIÓN DE PROYECTOS DE SANEAMIENTO SANITARIO INTEGRAL PARA LA COMUNA DE PAILLACO</v>
          </cell>
          <cell r="G371" t="str">
            <v>Año 2019</v>
          </cell>
          <cell r="H371" t="str">
            <v>ASISTENCIA TÉCNICA</v>
          </cell>
          <cell r="I371">
            <v>10</v>
          </cell>
          <cell r="J371">
            <v>69291600</v>
          </cell>
          <cell r="K371">
            <v>69291600</v>
          </cell>
          <cell r="L371">
            <v>51968700</v>
          </cell>
          <cell r="M371">
            <v>17322900</v>
          </cell>
          <cell r="S371">
            <v>17322900</v>
          </cell>
          <cell r="U371">
            <v>17322900</v>
          </cell>
          <cell r="V371">
            <v>0</v>
          </cell>
          <cell r="W371">
            <v>0</v>
          </cell>
          <cell r="X371">
            <v>17322900</v>
          </cell>
          <cell r="Y371">
            <v>0</v>
          </cell>
          <cell r="Z371">
            <v>0</v>
          </cell>
          <cell r="AA371">
            <v>0</v>
          </cell>
        </row>
        <row r="372">
          <cell r="A372" t="str">
            <v>15202170703-C</v>
          </cell>
          <cell r="B372">
            <v>15</v>
          </cell>
          <cell r="C372" t="str">
            <v>Arica y Parinacota</v>
          </cell>
          <cell r="D372" t="str">
            <v>GENERAL LAGOS</v>
          </cell>
          <cell r="E372" t="str">
            <v>15202170703-C</v>
          </cell>
          <cell r="F372" t="str">
            <v>NORMALIZACIÓN DE LAS INSTALACIONES ELÉCTRICAS DE INTERIOR, EN LA COMUNA DE GENERAL LAGOS</v>
          </cell>
          <cell r="G372" t="str">
            <v>Año 2019</v>
          </cell>
          <cell r="H372" t="str">
            <v>OBRA</v>
          </cell>
          <cell r="I372">
            <v>17</v>
          </cell>
          <cell r="J372">
            <v>223331465</v>
          </cell>
          <cell r="K372">
            <v>223263410</v>
          </cell>
          <cell r="L372">
            <v>156332026</v>
          </cell>
          <cell r="M372">
            <v>66999439</v>
          </cell>
          <cell r="S372">
            <v>66999439</v>
          </cell>
          <cell r="U372">
            <v>66999439</v>
          </cell>
          <cell r="V372">
            <v>0</v>
          </cell>
          <cell r="W372">
            <v>0</v>
          </cell>
          <cell r="X372">
            <v>0</v>
          </cell>
          <cell r="Y372">
            <v>0</v>
          </cell>
          <cell r="Z372">
            <v>0</v>
          </cell>
          <cell r="AA372">
            <v>0</v>
          </cell>
        </row>
        <row r="373">
          <cell r="A373" t="str">
            <v>8402181007-C</v>
          </cell>
          <cell r="B373" t="str">
            <v>16</v>
          </cell>
          <cell r="C373" t="str">
            <v>Ñuble</v>
          </cell>
          <cell r="D373" t="str">
            <v>BULNES</v>
          </cell>
          <cell r="E373" t="str">
            <v>8402181007-C</v>
          </cell>
          <cell r="F373" t="str">
            <v>ASISTENCIA TECNICA "DISEÑO SISTEMA DE EVACUACIÓN DE AGUAS LLUVIAS, DIVERSOS SECTORES DE LA COMUNA DE BULNES"</v>
          </cell>
          <cell r="G373" t="str">
            <v>Año 2019</v>
          </cell>
          <cell r="H373" t="str">
            <v>ASISTENCIA TÉCNICA</v>
          </cell>
          <cell r="I373">
            <v>10</v>
          </cell>
          <cell r="J373">
            <v>48000000</v>
          </cell>
          <cell r="K373">
            <v>0</v>
          </cell>
          <cell r="L373">
            <v>28800000</v>
          </cell>
          <cell r="M373">
            <v>19200000</v>
          </cell>
          <cell r="S373">
            <v>19200000</v>
          </cell>
          <cell r="U373">
            <v>19200000</v>
          </cell>
          <cell r="V373">
            <v>0</v>
          </cell>
          <cell r="W373">
            <v>0</v>
          </cell>
          <cell r="X373">
            <v>0</v>
          </cell>
          <cell r="Y373">
            <v>0</v>
          </cell>
          <cell r="Z373">
            <v>0</v>
          </cell>
          <cell r="AA373">
            <v>0</v>
          </cell>
        </row>
        <row r="374">
          <cell r="A374">
            <v>8402171005</v>
          </cell>
          <cell r="B374" t="str">
            <v>16</v>
          </cell>
          <cell r="C374" t="str">
            <v>Ñuble</v>
          </cell>
          <cell r="D374" t="str">
            <v>BULNES</v>
          </cell>
          <cell r="E374">
            <v>8402171005</v>
          </cell>
          <cell r="F374" t="str">
            <v>DISEÑO SANEAMIENTO SANITARIO BULNES URBANO.</v>
          </cell>
          <cell r="G374" t="str">
            <v>Años anteriores (2017)</v>
          </cell>
          <cell r="H374" t="str">
            <v>ASISTENCIA TÉCNICA</v>
          </cell>
          <cell r="I374">
            <v>10</v>
          </cell>
          <cell r="J374">
            <v>58300000</v>
          </cell>
          <cell r="K374">
            <v>55506666</v>
          </cell>
          <cell r="L374">
            <v>40810000</v>
          </cell>
          <cell r="M374">
            <v>17490000</v>
          </cell>
          <cell r="S374">
            <v>17490000</v>
          </cell>
          <cell r="U374">
            <v>17490000</v>
          </cell>
          <cell r="V374">
            <v>0</v>
          </cell>
          <cell r="W374">
            <v>0</v>
          </cell>
          <cell r="X374">
            <v>0</v>
          </cell>
          <cell r="Y374">
            <v>0</v>
          </cell>
          <cell r="Z374">
            <v>0</v>
          </cell>
          <cell r="AA374">
            <v>0</v>
          </cell>
        </row>
        <row r="375">
          <cell r="A375" t="str">
            <v>8401170708-C</v>
          </cell>
          <cell r="B375" t="str">
            <v>16</v>
          </cell>
          <cell r="C375" t="str">
            <v>Ñuble</v>
          </cell>
          <cell r="D375" t="str">
            <v>CHILLÁN</v>
          </cell>
          <cell r="E375" t="str">
            <v>8401170708-C</v>
          </cell>
          <cell r="F375" t="str">
            <v>CONSTRUCCIÓN DE SOLUCIONES INDIVIDUALES DE AGUA POTABLE RURAL, COLLIGUAY, CHILLAN</v>
          </cell>
          <cell r="G375" t="str">
            <v>Año 2018</v>
          </cell>
          <cell r="H375" t="str">
            <v>OBRA</v>
          </cell>
          <cell r="I375">
            <v>17</v>
          </cell>
          <cell r="J375">
            <v>88588063</v>
          </cell>
          <cell r="K375">
            <v>80911908</v>
          </cell>
          <cell r="L375">
            <v>17717613</v>
          </cell>
          <cell r="M375">
            <v>70870450</v>
          </cell>
          <cell r="S375">
            <v>70870450</v>
          </cell>
          <cell r="U375">
            <v>70870450</v>
          </cell>
          <cell r="V375">
            <v>0</v>
          </cell>
          <cell r="W375">
            <v>0</v>
          </cell>
          <cell r="X375">
            <v>0</v>
          </cell>
          <cell r="Y375">
            <v>0</v>
          </cell>
          <cell r="Z375">
            <v>0</v>
          </cell>
          <cell r="AA375">
            <v>63194295</v>
          </cell>
        </row>
        <row r="376">
          <cell r="A376" t="str">
            <v>8401170707-C</v>
          </cell>
          <cell r="B376" t="str">
            <v>16</v>
          </cell>
          <cell r="C376" t="str">
            <v>Ñuble</v>
          </cell>
          <cell r="D376" t="str">
            <v>CHILLÁN</v>
          </cell>
          <cell r="E376" t="str">
            <v>8401170707-C</v>
          </cell>
          <cell r="F376" t="str">
            <v>CONSTRUCCIÓN DE SOLUCIONES INDIVIDUALES DE AGUA POTABLE RURAL, CASERIO LINARES, CHILLAN</v>
          </cell>
          <cell r="G376" t="str">
            <v>Año 2019</v>
          </cell>
          <cell r="H376" t="str">
            <v>OBRA</v>
          </cell>
          <cell r="I376">
            <v>17</v>
          </cell>
          <cell r="J376">
            <v>160791313</v>
          </cell>
          <cell r="K376">
            <v>0</v>
          </cell>
          <cell r="L376">
            <v>112553919</v>
          </cell>
          <cell r="M376">
            <v>48237394</v>
          </cell>
          <cell r="S376">
            <v>48237394</v>
          </cell>
          <cell r="U376">
            <v>48237394</v>
          </cell>
          <cell r="V376">
            <v>0</v>
          </cell>
          <cell r="W376">
            <v>0</v>
          </cell>
          <cell r="X376">
            <v>0</v>
          </cell>
          <cell r="Y376">
            <v>0</v>
          </cell>
          <cell r="Z376">
            <v>0</v>
          </cell>
          <cell r="AA376">
            <v>0</v>
          </cell>
        </row>
        <row r="377">
          <cell r="A377" t="str">
            <v>8406181001-C</v>
          </cell>
          <cell r="B377" t="str">
            <v>16</v>
          </cell>
          <cell r="C377" t="str">
            <v>Ñuble</v>
          </cell>
          <cell r="D377" t="str">
            <v>CHILLÁN VIEJO</v>
          </cell>
          <cell r="E377" t="str">
            <v>8406181001-C</v>
          </cell>
          <cell r="F377" t="str">
            <v>ASISTENCIA TÉCNICA PARA LA FORMULACIÓN DE PROYECTOS DE CARENCIAS SANITARIAS : CORNELIA OLIVARES, LIBERTAD, LOS AMARILLOS Y BUENA ESPERANZA</v>
          </cell>
          <cell r="G377" t="str">
            <v>Año 2019</v>
          </cell>
          <cell r="H377" t="str">
            <v>ASISTENCIA TÉCNICA</v>
          </cell>
          <cell r="I377">
            <v>10</v>
          </cell>
          <cell r="J377">
            <v>32000000</v>
          </cell>
          <cell r="K377">
            <v>0</v>
          </cell>
          <cell r="L377">
            <v>12800000</v>
          </cell>
          <cell r="M377">
            <v>19200000</v>
          </cell>
          <cell r="S377">
            <v>19200000</v>
          </cell>
          <cell r="U377">
            <v>19200000</v>
          </cell>
          <cell r="V377">
            <v>0</v>
          </cell>
          <cell r="W377">
            <v>0</v>
          </cell>
          <cell r="X377">
            <v>0</v>
          </cell>
          <cell r="Y377">
            <v>0</v>
          </cell>
          <cell r="Z377">
            <v>19200000</v>
          </cell>
          <cell r="AA377">
            <v>0</v>
          </cell>
        </row>
        <row r="378">
          <cell r="A378">
            <v>8403170701</v>
          </cell>
          <cell r="B378" t="str">
            <v>16</v>
          </cell>
          <cell r="C378" t="str">
            <v>Ñuble</v>
          </cell>
          <cell r="D378" t="str">
            <v>COBQUECURA</v>
          </cell>
          <cell r="E378">
            <v>8403170701</v>
          </cell>
          <cell r="F378" t="str">
            <v>REPOSICIÓN TORRE ESTANQUE Y REGULACIÓN SISTEMA AGUA POTABLE BUCHUPUREO</v>
          </cell>
          <cell r="G378" t="str">
            <v>Año 2018</v>
          </cell>
          <cell r="H378" t="str">
            <v>OBRA</v>
          </cell>
          <cell r="I378">
            <v>17</v>
          </cell>
          <cell r="J378">
            <v>173810517</v>
          </cell>
          <cell r="K378">
            <v>173005651</v>
          </cell>
          <cell r="L378">
            <v>173005651</v>
          </cell>
          <cell r="M378">
            <v>804866</v>
          </cell>
          <cell r="S378">
            <v>804866</v>
          </cell>
          <cell r="U378">
            <v>804866</v>
          </cell>
          <cell r="V378">
            <v>0</v>
          </cell>
          <cell r="W378">
            <v>0</v>
          </cell>
          <cell r="X378">
            <v>0</v>
          </cell>
          <cell r="Y378">
            <v>0</v>
          </cell>
          <cell r="Z378">
            <v>0</v>
          </cell>
          <cell r="AA378">
            <v>0</v>
          </cell>
        </row>
        <row r="379">
          <cell r="A379" t="str">
            <v>8403180702-C</v>
          </cell>
          <cell r="B379" t="str">
            <v>16</v>
          </cell>
          <cell r="C379" t="str">
            <v>Ñuble</v>
          </cell>
          <cell r="D379" t="str">
            <v>COBQUECURA</v>
          </cell>
          <cell r="E379" t="str">
            <v>8403180702-C</v>
          </cell>
          <cell r="F379" t="str">
            <v>CONSTRUCCIÓN APR COLMUYAO COMUNA DE COBQUECURA</v>
          </cell>
          <cell r="G379" t="str">
            <v>Año 2019</v>
          </cell>
          <cell r="H379" t="str">
            <v>OBRA</v>
          </cell>
          <cell r="I379">
            <v>17</v>
          </cell>
          <cell r="J379">
            <v>241362424</v>
          </cell>
          <cell r="K379">
            <v>0</v>
          </cell>
          <cell r="L379">
            <v>168953697</v>
          </cell>
          <cell r="M379">
            <v>72408727</v>
          </cell>
          <cell r="S379">
            <v>72408727</v>
          </cell>
          <cell r="U379">
            <v>72408727</v>
          </cell>
          <cell r="V379">
            <v>0</v>
          </cell>
          <cell r="W379">
            <v>0</v>
          </cell>
          <cell r="X379">
            <v>0</v>
          </cell>
          <cell r="Y379">
            <v>0</v>
          </cell>
          <cell r="Z379">
            <v>0</v>
          </cell>
          <cell r="AA379">
            <v>72385198</v>
          </cell>
        </row>
        <row r="380">
          <cell r="A380" t="str">
            <v>8403180703-C</v>
          </cell>
          <cell r="B380" t="str">
            <v>16</v>
          </cell>
          <cell r="C380" t="str">
            <v>Ñuble</v>
          </cell>
          <cell r="D380" t="str">
            <v>COBQUECURA</v>
          </cell>
          <cell r="E380" t="str">
            <v>8403180703-C</v>
          </cell>
          <cell r="F380" t="str">
            <v>CONSTRUCCIÓN APR LAS ACHIRAS, COMUNA DE COBQUECURA</v>
          </cell>
          <cell r="G380" t="str">
            <v>Año 2019</v>
          </cell>
          <cell r="H380" t="str">
            <v>OBRA</v>
          </cell>
          <cell r="I380">
            <v>17</v>
          </cell>
          <cell r="J380">
            <v>234892653</v>
          </cell>
          <cell r="K380">
            <v>0</v>
          </cell>
          <cell r="L380">
            <v>164424857</v>
          </cell>
          <cell r="M380">
            <v>70467796</v>
          </cell>
          <cell r="S380">
            <v>70467796</v>
          </cell>
          <cell r="U380">
            <v>70467796</v>
          </cell>
          <cell r="V380">
            <v>0</v>
          </cell>
          <cell r="W380">
            <v>0</v>
          </cell>
          <cell r="X380">
            <v>0</v>
          </cell>
          <cell r="Y380">
            <v>0</v>
          </cell>
          <cell r="Z380">
            <v>0</v>
          </cell>
          <cell r="AA380">
            <v>70466622</v>
          </cell>
        </row>
        <row r="381">
          <cell r="A381" t="str">
            <v>16202181002-C</v>
          </cell>
          <cell r="B381" t="str">
            <v>16</v>
          </cell>
          <cell r="C381" t="str">
            <v>Ñuble</v>
          </cell>
          <cell r="D381" t="str">
            <v>COBQUECURA</v>
          </cell>
          <cell r="E381" t="str">
            <v>16202181002-C</v>
          </cell>
          <cell r="F381" t="str">
            <v>“EQUIPO TÉCNICO DE APOYO PARA PROYECTO “CONSTRUCCIÓN SANEAMIENTO SANITARIO SECTOR BUCHUPUREO, COMUNA DE COBQUECURA 2019-2020”.</v>
          </cell>
          <cell r="G381" t="str">
            <v>Año 2019</v>
          </cell>
          <cell r="H381" t="str">
            <v>ASISTENCIA TÉCNICA</v>
          </cell>
          <cell r="I381">
            <v>10</v>
          </cell>
          <cell r="J381">
            <v>65700000</v>
          </cell>
          <cell r="K381">
            <v>62700000</v>
          </cell>
          <cell r="L381">
            <v>39420000</v>
          </cell>
          <cell r="M381">
            <v>26280000</v>
          </cell>
          <cell r="S381">
            <v>26280000</v>
          </cell>
          <cell r="U381">
            <v>26280000</v>
          </cell>
          <cell r="V381">
            <v>0</v>
          </cell>
          <cell r="W381">
            <v>0</v>
          </cell>
          <cell r="X381">
            <v>23280000</v>
          </cell>
          <cell r="Y381">
            <v>0</v>
          </cell>
          <cell r="Z381">
            <v>0</v>
          </cell>
          <cell r="AA381">
            <v>3000000</v>
          </cell>
        </row>
        <row r="382">
          <cell r="A382">
            <v>8403161005</v>
          </cell>
          <cell r="B382" t="str">
            <v>16</v>
          </cell>
          <cell r="C382" t="str">
            <v>Ñuble</v>
          </cell>
          <cell r="D382" t="str">
            <v>COBQUECURA</v>
          </cell>
          <cell r="E382">
            <v>8403161005</v>
          </cell>
          <cell r="F382" t="str">
            <v>“ASISTENCIA TÉCNICA PARA SOLUCIONES SANITARIAS EN DIVERSOS SECTORES DE LA COMUNA DE COBQUECURA”</v>
          </cell>
          <cell r="G382" t="str">
            <v>Años anteriores (2017)</v>
          </cell>
          <cell r="H382" t="str">
            <v>ASISTENCIA TÉCNICA</v>
          </cell>
          <cell r="I382">
            <v>10</v>
          </cell>
          <cell r="J382">
            <v>58200000</v>
          </cell>
          <cell r="K382">
            <v>57800000</v>
          </cell>
          <cell r="L382">
            <v>57800000</v>
          </cell>
          <cell r="M382">
            <v>400000</v>
          </cell>
          <cell r="S382">
            <v>400000</v>
          </cell>
          <cell r="U382">
            <v>400000</v>
          </cell>
          <cell r="V382">
            <v>0</v>
          </cell>
          <cell r="W382">
            <v>0</v>
          </cell>
          <cell r="X382">
            <v>0</v>
          </cell>
          <cell r="Y382">
            <v>0</v>
          </cell>
          <cell r="Z382">
            <v>0</v>
          </cell>
          <cell r="AA382">
            <v>0</v>
          </cell>
        </row>
        <row r="383">
          <cell r="A383">
            <v>8404160406</v>
          </cell>
          <cell r="B383" t="str">
            <v>16</v>
          </cell>
          <cell r="C383" t="str">
            <v>Ñuble</v>
          </cell>
          <cell r="D383" t="str">
            <v>COELEMU</v>
          </cell>
          <cell r="E383">
            <v>8404160406</v>
          </cell>
          <cell r="F383" t="str">
            <v>CONSTRUCCIÓN POZO PROFUNDO SECTOR TINAJACURA, COMUNA DE COELEMU</v>
          </cell>
          <cell r="G383" t="str">
            <v>Año 2018</v>
          </cell>
          <cell r="H383" t="str">
            <v>ESTUDIO</v>
          </cell>
          <cell r="I383">
            <v>15</v>
          </cell>
          <cell r="J383">
            <v>17820250</v>
          </cell>
          <cell r="K383">
            <v>0</v>
          </cell>
          <cell r="L383">
            <v>8910125</v>
          </cell>
          <cell r="M383">
            <v>8910125</v>
          </cell>
          <cell r="S383">
            <v>8910125</v>
          </cell>
          <cell r="U383">
            <v>8910125</v>
          </cell>
          <cell r="V383">
            <v>0</v>
          </cell>
          <cell r="W383">
            <v>0</v>
          </cell>
          <cell r="X383">
            <v>0</v>
          </cell>
          <cell r="Y383">
            <v>0</v>
          </cell>
          <cell r="Z383">
            <v>0</v>
          </cell>
          <cell r="AA383">
            <v>0</v>
          </cell>
        </row>
        <row r="384">
          <cell r="A384">
            <v>8405140401</v>
          </cell>
          <cell r="B384" t="str">
            <v>16</v>
          </cell>
          <cell r="C384" t="str">
            <v>Ñuble</v>
          </cell>
          <cell r="D384" t="str">
            <v>COIHUECO</v>
          </cell>
          <cell r="E384">
            <v>8405140401</v>
          </cell>
          <cell r="F384" t="str">
            <v>DISEÑO EXTENSIÓN RED DE ALCANTARILLADO Y AGUA POTABLE, SECTOR LA PALMA, COMUNA DE COIHUECO</v>
          </cell>
          <cell r="G384" t="str">
            <v>Años anteriores (2014)</v>
          </cell>
          <cell r="H384" t="str">
            <v>ESTUDIO</v>
          </cell>
          <cell r="I384">
            <v>15</v>
          </cell>
          <cell r="J384">
            <v>38151400</v>
          </cell>
          <cell r="K384">
            <v>38151400</v>
          </cell>
          <cell r="L384">
            <v>37051840</v>
          </cell>
          <cell r="M384">
            <v>1099560</v>
          </cell>
          <cell r="S384">
            <v>1099560</v>
          </cell>
          <cell r="U384">
            <v>1099560</v>
          </cell>
          <cell r="V384">
            <v>0</v>
          </cell>
          <cell r="W384">
            <v>0</v>
          </cell>
          <cell r="X384">
            <v>0</v>
          </cell>
          <cell r="Y384">
            <v>0</v>
          </cell>
          <cell r="Z384">
            <v>0</v>
          </cell>
          <cell r="AA384">
            <v>0</v>
          </cell>
        </row>
        <row r="385">
          <cell r="A385">
            <v>8405140402</v>
          </cell>
          <cell r="B385" t="str">
            <v>16</v>
          </cell>
          <cell r="C385" t="str">
            <v>Ñuble</v>
          </cell>
          <cell r="D385" t="str">
            <v>COIHUECO</v>
          </cell>
          <cell r="E385">
            <v>8405140402</v>
          </cell>
          <cell r="F385" t="str">
            <v>DISEÑO SANEAMIENTO SANITARIO INTEGRAL TALQUIPÉN - COIHUECO</v>
          </cell>
          <cell r="G385" t="str">
            <v>Años anteriores (2017)</v>
          </cell>
          <cell r="H385" t="str">
            <v>ESTUDIO</v>
          </cell>
          <cell r="I385">
            <v>15</v>
          </cell>
          <cell r="J385">
            <v>76200000</v>
          </cell>
          <cell r="K385">
            <v>76200000</v>
          </cell>
          <cell r="L385">
            <v>22865850</v>
          </cell>
          <cell r="M385">
            <v>53334150</v>
          </cell>
          <cell r="S385">
            <v>53334150</v>
          </cell>
          <cell r="U385">
            <v>53334150</v>
          </cell>
          <cell r="V385">
            <v>0</v>
          </cell>
          <cell r="W385">
            <v>0</v>
          </cell>
          <cell r="X385">
            <v>0</v>
          </cell>
          <cell r="Y385">
            <v>0</v>
          </cell>
          <cell r="Z385">
            <v>0</v>
          </cell>
          <cell r="AA385">
            <v>53334150</v>
          </cell>
        </row>
        <row r="386">
          <cell r="A386" t="str">
            <v>16104181001-C</v>
          </cell>
          <cell r="B386" t="str">
            <v>16</v>
          </cell>
          <cell r="C386" t="str">
            <v>Ñuble</v>
          </cell>
          <cell r="D386" t="str">
            <v>EL CARMEN</v>
          </cell>
          <cell r="E386" t="str">
            <v>16104181001-C</v>
          </cell>
          <cell r="F386" t="str">
            <v>ASISTENCIA TECNICA AGUA POTABLE RURAL Y SANEAMIENTO SANITARIO COMUNA DE EL CARMEN</v>
          </cell>
          <cell r="G386" t="str">
            <v>Año 2019</v>
          </cell>
          <cell r="H386" t="str">
            <v>ASISTENCIA TÉCNICA</v>
          </cell>
          <cell r="I386">
            <v>10</v>
          </cell>
          <cell r="J386">
            <v>72000000</v>
          </cell>
          <cell r="K386">
            <v>0</v>
          </cell>
          <cell r="L386">
            <v>45900000</v>
          </cell>
          <cell r="M386">
            <v>26100000</v>
          </cell>
          <cell r="S386">
            <v>26100000</v>
          </cell>
          <cell r="U386">
            <v>26100000</v>
          </cell>
          <cell r="V386">
            <v>0</v>
          </cell>
          <cell r="W386">
            <v>0</v>
          </cell>
          <cell r="X386">
            <v>0</v>
          </cell>
          <cell r="Y386">
            <v>0</v>
          </cell>
          <cell r="Z386">
            <v>26100000</v>
          </cell>
          <cell r="AA386">
            <v>0</v>
          </cell>
        </row>
        <row r="387">
          <cell r="A387">
            <v>8408130403</v>
          </cell>
          <cell r="B387" t="str">
            <v>16</v>
          </cell>
          <cell r="C387" t="str">
            <v>Ñuble</v>
          </cell>
          <cell r="D387" t="str">
            <v>NINHUE</v>
          </cell>
          <cell r="E387">
            <v>8408130403</v>
          </cell>
          <cell r="F387" t="str">
            <v>ESTUDIO SANEAMIENTO SANITARIO VILLA LOS ARTESANOS DE NINHUE</v>
          </cell>
          <cell r="G387" t="str">
            <v>Año 2018</v>
          </cell>
          <cell r="H387" t="str">
            <v>ESTUDIO</v>
          </cell>
          <cell r="I387">
            <v>15</v>
          </cell>
          <cell r="J387">
            <v>34063750</v>
          </cell>
          <cell r="K387">
            <v>33989375</v>
          </cell>
          <cell r="L387">
            <v>33989375</v>
          </cell>
          <cell r="M387">
            <v>74375</v>
          </cell>
          <cell r="S387">
            <v>74375</v>
          </cell>
          <cell r="U387">
            <v>74375</v>
          </cell>
          <cell r="V387">
            <v>0</v>
          </cell>
          <cell r="W387">
            <v>0</v>
          </cell>
          <cell r="X387">
            <v>0</v>
          </cell>
          <cell r="Y387">
            <v>0</v>
          </cell>
          <cell r="Z387">
            <v>0</v>
          </cell>
          <cell r="AA387">
            <v>0</v>
          </cell>
        </row>
        <row r="388">
          <cell r="A388" t="str">
            <v>8408150407-C</v>
          </cell>
          <cell r="B388" t="str">
            <v>16</v>
          </cell>
          <cell r="C388" t="str">
            <v>Ñuble</v>
          </cell>
          <cell r="D388" t="str">
            <v>NINHUE</v>
          </cell>
          <cell r="E388" t="str">
            <v>8408150407-C</v>
          </cell>
          <cell r="F388" t="str">
            <v>CONSTRUCCION DE SOLUCIONES PARTICULARES DE AGUA POTABLE SECTOR QUITRIPIN ALTO</v>
          </cell>
          <cell r="G388" t="str">
            <v>Año 2018</v>
          </cell>
          <cell r="H388" t="str">
            <v>OBRA</v>
          </cell>
          <cell r="I388">
            <v>17</v>
          </cell>
          <cell r="J388">
            <v>97263871</v>
          </cell>
          <cell r="K388">
            <v>97254341</v>
          </cell>
          <cell r="L388">
            <v>29179161</v>
          </cell>
          <cell r="M388">
            <v>68084710</v>
          </cell>
          <cell r="S388">
            <v>68084710</v>
          </cell>
          <cell r="U388">
            <v>68084710</v>
          </cell>
          <cell r="V388">
            <v>0</v>
          </cell>
          <cell r="W388">
            <v>0</v>
          </cell>
          <cell r="X388">
            <v>0</v>
          </cell>
          <cell r="Y388">
            <v>0</v>
          </cell>
          <cell r="Z388">
            <v>0</v>
          </cell>
          <cell r="AA388">
            <v>0</v>
          </cell>
        </row>
        <row r="389">
          <cell r="A389" t="str">
            <v>8408180707-C</v>
          </cell>
          <cell r="B389" t="str">
            <v>16</v>
          </cell>
          <cell r="C389" t="str">
            <v>Ñuble</v>
          </cell>
          <cell r="D389" t="str">
            <v>NINHUE</v>
          </cell>
          <cell r="E389" t="str">
            <v>8408180707-C</v>
          </cell>
          <cell r="F389" t="str">
            <v>CONSTRUCCÓÒN SISTEMA DE AGUA POTABLE RURAL EL SAUCE</v>
          </cell>
          <cell r="G389" t="str">
            <v>Año 2019</v>
          </cell>
          <cell r="H389" t="str">
            <v>OBRA</v>
          </cell>
          <cell r="I389">
            <v>17</v>
          </cell>
          <cell r="J389">
            <v>234374677</v>
          </cell>
          <cell r="K389">
            <v>234373404</v>
          </cell>
          <cell r="L389">
            <v>164062274</v>
          </cell>
          <cell r="M389">
            <v>70312403</v>
          </cell>
          <cell r="S389">
            <v>70312403</v>
          </cell>
          <cell r="U389">
            <v>70312403</v>
          </cell>
          <cell r="V389">
            <v>0</v>
          </cell>
          <cell r="W389">
            <v>0</v>
          </cell>
          <cell r="X389">
            <v>0</v>
          </cell>
          <cell r="Y389">
            <v>0</v>
          </cell>
          <cell r="Z389">
            <v>0</v>
          </cell>
          <cell r="AA389">
            <v>70311130</v>
          </cell>
        </row>
        <row r="390">
          <cell r="A390">
            <v>8408130701</v>
          </cell>
          <cell r="B390" t="str">
            <v>16</v>
          </cell>
          <cell r="C390" t="str">
            <v>Ñuble</v>
          </cell>
          <cell r="D390" t="str">
            <v>NINHUE</v>
          </cell>
          <cell r="E390" t="str">
            <v>8408130701-1</v>
          </cell>
          <cell r="F390" t="str">
            <v>HABILITACIÓN DE POZOS (SOLUCIONES INDIVIDUALES) PARA 55 FAMILIAS EN SECTOR EL RINCÓN, COMUNA DE NINHUE</v>
          </cell>
          <cell r="G390" t="str">
            <v>Año 2019</v>
          </cell>
          <cell r="H390" t="str">
            <v>OBRA</v>
          </cell>
          <cell r="I390">
            <v>17</v>
          </cell>
          <cell r="J390">
            <v>124266211</v>
          </cell>
          <cell r="K390">
            <v>121473707</v>
          </cell>
          <cell r="L390">
            <v>110771611</v>
          </cell>
          <cell r="M390">
            <v>13494600</v>
          </cell>
          <cell r="S390">
            <v>13494600</v>
          </cell>
          <cell r="U390">
            <v>13494600</v>
          </cell>
          <cell r="V390">
            <v>0</v>
          </cell>
          <cell r="W390">
            <v>0</v>
          </cell>
          <cell r="X390">
            <v>0</v>
          </cell>
          <cell r="Y390">
            <v>0</v>
          </cell>
          <cell r="Z390">
            <v>0</v>
          </cell>
          <cell r="AA390">
            <v>0</v>
          </cell>
        </row>
        <row r="391">
          <cell r="A391" t="str">
            <v>8409171005-C</v>
          </cell>
          <cell r="B391" t="str">
            <v>16</v>
          </cell>
          <cell r="C391" t="str">
            <v>Ñuble</v>
          </cell>
          <cell r="D391" t="str">
            <v>ÑIQUÉN</v>
          </cell>
          <cell r="E391" t="str">
            <v>8409171005-C</v>
          </cell>
          <cell r="F391" t="str">
            <v>EQUIPO TÉCNICO DE APOYO PARA PROYECTO “CONSTRUCCIÓN SANEAMIENTO SANITARIO SAN GREGORIO, COMUNA DE ÑIQUÉN</v>
          </cell>
          <cell r="G391" t="str">
            <v>Año 2018</v>
          </cell>
          <cell r="H391" t="str">
            <v>ASISTENCIA TÉCNICA</v>
          </cell>
          <cell r="I391">
            <v>10</v>
          </cell>
          <cell r="J391">
            <v>40800000</v>
          </cell>
          <cell r="K391">
            <v>40800000</v>
          </cell>
          <cell r="L391">
            <v>37400000</v>
          </cell>
          <cell r="M391">
            <v>3400000</v>
          </cell>
          <cell r="S391">
            <v>3400000</v>
          </cell>
          <cell r="U391">
            <v>3400000</v>
          </cell>
          <cell r="V391">
            <v>0</v>
          </cell>
          <cell r="W391">
            <v>3400000</v>
          </cell>
          <cell r="X391">
            <v>0</v>
          </cell>
          <cell r="Y391">
            <v>0</v>
          </cell>
          <cell r="Z391">
            <v>0</v>
          </cell>
          <cell r="AA391">
            <v>0</v>
          </cell>
        </row>
        <row r="392">
          <cell r="A392">
            <v>8409150705</v>
          </cell>
          <cell r="B392" t="str">
            <v>16</v>
          </cell>
          <cell r="C392" t="str">
            <v>Ñuble</v>
          </cell>
          <cell r="D392" t="str">
            <v>ÑIQUÉN</v>
          </cell>
          <cell r="E392">
            <v>8409150705</v>
          </cell>
          <cell r="F392" t="str">
            <v>SOLUCIONES INDIVIDUALES DE AGUA POTABLE RURAL SECTOR ALINE, COMUNA DE ÑIQUEN.</v>
          </cell>
          <cell r="G392" t="str">
            <v>Años anteriores (2017)</v>
          </cell>
          <cell r="H392" t="str">
            <v>OBRA</v>
          </cell>
          <cell r="I392">
            <v>17</v>
          </cell>
          <cell r="J392">
            <v>97467830</v>
          </cell>
          <cell r="K392">
            <v>97011756</v>
          </cell>
          <cell r="L392">
            <v>97011756</v>
          </cell>
          <cell r="M392">
            <v>456074</v>
          </cell>
          <cell r="S392">
            <v>456074</v>
          </cell>
          <cell r="U392">
            <v>456074</v>
          </cell>
          <cell r="V392">
            <v>0</v>
          </cell>
          <cell r="W392">
            <v>0</v>
          </cell>
          <cell r="X392">
            <v>0</v>
          </cell>
          <cell r="Y392">
            <v>0</v>
          </cell>
          <cell r="Z392">
            <v>0</v>
          </cell>
          <cell r="AA392">
            <v>0</v>
          </cell>
        </row>
        <row r="393">
          <cell r="A393" t="str">
            <v>8411170706-C</v>
          </cell>
          <cell r="B393" t="str">
            <v>16</v>
          </cell>
          <cell r="C393" t="str">
            <v>Ñuble</v>
          </cell>
          <cell r="D393" t="str">
            <v>PINTO</v>
          </cell>
          <cell r="E393" t="str">
            <v>8411170706-C</v>
          </cell>
          <cell r="F393" t="str">
            <v>ABASTO INDIVIDUAL AGUA POTABLE SECTOR SAN JORGE, COMUNA DE PINTO</v>
          </cell>
          <cell r="G393" t="str">
            <v>Año 2019</v>
          </cell>
          <cell r="H393" t="str">
            <v xml:space="preserve">OBRA </v>
          </cell>
          <cell r="I393">
            <v>17</v>
          </cell>
          <cell r="J393">
            <v>229985053</v>
          </cell>
          <cell r="K393">
            <v>218485800</v>
          </cell>
          <cell r="L393">
            <v>160989537</v>
          </cell>
          <cell r="M393">
            <v>68995516</v>
          </cell>
          <cell r="S393">
            <v>68995516</v>
          </cell>
          <cell r="U393">
            <v>68995516</v>
          </cell>
          <cell r="V393">
            <v>57496263</v>
          </cell>
          <cell r="W393">
            <v>0</v>
          </cell>
          <cell r="X393">
            <v>0</v>
          </cell>
          <cell r="Y393">
            <v>0</v>
          </cell>
          <cell r="Z393">
            <v>0</v>
          </cell>
          <cell r="AA393">
            <v>0</v>
          </cell>
        </row>
        <row r="394">
          <cell r="A394" t="str">
            <v>8411180701-C</v>
          </cell>
          <cell r="B394" t="str">
            <v>16</v>
          </cell>
          <cell r="C394" t="str">
            <v>Ñuble</v>
          </cell>
          <cell r="D394" t="str">
            <v>PINTO</v>
          </cell>
          <cell r="E394" t="str">
            <v>8411180701-C</v>
          </cell>
          <cell r="F394" t="str">
            <v>ABASTO INDIVIDUAL DE AGUA POTABLE SECTOR PICHILLUANCO, COMUNA DE PINTO</v>
          </cell>
          <cell r="G394" t="str">
            <v>Año 2019</v>
          </cell>
          <cell r="H394" t="str">
            <v xml:space="preserve">OBRA </v>
          </cell>
          <cell r="I394">
            <v>17</v>
          </cell>
          <cell r="J394">
            <v>229985053</v>
          </cell>
          <cell r="K394">
            <v>218485800</v>
          </cell>
          <cell r="L394">
            <v>160989537</v>
          </cell>
          <cell r="M394">
            <v>68995516</v>
          </cell>
          <cell r="S394">
            <v>68995516</v>
          </cell>
          <cell r="U394">
            <v>68995516</v>
          </cell>
          <cell r="V394">
            <v>0</v>
          </cell>
          <cell r="W394">
            <v>57496263</v>
          </cell>
          <cell r="X394">
            <v>0</v>
          </cell>
          <cell r="Y394">
            <v>0</v>
          </cell>
          <cell r="Z394">
            <v>0</v>
          </cell>
          <cell r="AA394">
            <v>0</v>
          </cell>
        </row>
        <row r="395">
          <cell r="A395" t="str">
            <v>16106191001-C</v>
          </cell>
          <cell r="B395" t="str">
            <v>16</v>
          </cell>
          <cell r="C395" t="str">
            <v>Ñuble</v>
          </cell>
          <cell r="D395" t="str">
            <v>PINTO</v>
          </cell>
          <cell r="E395" t="str">
            <v>16106191001-C</v>
          </cell>
          <cell r="F395" t="str">
            <v>AGUA POTABLE RURAL DIVERSOS SECTORES, COMUNA DE PINTO</v>
          </cell>
          <cell r="G395" t="str">
            <v>Año 2019</v>
          </cell>
          <cell r="H395" t="str">
            <v>ASISTENCIA TÉCNICA</v>
          </cell>
          <cell r="I395">
            <v>10</v>
          </cell>
          <cell r="J395">
            <v>71400000</v>
          </cell>
          <cell r="K395">
            <v>69600000</v>
          </cell>
          <cell r="L395">
            <v>42840000</v>
          </cell>
          <cell r="M395">
            <v>28560000</v>
          </cell>
          <cell r="S395">
            <v>28560000</v>
          </cell>
          <cell r="U395">
            <v>28560000</v>
          </cell>
          <cell r="V395">
            <v>0</v>
          </cell>
          <cell r="W395">
            <v>0</v>
          </cell>
          <cell r="X395">
            <v>0</v>
          </cell>
          <cell r="Y395">
            <v>0</v>
          </cell>
          <cell r="Z395">
            <v>0</v>
          </cell>
          <cell r="AA395">
            <v>20560000</v>
          </cell>
        </row>
        <row r="396">
          <cell r="A396" t="str">
            <v>8412180706-C</v>
          </cell>
          <cell r="B396" t="str">
            <v>16</v>
          </cell>
          <cell r="C396" t="str">
            <v>Ñuble</v>
          </cell>
          <cell r="D396" t="str">
            <v>PORTEZUELO</v>
          </cell>
          <cell r="E396" t="str">
            <v>8412180706-C</v>
          </cell>
          <cell r="F396" t="str">
            <v>CONSTRUCCION SISTEMA DE AGUA POTABLE RURAL SECTOR QUITENTO</v>
          </cell>
          <cell r="G396" t="str">
            <v>Año 2019</v>
          </cell>
          <cell r="H396" t="str">
            <v>OBRA</v>
          </cell>
          <cell r="I396">
            <v>17</v>
          </cell>
          <cell r="J396">
            <v>159558851</v>
          </cell>
          <cell r="K396">
            <v>0</v>
          </cell>
          <cell r="L396">
            <v>47867655</v>
          </cell>
          <cell r="M396">
            <v>111691196</v>
          </cell>
          <cell r="S396">
            <v>111691196</v>
          </cell>
          <cell r="U396">
            <v>111691196</v>
          </cell>
          <cell r="V396">
            <v>0</v>
          </cell>
          <cell r="W396">
            <v>0</v>
          </cell>
          <cell r="X396">
            <v>0</v>
          </cell>
          <cell r="Y396">
            <v>0</v>
          </cell>
          <cell r="Z396">
            <v>106346063</v>
          </cell>
          <cell r="AA396">
            <v>0</v>
          </cell>
        </row>
        <row r="397">
          <cell r="A397" t="str">
            <v>8413180711-C</v>
          </cell>
          <cell r="B397" t="str">
            <v>16</v>
          </cell>
          <cell r="C397" t="str">
            <v>Ñuble</v>
          </cell>
          <cell r="D397" t="str">
            <v>QUILLÓN</v>
          </cell>
          <cell r="E397" t="str">
            <v>8413180711-C</v>
          </cell>
          <cell r="F397" t="str">
            <v>CONSTRUCCIÓN APR SAN RAMÓN SUR, QUILLÓN</v>
          </cell>
          <cell r="G397" t="str">
            <v>Año 2019</v>
          </cell>
          <cell r="H397" t="str">
            <v>OBRA</v>
          </cell>
          <cell r="I397">
            <v>17</v>
          </cell>
          <cell r="J397">
            <v>52880313</v>
          </cell>
          <cell r="K397">
            <v>48184657</v>
          </cell>
          <cell r="L397">
            <v>37016219</v>
          </cell>
          <cell r="M397">
            <v>15864094</v>
          </cell>
          <cell r="S397">
            <v>15864094</v>
          </cell>
          <cell r="U397">
            <v>15864094</v>
          </cell>
          <cell r="V397">
            <v>0</v>
          </cell>
          <cell r="W397">
            <v>0</v>
          </cell>
          <cell r="X397">
            <v>0</v>
          </cell>
          <cell r="Y397">
            <v>0</v>
          </cell>
          <cell r="Z397">
            <v>0</v>
          </cell>
          <cell r="AA397">
            <v>0</v>
          </cell>
        </row>
        <row r="398">
          <cell r="A398" t="str">
            <v>8413180712-C</v>
          </cell>
          <cell r="B398" t="str">
            <v>16</v>
          </cell>
          <cell r="C398" t="str">
            <v>Ñuble</v>
          </cell>
          <cell r="D398" t="str">
            <v>QUILLÓN</v>
          </cell>
          <cell r="E398" t="str">
            <v>8413180712-C</v>
          </cell>
          <cell r="F398" t="str">
            <v>CONSTRUCCIÓN APR SANTA ANA DE CAIMACO, QUILLÓN</v>
          </cell>
          <cell r="G398" t="str">
            <v>Año 2019</v>
          </cell>
          <cell r="H398" t="str">
            <v>OBRA</v>
          </cell>
          <cell r="I398">
            <v>17</v>
          </cell>
          <cell r="J398">
            <v>42950492</v>
          </cell>
          <cell r="K398">
            <v>37965016</v>
          </cell>
          <cell r="L398">
            <v>30065344</v>
          </cell>
          <cell r="M398">
            <v>12885148</v>
          </cell>
          <cell r="S398">
            <v>12885148</v>
          </cell>
          <cell r="U398">
            <v>12885148</v>
          </cell>
          <cell r="V398">
            <v>0</v>
          </cell>
          <cell r="W398">
            <v>0</v>
          </cell>
          <cell r="X398">
            <v>0</v>
          </cell>
          <cell r="Y398">
            <v>0</v>
          </cell>
          <cell r="Z398">
            <v>0</v>
          </cell>
          <cell r="AA398">
            <v>0</v>
          </cell>
        </row>
        <row r="399">
          <cell r="A399" t="str">
            <v>8413180710-C</v>
          </cell>
          <cell r="B399" t="str">
            <v>16</v>
          </cell>
          <cell r="C399" t="str">
            <v>Ñuble</v>
          </cell>
          <cell r="D399" t="str">
            <v>QUILLÓN</v>
          </cell>
          <cell r="E399" t="str">
            <v>8413180710-C</v>
          </cell>
          <cell r="F399" t="str">
            <v>CONSTRUCCIÓN APR LAS PERDICES, QUILLÓN</v>
          </cell>
          <cell r="G399" t="str">
            <v>Año 2019</v>
          </cell>
          <cell r="H399" t="str">
            <v>OBRA</v>
          </cell>
          <cell r="I399">
            <v>17</v>
          </cell>
          <cell r="J399">
            <v>54242610</v>
          </cell>
          <cell r="K399">
            <v>54134678</v>
          </cell>
          <cell r="L399">
            <v>37969827</v>
          </cell>
          <cell r="M399">
            <v>16272783</v>
          </cell>
          <cell r="S399">
            <v>16272783</v>
          </cell>
          <cell r="U399">
            <v>16272783</v>
          </cell>
          <cell r="V399">
            <v>0</v>
          </cell>
          <cell r="W399">
            <v>0</v>
          </cell>
          <cell r="X399">
            <v>0</v>
          </cell>
          <cell r="Y399">
            <v>0</v>
          </cell>
          <cell r="Z399">
            <v>0</v>
          </cell>
          <cell r="AA399">
            <v>0</v>
          </cell>
        </row>
        <row r="400">
          <cell r="A400" t="str">
            <v>8414170709-C</v>
          </cell>
          <cell r="B400" t="str">
            <v>16</v>
          </cell>
          <cell r="C400" t="str">
            <v>Ñuble</v>
          </cell>
          <cell r="D400" t="str">
            <v>QUIRIHUE</v>
          </cell>
          <cell r="E400" t="str">
            <v>8414170709-C</v>
          </cell>
          <cell r="F400" t="str">
            <v>CONSTRUCCIÓN SOLUCIÓN INDIVIDUAL DE AGUA POTABLE SECTOR LA AURORA II</v>
          </cell>
          <cell r="G400" t="str">
            <v>Año 2019</v>
          </cell>
          <cell r="H400" t="str">
            <v>OBRA</v>
          </cell>
          <cell r="I400">
            <v>17</v>
          </cell>
          <cell r="J400">
            <v>125528955</v>
          </cell>
          <cell r="K400">
            <v>0</v>
          </cell>
          <cell r="L400">
            <v>87870269</v>
          </cell>
          <cell r="M400">
            <v>37658686</v>
          </cell>
          <cell r="S400">
            <v>37658686</v>
          </cell>
          <cell r="U400">
            <v>37658686</v>
          </cell>
          <cell r="V400">
            <v>0</v>
          </cell>
          <cell r="W400">
            <v>0</v>
          </cell>
          <cell r="X400">
            <v>0</v>
          </cell>
          <cell r="Y400">
            <v>0</v>
          </cell>
          <cell r="Z400">
            <v>0</v>
          </cell>
          <cell r="AA400">
            <v>0</v>
          </cell>
        </row>
        <row r="401">
          <cell r="A401">
            <v>8414160707</v>
          </cell>
          <cell r="B401" t="str">
            <v>16</v>
          </cell>
          <cell r="C401" t="str">
            <v>Ñuble</v>
          </cell>
          <cell r="D401" t="str">
            <v>QUIRIHUE</v>
          </cell>
          <cell r="E401">
            <v>8414160707</v>
          </cell>
          <cell r="F401" t="str">
            <v>EXTENSIÓN RED DE AGUA POTABLE SECTOR LOMAS DE SAN DAMIAN.</v>
          </cell>
          <cell r="G401" t="str">
            <v>Años anteriores (2017)</v>
          </cell>
          <cell r="H401" t="str">
            <v>OBRA</v>
          </cell>
          <cell r="I401">
            <v>17</v>
          </cell>
          <cell r="J401">
            <v>99544163</v>
          </cell>
          <cell r="K401">
            <v>99544163</v>
          </cell>
          <cell r="L401">
            <v>49780628</v>
          </cell>
          <cell r="M401">
            <v>49763535</v>
          </cell>
          <cell r="S401">
            <v>49763535</v>
          </cell>
          <cell r="U401">
            <v>49763535</v>
          </cell>
          <cell r="V401">
            <v>0</v>
          </cell>
          <cell r="W401">
            <v>0</v>
          </cell>
          <cell r="X401">
            <v>0</v>
          </cell>
          <cell r="Y401">
            <v>0</v>
          </cell>
          <cell r="Z401">
            <v>0</v>
          </cell>
          <cell r="AA401">
            <v>49763535</v>
          </cell>
        </row>
        <row r="402">
          <cell r="A402" t="str">
            <v>8415170703-C</v>
          </cell>
          <cell r="B402" t="str">
            <v>16</v>
          </cell>
          <cell r="C402" t="str">
            <v>Ñuble</v>
          </cell>
          <cell r="D402" t="str">
            <v>RÁNQUIL</v>
          </cell>
          <cell r="E402" t="str">
            <v>8415170703-C</v>
          </cell>
          <cell r="F402" t="str">
            <v>SOLUCIONES INDIVIDUALES DE AGUA POTABLE RURAL SECTOR RAHUIL, COMUNA DE RANQUIL</v>
          </cell>
          <cell r="G402" t="str">
            <v>Año 2019</v>
          </cell>
          <cell r="H402" t="str">
            <v>OBRA</v>
          </cell>
          <cell r="I402">
            <v>17</v>
          </cell>
          <cell r="J402">
            <v>195830630</v>
          </cell>
          <cell r="K402">
            <v>0</v>
          </cell>
          <cell r="L402">
            <v>137081441</v>
          </cell>
          <cell r="M402">
            <v>58749189</v>
          </cell>
          <cell r="S402">
            <v>58749189</v>
          </cell>
          <cell r="U402">
            <v>58749189</v>
          </cell>
          <cell r="V402">
            <v>0</v>
          </cell>
          <cell r="W402">
            <v>0</v>
          </cell>
          <cell r="X402">
            <v>0</v>
          </cell>
          <cell r="Y402">
            <v>0</v>
          </cell>
          <cell r="Z402">
            <v>0</v>
          </cell>
          <cell r="AA402">
            <v>0</v>
          </cell>
        </row>
        <row r="403">
          <cell r="A403" t="str">
            <v>8415170704-C</v>
          </cell>
          <cell r="B403" t="str">
            <v>16</v>
          </cell>
          <cell r="C403" t="str">
            <v>Ñuble</v>
          </cell>
          <cell r="D403" t="str">
            <v>RÁNQUIL</v>
          </cell>
          <cell r="E403" t="str">
            <v>8415170704-C</v>
          </cell>
          <cell r="F403" t="str">
            <v>SOLUCIONES INDIVIDUALES DE AGUA POTABLE RURAL SECTOR EL QUILO, COMUNA DE RANQUIL</v>
          </cell>
          <cell r="G403" t="str">
            <v>Año 2019</v>
          </cell>
          <cell r="H403" t="str">
            <v>OBRA</v>
          </cell>
          <cell r="I403">
            <v>17</v>
          </cell>
          <cell r="J403">
            <v>48314605</v>
          </cell>
          <cell r="K403">
            <v>0</v>
          </cell>
          <cell r="L403">
            <v>33820224</v>
          </cell>
          <cell r="M403">
            <v>14494381</v>
          </cell>
          <cell r="S403">
            <v>14494381</v>
          </cell>
          <cell r="U403">
            <v>14494381</v>
          </cell>
          <cell r="V403">
            <v>0</v>
          </cell>
          <cell r="W403">
            <v>0</v>
          </cell>
          <cell r="X403">
            <v>0</v>
          </cell>
          <cell r="Y403">
            <v>0</v>
          </cell>
          <cell r="Z403">
            <v>0</v>
          </cell>
          <cell r="AA403">
            <v>0</v>
          </cell>
        </row>
        <row r="404">
          <cell r="A404">
            <v>8416160409</v>
          </cell>
          <cell r="B404" t="str">
            <v>16</v>
          </cell>
          <cell r="C404" t="str">
            <v>Ñuble</v>
          </cell>
          <cell r="D404" t="str">
            <v>SAN CARLOS</v>
          </cell>
          <cell r="E404">
            <v>8416160409</v>
          </cell>
          <cell r="F404" t="str">
            <v>DISEÑO PROYECTO DE ALCANTARILLADO Y PLANTA DE TRATAMIENTO DE AGUAS SERVIDAS SECTOR NINQUIHUE COMUNA DE SAN CARLOS</v>
          </cell>
          <cell r="G404" t="str">
            <v>Años anteriores (2017)</v>
          </cell>
          <cell r="H404" t="str">
            <v>ESTUDIO</v>
          </cell>
          <cell r="I404">
            <v>15</v>
          </cell>
          <cell r="J404">
            <v>44713600</v>
          </cell>
          <cell r="K404">
            <v>37950000</v>
          </cell>
          <cell r="L404">
            <v>42477920</v>
          </cell>
          <cell r="M404">
            <v>2235680</v>
          </cell>
          <cell r="S404">
            <v>2235680</v>
          </cell>
          <cell r="U404">
            <v>2235680</v>
          </cell>
          <cell r="V404">
            <v>0</v>
          </cell>
          <cell r="W404">
            <v>0</v>
          </cell>
          <cell r="X404">
            <v>0</v>
          </cell>
          <cell r="Y404">
            <v>0</v>
          </cell>
          <cell r="Z404">
            <v>0</v>
          </cell>
          <cell r="AA404">
            <v>0</v>
          </cell>
        </row>
        <row r="405">
          <cell r="A405" t="str">
            <v>8417171010-C</v>
          </cell>
          <cell r="B405" t="str">
            <v>16</v>
          </cell>
          <cell r="C405" t="str">
            <v>Ñuble</v>
          </cell>
          <cell r="D405" t="str">
            <v>SAN FABIÁN</v>
          </cell>
          <cell r="E405" t="str">
            <v>8417171010-C</v>
          </cell>
          <cell r="F405" t="str">
            <v>SOLUCIONES SANITARIAS A SISTEMAS DE AGUA POTABLE RURAL SAN FABIÁN</v>
          </cell>
          <cell r="G405" t="str">
            <v>Año 2019</v>
          </cell>
          <cell r="H405" t="str">
            <v>ASISTENCIA TÉCNICA</v>
          </cell>
          <cell r="I405">
            <v>10</v>
          </cell>
          <cell r="J405">
            <v>50000000</v>
          </cell>
          <cell r="K405">
            <v>0</v>
          </cell>
          <cell r="L405">
            <v>45000000</v>
          </cell>
          <cell r="M405">
            <v>5000000</v>
          </cell>
          <cell r="S405">
            <v>5000000</v>
          </cell>
          <cell r="U405">
            <v>5000000</v>
          </cell>
          <cell r="V405">
            <v>0</v>
          </cell>
          <cell r="W405">
            <v>0</v>
          </cell>
          <cell r="X405">
            <v>0</v>
          </cell>
          <cell r="Y405">
            <v>0</v>
          </cell>
          <cell r="Z405">
            <v>0</v>
          </cell>
          <cell r="AA405">
            <v>0</v>
          </cell>
        </row>
        <row r="406">
          <cell r="A406">
            <v>8417170601</v>
          </cell>
          <cell r="B406" t="str">
            <v>16</v>
          </cell>
          <cell r="C406" t="str">
            <v>Ñuble</v>
          </cell>
          <cell r="D406" t="str">
            <v>SAN FABIÁN</v>
          </cell>
          <cell r="E406">
            <v>8417170601</v>
          </cell>
          <cell r="F406" t="str">
            <v>SANEAMIENTO DE TÍTULOS DE DOMINIOS DIVERSOS SECTORES, COMUNA DE SAN FABIAN</v>
          </cell>
          <cell r="G406" t="str">
            <v>Años anteriores (2017)</v>
          </cell>
          <cell r="H406" t="str">
            <v>ASISTENCIA LEGAL</v>
          </cell>
          <cell r="I406">
            <v>13</v>
          </cell>
          <cell r="J406">
            <v>53333333</v>
          </cell>
          <cell r="K406">
            <v>53333331</v>
          </cell>
          <cell r="L406">
            <v>53333331</v>
          </cell>
          <cell r="M406">
            <v>2</v>
          </cell>
          <cell r="S406">
            <v>2</v>
          </cell>
          <cell r="U406">
            <v>2</v>
          </cell>
          <cell r="V406">
            <v>0</v>
          </cell>
          <cell r="W406">
            <v>0</v>
          </cell>
          <cell r="X406">
            <v>0</v>
          </cell>
          <cell r="Y406">
            <v>0</v>
          </cell>
          <cell r="Z406">
            <v>0</v>
          </cell>
          <cell r="AA406">
            <v>0</v>
          </cell>
        </row>
        <row r="407">
          <cell r="A407" t="str">
            <v>8418180705-C</v>
          </cell>
          <cell r="B407" t="str">
            <v>16</v>
          </cell>
          <cell r="C407" t="str">
            <v>Ñuble</v>
          </cell>
          <cell r="D407" t="str">
            <v>SAN IGNACIO</v>
          </cell>
          <cell r="E407" t="str">
            <v>8418180705-C</v>
          </cell>
          <cell r="F407" t="str">
            <v>CONSTRUCCIÓN SOLUCIONES INDIVIDUALES DE POZOS PARA AGUA POTABLE VIVIENDAS RURALES SECTOR PASO LAS HUERTAS, COMUNA DE SAN IGNACIO</v>
          </cell>
          <cell r="G407" t="str">
            <v>Año 2019</v>
          </cell>
          <cell r="H407" t="str">
            <v>OBRA</v>
          </cell>
          <cell r="I407">
            <v>17</v>
          </cell>
          <cell r="J407">
            <v>229867173</v>
          </cell>
          <cell r="K407">
            <v>0</v>
          </cell>
          <cell r="L407">
            <v>160907021</v>
          </cell>
          <cell r="M407">
            <v>68960152</v>
          </cell>
          <cell r="S407">
            <v>68960152</v>
          </cell>
          <cell r="U407">
            <v>68960152</v>
          </cell>
          <cell r="V407">
            <v>0</v>
          </cell>
          <cell r="W407">
            <v>0</v>
          </cell>
          <cell r="X407">
            <v>0</v>
          </cell>
          <cell r="Y407">
            <v>0</v>
          </cell>
          <cell r="Z407">
            <v>0</v>
          </cell>
          <cell r="AA407">
            <v>0</v>
          </cell>
        </row>
        <row r="408">
          <cell r="A408" t="str">
            <v>8418180704-C</v>
          </cell>
          <cell r="B408" t="str">
            <v>16</v>
          </cell>
          <cell r="C408" t="str">
            <v>Ñuble</v>
          </cell>
          <cell r="D408" t="str">
            <v>SAN IGNACIO</v>
          </cell>
          <cell r="E408" t="str">
            <v>8418180704-C</v>
          </cell>
          <cell r="F408" t="str">
            <v>CONSTRUCCIÓN SOLUCIONES INDIVIDUALES DE POZOS PARA AGUA POTABLE VIVIENDAS RURALES SECTOR MECO, COMUNA DE SAN IGNACIO</v>
          </cell>
          <cell r="G408" t="str">
            <v>Año 2019</v>
          </cell>
          <cell r="H408" t="str">
            <v>OBRA</v>
          </cell>
          <cell r="I408">
            <v>17</v>
          </cell>
          <cell r="J408">
            <v>229867173</v>
          </cell>
          <cell r="K408">
            <v>0</v>
          </cell>
          <cell r="L408">
            <v>160907021</v>
          </cell>
          <cell r="M408">
            <v>68960152</v>
          </cell>
          <cell r="S408">
            <v>68960152</v>
          </cell>
          <cell r="U408">
            <v>68960152</v>
          </cell>
          <cell r="V408">
            <v>0</v>
          </cell>
          <cell r="W408">
            <v>0</v>
          </cell>
          <cell r="X408">
            <v>0</v>
          </cell>
          <cell r="Y408">
            <v>0</v>
          </cell>
          <cell r="Z408">
            <v>0</v>
          </cell>
          <cell r="AA408">
            <v>0</v>
          </cell>
        </row>
        <row r="409">
          <cell r="A409" t="str">
            <v>8419170715-C</v>
          </cell>
          <cell r="B409" t="str">
            <v>16</v>
          </cell>
          <cell r="C409" t="str">
            <v>Ñuble</v>
          </cell>
          <cell r="D409" t="str">
            <v>SAN NICOLÁS</v>
          </cell>
          <cell r="E409" t="str">
            <v>8419170715-C</v>
          </cell>
          <cell r="F409" t="str">
            <v>CONSTRUCCIÓN SISTEMA DE AGUA POTABLE RURAL SECTOR CURICA</v>
          </cell>
          <cell r="G409" t="str">
            <v>Año 2019</v>
          </cell>
          <cell r="H409" t="str">
            <v>OBRA</v>
          </cell>
          <cell r="I409">
            <v>17</v>
          </cell>
          <cell r="J409">
            <v>199434399</v>
          </cell>
          <cell r="K409">
            <v>199430089</v>
          </cell>
          <cell r="L409">
            <v>0</v>
          </cell>
          <cell r="M409">
            <v>59830320</v>
          </cell>
          <cell r="S409">
            <v>59830320</v>
          </cell>
          <cell r="U409">
            <v>59830320</v>
          </cell>
          <cell r="V409">
            <v>0</v>
          </cell>
          <cell r="W409">
            <v>0</v>
          </cell>
          <cell r="X409">
            <v>0</v>
          </cell>
          <cell r="Y409">
            <v>0</v>
          </cell>
          <cell r="Z409">
            <v>0</v>
          </cell>
          <cell r="AA409">
            <v>59826010</v>
          </cell>
        </row>
        <row r="410">
          <cell r="A410" t="str">
            <v>8419180716-C</v>
          </cell>
          <cell r="B410" t="str">
            <v>16</v>
          </cell>
          <cell r="C410" t="str">
            <v>Ñuble</v>
          </cell>
          <cell r="D410" t="str">
            <v>SAN NICOLÁS</v>
          </cell>
          <cell r="E410" t="str">
            <v>8419180716-C</v>
          </cell>
          <cell r="F410" t="str">
            <v>CONSTRUCCIÓN SISTEMA DE AGUA POTABLE RURAL SECTOR LLEQUEN SUR</v>
          </cell>
          <cell r="G410" t="str">
            <v>Año 2019</v>
          </cell>
          <cell r="H410" t="str">
            <v>OBRA</v>
          </cell>
          <cell r="I410">
            <v>17</v>
          </cell>
          <cell r="J410">
            <v>215092340</v>
          </cell>
          <cell r="K410">
            <v>210536059</v>
          </cell>
          <cell r="L410">
            <v>150564638</v>
          </cell>
          <cell r="M410">
            <v>64527702</v>
          </cell>
          <cell r="S410">
            <v>64527702</v>
          </cell>
          <cell r="U410">
            <v>64527702</v>
          </cell>
          <cell r="V410">
            <v>0</v>
          </cell>
          <cell r="W410">
            <v>0</v>
          </cell>
          <cell r="X410">
            <v>0</v>
          </cell>
          <cell r="Y410">
            <v>0</v>
          </cell>
          <cell r="Z410">
            <v>0</v>
          </cell>
          <cell r="AA410">
            <v>59971421</v>
          </cell>
        </row>
        <row r="411">
          <cell r="A411" t="str">
            <v>8419180717-C</v>
          </cell>
          <cell r="B411" t="str">
            <v>16</v>
          </cell>
          <cell r="C411" t="str">
            <v>Ñuble</v>
          </cell>
          <cell r="D411" t="str">
            <v>SAN NICOLÁS</v>
          </cell>
          <cell r="E411" t="str">
            <v>8419180717-C</v>
          </cell>
          <cell r="F411" t="str">
            <v>CONSTRUCCIÓN SISTEMA AGUA POTABLE RURAL SECTOR PUYAMAVIDA PONIENTE</v>
          </cell>
          <cell r="G411" t="str">
            <v>Año 2019</v>
          </cell>
          <cell r="H411" t="str">
            <v>OBRA</v>
          </cell>
          <cell r="I411">
            <v>17</v>
          </cell>
          <cell r="J411">
            <v>236138715</v>
          </cell>
          <cell r="K411">
            <v>234825498</v>
          </cell>
          <cell r="L411">
            <v>165297100</v>
          </cell>
          <cell r="M411">
            <v>70841615</v>
          </cell>
          <cell r="S411">
            <v>70841615</v>
          </cell>
          <cell r="U411">
            <v>70841615</v>
          </cell>
          <cell r="V411">
            <v>0</v>
          </cell>
          <cell r="W411">
            <v>0</v>
          </cell>
          <cell r="X411">
            <v>0</v>
          </cell>
          <cell r="Y411">
            <v>0</v>
          </cell>
          <cell r="Z411">
            <v>0</v>
          </cell>
          <cell r="AA411">
            <v>69528398</v>
          </cell>
        </row>
        <row r="412">
          <cell r="A412">
            <v>8421171004</v>
          </cell>
          <cell r="B412" t="str">
            <v>16</v>
          </cell>
          <cell r="C412" t="str">
            <v>Ñuble</v>
          </cell>
          <cell r="D412" t="str">
            <v>YUNGAY</v>
          </cell>
          <cell r="E412">
            <v>8421171004</v>
          </cell>
          <cell r="F412" t="str">
            <v>ASISTENCIA TÉCNICA DE EQUIPO DE PROFESIONALES PARA EL DESARROLLO DE PROYECTOS DE SANEAMIENTO SANITARIO, EN LA COMUNA DE YUNGAY</v>
          </cell>
          <cell r="G412" t="str">
            <v>Año 2018</v>
          </cell>
          <cell r="H412" t="str">
            <v>ASISTENCIA TÉCNICA</v>
          </cell>
          <cell r="I412">
            <v>10</v>
          </cell>
          <cell r="J412">
            <v>51730668</v>
          </cell>
          <cell r="K412">
            <v>51730668</v>
          </cell>
          <cell r="L412">
            <v>41384534</v>
          </cell>
          <cell r="M412">
            <v>10346134</v>
          </cell>
          <cell r="S412">
            <v>10346134</v>
          </cell>
          <cell r="U412">
            <v>10346134</v>
          </cell>
          <cell r="V412">
            <v>0</v>
          </cell>
          <cell r="W412">
            <v>10346134</v>
          </cell>
          <cell r="X412">
            <v>0</v>
          </cell>
          <cell r="Y412">
            <v>0</v>
          </cell>
          <cell r="Z412">
            <v>0</v>
          </cell>
          <cell r="AA412">
            <v>0</v>
          </cell>
        </row>
        <row r="413">
          <cell r="A413" t="str">
            <v>8421171005-C</v>
          </cell>
          <cell r="B413" t="str">
            <v>16</v>
          </cell>
          <cell r="C413" t="str">
            <v>Ñuble</v>
          </cell>
          <cell r="D413" t="str">
            <v>YUNGAY</v>
          </cell>
          <cell r="E413" t="str">
            <v>8421171005-C</v>
          </cell>
          <cell r="F413" t="str">
            <v>ASISTENCIA TÉCNICA EQUIPO MULTIDISCIPLINARIO PARA EL DESARROLLO DE PROYECTOS, EN LA COMUNA DE YUNGAY.</v>
          </cell>
          <cell r="G413" t="str">
            <v>Año 2018</v>
          </cell>
          <cell r="H413" t="str">
            <v>ASISTENCIA TÉCNICA</v>
          </cell>
          <cell r="I413">
            <v>10</v>
          </cell>
          <cell r="J413">
            <v>51264000</v>
          </cell>
          <cell r="K413">
            <v>51264000</v>
          </cell>
          <cell r="L413">
            <v>46137600</v>
          </cell>
          <cell r="M413">
            <v>5126400</v>
          </cell>
          <cell r="S413">
            <v>5126400</v>
          </cell>
          <cell r="U413">
            <v>5126400</v>
          </cell>
          <cell r="V413">
            <v>0</v>
          </cell>
          <cell r="W413">
            <v>0</v>
          </cell>
          <cell r="X413">
            <v>5126400</v>
          </cell>
          <cell r="Y413">
            <v>0</v>
          </cell>
          <cell r="Z413">
            <v>0</v>
          </cell>
          <cell r="AA413">
            <v>0</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Y466"/>
  <sheetViews>
    <sheetView showGridLines="0" topLeftCell="A4" zoomScale="85" zoomScaleNormal="85" zoomScaleSheetLayoutView="84" workbookViewId="0">
      <selection activeCell="Q442" sqref="Q437:Q442"/>
    </sheetView>
  </sheetViews>
  <sheetFormatPr baseColWidth="10" defaultRowHeight="12.75" x14ac:dyDescent="0.2"/>
  <cols>
    <col min="1" max="1" width="14.140625" style="1" bestFit="1" customWidth="1"/>
    <col min="2" max="2" width="12.28515625" style="3" customWidth="1"/>
    <col min="3" max="3" width="21.85546875" style="2" customWidth="1"/>
    <col min="4" max="4" width="18.42578125" style="2" customWidth="1"/>
    <col min="5" max="5" width="64.5703125" style="5" customWidth="1"/>
    <col min="6" max="6" width="26.28515625" style="6" customWidth="1"/>
    <col min="7" max="7" width="27.5703125" style="1" customWidth="1"/>
    <col min="8" max="8" width="21" style="1" customWidth="1"/>
    <col min="9" max="9" width="18" style="1" customWidth="1"/>
    <col min="10" max="10" width="18.28515625" style="1" customWidth="1"/>
    <col min="11" max="11" width="20.140625" style="1" customWidth="1"/>
    <col min="12" max="12" width="22" style="1" bestFit="1" customWidth="1"/>
    <col min="13" max="13" width="18.28515625" style="1" customWidth="1"/>
    <col min="14" max="15" width="20.140625" style="1" customWidth="1"/>
    <col min="16" max="18" width="18.140625" style="1" customWidth="1"/>
    <col min="19" max="19" width="15.5703125" style="1" customWidth="1"/>
    <col min="20" max="20" width="14.28515625" style="1" customWidth="1"/>
    <col min="21" max="21" width="17.140625" style="1" customWidth="1"/>
    <col min="22" max="22" width="19.85546875" style="1" bestFit="1" customWidth="1"/>
    <col min="23" max="23" width="13.5703125" style="1" customWidth="1"/>
    <col min="24" max="24" width="14.42578125" style="1" customWidth="1"/>
    <col min="25" max="25" width="10.140625" style="1" customWidth="1"/>
    <col min="26" max="16384" width="11.42578125" style="1"/>
  </cols>
  <sheetData>
    <row r="9" spans="1:13" x14ac:dyDescent="0.2">
      <c r="A9" s="17" t="s">
        <v>1138</v>
      </c>
      <c r="B9" s="47"/>
    </row>
    <row r="10" spans="1:13" x14ac:dyDescent="0.2">
      <c r="A10" s="17" t="s">
        <v>44</v>
      </c>
      <c r="B10" s="17"/>
    </row>
    <row r="11" spans="1:13" x14ac:dyDescent="0.2">
      <c r="A11" s="4" t="s">
        <v>0</v>
      </c>
      <c r="B11" s="2"/>
    </row>
    <row r="12" spans="1:13" s="6" customFormat="1" x14ac:dyDescent="0.2">
      <c r="A12" s="4" t="s">
        <v>39</v>
      </c>
      <c r="B12" s="5"/>
      <c r="D12" s="5"/>
      <c r="E12" s="5"/>
    </row>
    <row r="13" spans="1:13" ht="13.5" thickBot="1" x14ac:dyDescent="0.25"/>
    <row r="14" spans="1:13" ht="356.25" customHeight="1" thickBot="1" x14ac:dyDescent="0.25">
      <c r="A14" s="65" t="s">
        <v>5</v>
      </c>
      <c r="B14" s="66"/>
      <c r="C14" s="71" t="s">
        <v>45</v>
      </c>
      <c r="D14" s="72"/>
      <c r="E14" s="72"/>
      <c r="F14" s="72"/>
      <c r="G14" s="72"/>
      <c r="H14" s="72"/>
      <c r="I14" s="72"/>
      <c r="J14" s="72"/>
      <c r="K14" s="72"/>
      <c r="L14" s="72"/>
      <c r="M14" s="73"/>
    </row>
    <row r="15" spans="1:13" ht="13.5" thickBot="1" x14ac:dyDescent="0.25">
      <c r="C15" s="7"/>
      <c r="D15" s="7"/>
      <c r="E15" s="9"/>
      <c r="F15" s="10"/>
      <c r="G15" s="8"/>
      <c r="H15" s="8"/>
    </row>
    <row r="16" spans="1:13" ht="63.75" customHeight="1" thickBot="1" x14ac:dyDescent="0.25">
      <c r="A16" s="65" t="s">
        <v>2</v>
      </c>
      <c r="B16" s="66"/>
      <c r="C16" s="71" t="s">
        <v>46</v>
      </c>
      <c r="D16" s="72"/>
      <c r="E16" s="72"/>
      <c r="F16" s="72"/>
      <c r="G16" s="72"/>
      <c r="H16" s="72"/>
      <c r="I16" s="72"/>
      <c r="J16" s="72"/>
      <c r="K16" s="72"/>
      <c r="L16" s="72"/>
      <c r="M16" s="73"/>
    </row>
    <row r="17" spans="1:23" x14ac:dyDescent="0.2">
      <c r="B17" s="12"/>
      <c r="C17" s="11"/>
      <c r="D17" s="11"/>
      <c r="E17" s="11"/>
      <c r="F17" s="11"/>
      <c r="G17" s="11"/>
      <c r="H17" s="11"/>
    </row>
    <row r="18" spans="1:23" ht="13.5" thickBot="1" x14ac:dyDescent="0.25"/>
    <row r="19" spans="1:23" ht="13.5" thickBot="1" x14ac:dyDescent="0.25">
      <c r="A19" s="67" t="s">
        <v>6</v>
      </c>
      <c r="B19" s="68"/>
      <c r="C19" s="19">
        <v>29619106</v>
      </c>
    </row>
    <row r="20" spans="1:23" ht="13.5" thickBot="1" x14ac:dyDescent="0.25">
      <c r="A20" s="69" t="s">
        <v>3</v>
      </c>
      <c r="B20" s="70"/>
      <c r="C20" s="20">
        <f>+C39</f>
        <v>28045140</v>
      </c>
      <c r="D20" s="14"/>
    </row>
    <row r="21" spans="1:23" ht="13.5" thickBot="1" x14ac:dyDescent="0.25">
      <c r="A21" s="69" t="s">
        <v>4</v>
      </c>
      <c r="B21" s="70"/>
      <c r="C21" s="21">
        <v>0</v>
      </c>
    </row>
    <row r="22" spans="1:23" ht="13.5" thickBot="1" x14ac:dyDescent="0.25">
      <c r="A22" s="67" t="s">
        <v>7</v>
      </c>
      <c r="B22" s="68"/>
      <c r="C22" s="19">
        <f>+C19+C20-C21</f>
        <v>57664246</v>
      </c>
      <c r="J22" s="52"/>
      <c r="K22" s="52"/>
      <c r="L22" s="52"/>
      <c r="M22" s="52"/>
      <c r="N22" s="52"/>
      <c r="O22" s="52"/>
      <c r="P22" s="52"/>
      <c r="Q22" s="52"/>
      <c r="R22" s="52"/>
      <c r="S22" s="52"/>
      <c r="T22" s="52"/>
      <c r="U22" s="53"/>
      <c r="V22" s="52"/>
      <c r="W22" s="52"/>
    </row>
    <row r="23" spans="1:23" ht="12.75" customHeight="1" x14ac:dyDescent="0.2">
      <c r="J23" s="52"/>
      <c r="K23" s="52"/>
      <c r="L23" s="52"/>
      <c r="M23" s="52"/>
      <c r="N23" s="52"/>
      <c r="O23" s="52"/>
      <c r="P23" s="52"/>
      <c r="Q23" s="52"/>
      <c r="R23" s="52"/>
      <c r="S23" s="52"/>
      <c r="T23" s="52"/>
      <c r="U23" s="54"/>
      <c r="V23" s="52"/>
      <c r="W23" s="52"/>
    </row>
    <row r="24" spans="1:23" ht="12.75" customHeight="1" x14ac:dyDescent="0.2">
      <c r="A24" s="74" t="s">
        <v>47</v>
      </c>
      <c r="B24" s="74"/>
      <c r="C24" s="74"/>
      <c r="D24" s="61"/>
      <c r="J24" s="52"/>
      <c r="K24" s="52"/>
      <c r="L24" s="52"/>
      <c r="M24" s="52"/>
      <c r="N24" s="52"/>
      <c r="O24" s="52"/>
      <c r="P24" s="52"/>
      <c r="Q24" s="53"/>
      <c r="R24" s="52"/>
      <c r="S24" s="52"/>
      <c r="T24" s="52"/>
      <c r="U24" s="53"/>
      <c r="V24" s="53"/>
      <c r="W24" s="52"/>
    </row>
    <row r="25" spans="1:23" x14ac:dyDescent="0.2">
      <c r="A25" s="74" t="s">
        <v>48</v>
      </c>
      <c r="B25" s="74"/>
      <c r="C25" s="57" t="s">
        <v>49</v>
      </c>
      <c r="D25" s="56"/>
      <c r="J25" s="52"/>
      <c r="K25" s="52"/>
      <c r="L25" s="52"/>
      <c r="M25" s="52"/>
      <c r="N25" s="52"/>
      <c r="O25" s="52"/>
      <c r="P25" s="52"/>
      <c r="Q25" s="53"/>
      <c r="R25" s="52"/>
      <c r="S25" s="52"/>
      <c r="T25" s="52"/>
      <c r="U25" s="53"/>
      <c r="V25" s="53"/>
      <c r="W25" s="52"/>
    </row>
    <row r="26" spans="1:23" x14ac:dyDescent="0.2">
      <c r="A26" s="74" t="s">
        <v>51</v>
      </c>
      <c r="B26" s="74"/>
      <c r="C26" s="58">
        <v>435213</v>
      </c>
      <c r="D26" s="56"/>
      <c r="J26" s="52"/>
      <c r="K26" s="52"/>
      <c r="L26" s="52"/>
      <c r="M26" s="52"/>
      <c r="N26" s="52"/>
      <c r="O26" s="52"/>
      <c r="P26" s="52"/>
      <c r="Q26" s="53"/>
      <c r="R26" s="52"/>
      <c r="S26" s="52"/>
      <c r="T26" s="52"/>
      <c r="U26" s="53"/>
      <c r="V26" s="53"/>
      <c r="W26" s="52"/>
    </row>
    <row r="27" spans="1:23" x14ac:dyDescent="0.2">
      <c r="A27" s="74" t="s">
        <v>52</v>
      </c>
      <c r="B27" s="74"/>
      <c r="C27" s="58">
        <v>27000000</v>
      </c>
      <c r="D27" s="56"/>
      <c r="J27" s="52"/>
      <c r="K27" s="52"/>
      <c r="L27" s="52"/>
      <c r="M27" s="52"/>
      <c r="N27" s="52"/>
      <c r="O27" s="52"/>
      <c r="P27" s="52"/>
      <c r="Q27" s="53"/>
      <c r="R27" s="52"/>
      <c r="S27" s="52"/>
      <c r="T27" s="52"/>
      <c r="U27" s="53"/>
      <c r="V27" s="53"/>
      <c r="W27" s="52"/>
    </row>
    <row r="28" spans="1:23" x14ac:dyDescent="0.2">
      <c r="A28" s="74" t="s">
        <v>1137</v>
      </c>
      <c r="B28" s="74"/>
      <c r="C28" s="58">
        <v>609927</v>
      </c>
      <c r="D28" s="56"/>
      <c r="J28" s="52"/>
      <c r="K28" s="52"/>
      <c r="L28" s="52"/>
      <c r="M28" s="52"/>
      <c r="N28" s="52"/>
      <c r="O28" s="52"/>
      <c r="P28" s="52"/>
      <c r="Q28" s="53"/>
      <c r="R28" s="52"/>
      <c r="S28" s="52"/>
      <c r="T28" s="52"/>
      <c r="U28" s="53"/>
      <c r="V28" s="53"/>
      <c r="W28" s="52"/>
    </row>
    <row r="29" spans="1:23" x14ac:dyDescent="0.2">
      <c r="A29" s="74"/>
      <c r="B29" s="74"/>
      <c r="C29" s="58"/>
      <c r="D29" s="56"/>
      <c r="J29" s="52"/>
      <c r="K29" s="52"/>
      <c r="L29" s="52"/>
      <c r="M29" s="52"/>
      <c r="N29" s="52"/>
      <c r="O29" s="52"/>
      <c r="P29" s="52"/>
      <c r="Q29" s="53"/>
      <c r="R29" s="52"/>
      <c r="S29" s="52"/>
      <c r="T29" s="52"/>
      <c r="U29" s="53"/>
      <c r="V29" s="53"/>
      <c r="W29" s="52"/>
    </row>
    <row r="30" spans="1:23" x14ac:dyDescent="0.2">
      <c r="A30" s="74"/>
      <c r="B30" s="74"/>
      <c r="C30" s="58"/>
      <c r="D30" s="56"/>
      <c r="J30" s="52"/>
      <c r="K30" s="52"/>
      <c r="L30" s="52"/>
      <c r="M30" s="52"/>
      <c r="N30" s="52"/>
      <c r="O30" s="52"/>
      <c r="P30" s="52"/>
      <c r="Q30" s="53"/>
      <c r="R30" s="52"/>
      <c r="S30" s="52"/>
      <c r="T30" s="52"/>
      <c r="U30" s="53"/>
      <c r="V30" s="53"/>
      <c r="W30" s="52"/>
    </row>
    <row r="31" spans="1:23" x14ac:dyDescent="0.2">
      <c r="A31" s="74"/>
      <c r="B31" s="74"/>
      <c r="C31" s="58"/>
      <c r="D31" s="56"/>
      <c r="E31" s="56"/>
      <c r="J31" s="52"/>
      <c r="K31" s="52"/>
      <c r="L31" s="52"/>
      <c r="M31" s="52"/>
      <c r="N31" s="52"/>
      <c r="O31" s="52"/>
      <c r="P31" s="52"/>
      <c r="Q31" s="53"/>
      <c r="R31" s="52"/>
      <c r="S31" s="52"/>
      <c r="T31" s="52"/>
      <c r="U31" s="53"/>
      <c r="V31" s="53"/>
      <c r="W31" s="52"/>
    </row>
    <row r="32" spans="1:23" x14ac:dyDescent="0.2">
      <c r="A32" s="74"/>
      <c r="B32" s="74"/>
      <c r="C32" s="58"/>
      <c r="D32" s="56"/>
      <c r="E32" s="56"/>
      <c r="J32" s="52"/>
      <c r="K32" s="52"/>
      <c r="L32" s="52"/>
      <c r="M32" s="52"/>
      <c r="N32" s="52"/>
      <c r="O32" s="52"/>
      <c r="P32" s="52"/>
      <c r="Q32" s="53"/>
      <c r="R32" s="52"/>
      <c r="S32" s="52"/>
      <c r="T32" s="52"/>
      <c r="U32" s="53"/>
      <c r="V32" s="53"/>
      <c r="W32" s="52"/>
    </row>
    <row r="33" spans="1:25" x14ac:dyDescent="0.2">
      <c r="A33" s="74"/>
      <c r="B33" s="74"/>
      <c r="C33" s="58"/>
      <c r="D33" s="56"/>
      <c r="E33" s="56"/>
      <c r="J33" s="52"/>
      <c r="K33" s="52"/>
      <c r="L33" s="52"/>
      <c r="M33" s="52"/>
      <c r="N33" s="52"/>
      <c r="O33" s="52"/>
      <c r="P33" s="52"/>
      <c r="Q33" s="53"/>
      <c r="R33" s="52"/>
      <c r="S33" s="52"/>
      <c r="T33" s="52"/>
      <c r="U33" s="53"/>
      <c r="V33" s="53"/>
      <c r="W33" s="52"/>
    </row>
    <row r="34" spans="1:25" x14ac:dyDescent="0.2">
      <c r="A34" s="74"/>
      <c r="B34" s="74"/>
      <c r="C34" s="58"/>
      <c r="D34" s="56"/>
      <c r="E34" s="56"/>
      <c r="J34" s="52"/>
      <c r="K34" s="52"/>
      <c r="L34" s="52"/>
      <c r="M34" s="52"/>
      <c r="N34" s="52"/>
      <c r="O34" s="52"/>
      <c r="P34" s="52"/>
      <c r="Q34" s="53"/>
      <c r="R34" s="52"/>
      <c r="S34" s="52"/>
      <c r="T34" s="52"/>
      <c r="U34" s="53"/>
      <c r="V34" s="53"/>
      <c r="W34" s="52"/>
    </row>
    <row r="35" spans="1:25" x14ac:dyDescent="0.2">
      <c r="A35" s="74"/>
      <c r="B35" s="74"/>
      <c r="C35" s="58"/>
      <c r="D35" s="56"/>
      <c r="E35" s="56"/>
      <c r="J35" s="52"/>
      <c r="K35" s="52"/>
      <c r="L35" s="52"/>
      <c r="M35" s="52"/>
      <c r="N35" s="52"/>
      <c r="O35" s="52"/>
      <c r="P35" s="52"/>
      <c r="Q35" s="53"/>
      <c r="R35" s="52"/>
      <c r="S35" s="52"/>
      <c r="T35" s="52"/>
      <c r="U35" s="53"/>
      <c r="V35" s="53"/>
      <c r="W35" s="52"/>
    </row>
    <row r="36" spans="1:25" x14ac:dyDescent="0.2">
      <c r="A36" s="74"/>
      <c r="B36" s="74"/>
      <c r="C36" s="58"/>
      <c r="D36" s="56"/>
      <c r="E36" s="56"/>
      <c r="J36" s="52"/>
      <c r="K36" s="52"/>
      <c r="L36" s="52"/>
      <c r="M36" s="52"/>
      <c r="N36" s="52"/>
      <c r="O36" s="52"/>
      <c r="P36" s="52"/>
      <c r="Q36" s="53"/>
      <c r="R36" s="52"/>
      <c r="S36" s="52"/>
      <c r="T36" s="52"/>
      <c r="U36" s="53"/>
      <c r="V36" s="53"/>
      <c r="W36" s="52"/>
    </row>
    <row r="37" spans="1:25" x14ac:dyDescent="0.2">
      <c r="A37" s="74"/>
      <c r="B37" s="74"/>
      <c r="C37" s="58"/>
      <c r="D37" s="56"/>
      <c r="E37" s="56"/>
      <c r="J37" s="52"/>
      <c r="K37" s="52"/>
      <c r="L37" s="52"/>
      <c r="M37" s="52"/>
      <c r="N37" s="52"/>
      <c r="O37" s="52"/>
      <c r="P37" s="52"/>
      <c r="Q37" s="53"/>
      <c r="R37" s="52"/>
      <c r="S37" s="52"/>
      <c r="T37" s="52"/>
      <c r="U37" s="53"/>
      <c r="V37" s="53"/>
      <c r="W37" s="52"/>
    </row>
    <row r="38" spans="1:25" x14ac:dyDescent="0.2">
      <c r="A38" s="74"/>
      <c r="B38" s="74"/>
      <c r="C38" s="59"/>
      <c r="D38" s="56"/>
      <c r="E38" s="56"/>
      <c r="J38" s="52"/>
      <c r="K38" s="52"/>
      <c r="L38" s="52"/>
      <c r="M38" s="52"/>
      <c r="N38" s="52"/>
      <c r="O38" s="52"/>
      <c r="P38" s="52"/>
      <c r="Q38" s="53"/>
      <c r="R38" s="52"/>
      <c r="S38" s="52"/>
      <c r="T38" s="52"/>
      <c r="U38" s="53"/>
      <c r="V38" s="53"/>
      <c r="W38" s="52"/>
    </row>
    <row r="39" spans="1:25" x14ac:dyDescent="0.2">
      <c r="A39" s="74"/>
      <c r="B39" s="74"/>
      <c r="C39" s="60">
        <f>SUM(C26:C38)</f>
        <v>28045140</v>
      </c>
      <c r="D39" s="56"/>
      <c r="E39" s="56"/>
      <c r="J39" s="52"/>
      <c r="K39" s="52"/>
      <c r="L39" s="52"/>
      <c r="M39" s="52"/>
      <c r="N39" s="52"/>
      <c r="O39" s="52"/>
      <c r="P39" s="52"/>
      <c r="Q39" s="53"/>
      <c r="R39" s="52"/>
      <c r="S39" s="52"/>
      <c r="T39" s="52"/>
      <c r="U39" s="53"/>
      <c r="V39" s="53"/>
      <c r="W39" s="52"/>
    </row>
    <row r="40" spans="1:25" x14ac:dyDescent="0.2">
      <c r="C40" s="56"/>
      <c r="D40" s="56"/>
      <c r="E40" s="56"/>
      <c r="J40" s="52"/>
      <c r="K40" s="52"/>
      <c r="L40" s="52"/>
      <c r="M40" s="52"/>
      <c r="N40" s="52"/>
      <c r="O40" s="52"/>
      <c r="P40" s="52"/>
      <c r="Q40" s="53"/>
      <c r="R40" s="52"/>
      <c r="S40" s="52"/>
      <c r="T40" s="52"/>
      <c r="U40" s="53"/>
      <c r="V40" s="53"/>
      <c r="W40" s="52"/>
    </row>
    <row r="41" spans="1:25" x14ac:dyDescent="0.2">
      <c r="C41" s="64"/>
      <c r="D41" s="64"/>
      <c r="E41" s="64"/>
      <c r="J41" s="52"/>
      <c r="K41" s="52"/>
      <c r="L41" s="52"/>
      <c r="M41" s="52"/>
      <c r="N41" s="52"/>
      <c r="O41" s="52"/>
      <c r="P41" s="52"/>
      <c r="Q41" s="55"/>
      <c r="R41" s="52"/>
      <c r="S41" s="52"/>
      <c r="T41" s="52"/>
      <c r="U41" s="55"/>
      <c r="V41" s="52"/>
      <c r="W41" s="53"/>
    </row>
    <row r="42" spans="1:25" ht="13.5" thickBot="1" x14ac:dyDescent="0.25">
      <c r="F42" s="50"/>
      <c r="G42" s="48"/>
      <c r="J42" s="53"/>
      <c r="K42" s="53"/>
      <c r="L42" s="53"/>
      <c r="M42" s="53"/>
      <c r="N42" s="53"/>
      <c r="O42" s="53"/>
      <c r="P42" s="53"/>
      <c r="Q42" s="53"/>
      <c r="R42" s="53"/>
      <c r="S42" s="53"/>
      <c r="T42" s="53"/>
      <c r="U42" s="53"/>
      <c r="V42" s="53"/>
      <c r="W42" s="52"/>
    </row>
    <row r="43" spans="1:25" ht="51" x14ac:dyDescent="0.2">
      <c r="A43" s="27" t="s">
        <v>37</v>
      </c>
      <c r="B43" s="27" t="s">
        <v>8</v>
      </c>
      <c r="C43" s="28" t="s">
        <v>9</v>
      </c>
      <c r="D43" s="28" t="s">
        <v>10</v>
      </c>
      <c r="E43" s="28" t="s">
        <v>11</v>
      </c>
      <c r="F43" s="29" t="s">
        <v>12</v>
      </c>
      <c r="G43" s="29" t="s">
        <v>13</v>
      </c>
      <c r="H43" s="29" t="s">
        <v>14</v>
      </c>
      <c r="I43" s="29" t="s">
        <v>15</v>
      </c>
      <c r="J43" s="29" t="s">
        <v>16</v>
      </c>
      <c r="K43" s="29" t="s">
        <v>17</v>
      </c>
      <c r="L43" s="29" t="s">
        <v>18</v>
      </c>
      <c r="M43" s="29" t="s">
        <v>19</v>
      </c>
      <c r="N43" s="29" t="s">
        <v>20</v>
      </c>
      <c r="O43" s="29" t="s">
        <v>21</v>
      </c>
      <c r="P43" s="29" t="s">
        <v>22</v>
      </c>
      <c r="Q43" s="29" t="s">
        <v>23</v>
      </c>
      <c r="R43" s="29" t="s">
        <v>24</v>
      </c>
      <c r="S43" s="29" t="s">
        <v>25</v>
      </c>
      <c r="T43" s="29" t="s">
        <v>26</v>
      </c>
      <c r="U43" s="29" t="s">
        <v>27</v>
      </c>
      <c r="V43" s="29" t="s">
        <v>50</v>
      </c>
      <c r="W43" s="30" t="s">
        <v>28</v>
      </c>
    </row>
    <row r="44" spans="1:25" x14ac:dyDescent="0.2">
      <c r="A44" s="31" t="s">
        <v>91</v>
      </c>
      <c r="B44" s="32" t="s">
        <v>92</v>
      </c>
      <c r="C44" s="33" t="s">
        <v>103</v>
      </c>
      <c r="D44" s="51" t="s">
        <v>53</v>
      </c>
      <c r="E44" s="34" t="s">
        <v>138</v>
      </c>
      <c r="F44" s="35">
        <v>54000000</v>
      </c>
      <c r="G44" s="49">
        <f t="shared" ref="G44:G107" si="0">(I44+V44)/F44</f>
        <v>1</v>
      </c>
      <c r="H44" s="35">
        <v>10800000</v>
      </c>
      <c r="I44" s="35">
        <v>43200000</v>
      </c>
      <c r="J44" s="35">
        <v>0</v>
      </c>
      <c r="K44" s="35">
        <v>10800000</v>
      </c>
      <c r="L44" s="35">
        <v>0</v>
      </c>
      <c r="M44" s="35"/>
      <c r="N44" s="35"/>
      <c r="O44" s="35"/>
      <c r="P44" s="35"/>
      <c r="Q44" s="35"/>
      <c r="R44" s="35"/>
      <c r="S44" s="35"/>
      <c r="T44" s="35"/>
      <c r="U44" s="35"/>
      <c r="V44" s="35">
        <f>SUM(J44:U44)</f>
        <v>10800000</v>
      </c>
      <c r="W44" s="62" t="s">
        <v>763</v>
      </c>
      <c r="X44" s="48"/>
      <c r="Y44" s="48"/>
    </row>
    <row r="45" spans="1:25" x14ac:dyDescent="0.2">
      <c r="A45" s="31" t="s">
        <v>91</v>
      </c>
      <c r="B45" s="32" t="s">
        <v>92</v>
      </c>
      <c r="C45" s="33" t="s">
        <v>104</v>
      </c>
      <c r="D45" s="51" t="s">
        <v>54</v>
      </c>
      <c r="E45" s="34" t="s">
        <v>139</v>
      </c>
      <c r="F45" s="35">
        <v>45600000</v>
      </c>
      <c r="G45" s="49">
        <f t="shared" si="0"/>
        <v>0.60526315789473684</v>
      </c>
      <c r="H45" s="35">
        <v>22600000</v>
      </c>
      <c r="I45" s="35">
        <v>23000000</v>
      </c>
      <c r="J45" s="35">
        <v>0</v>
      </c>
      <c r="K45" s="35">
        <v>4600000</v>
      </c>
      <c r="L45" s="35">
        <v>0</v>
      </c>
      <c r="M45" s="35"/>
      <c r="N45" s="35"/>
      <c r="O45" s="35"/>
      <c r="P45" s="35"/>
      <c r="Q45" s="35"/>
      <c r="R45" s="35"/>
      <c r="S45" s="35"/>
      <c r="T45" s="35"/>
      <c r="U45" s="35"/>
      <c r="V45" s="35">
        <f t="shared" ref="V45:V195" si="1">SUM(J45:U45)</f>
        <v>4600000</v>
      </c>
      <c r="W45" s="62" t="s">
        <v>763</v>
      </c>
      <c r="X45" s="48"/>
      <c r="Y45" s="48"/>
    </row>
    <row r="46" spans="1:25" x14ac:dyDescent="0.2">
      <c r="A46" s="31" t="s">
        <v>91</v>
      </c>
      <c r="B46" s="32" t="s">
        <v>92</v>
      </c>
      <c r="C46" s="33" t="s">
        <v>105</v>
      </c>
      <c r="D46" s="51" t="s">
        <v>55</v>
      </c>
      <c r="E46" s="34" t="s">
        <v>140</v>
      </c>
      <c r="F46" s="35">
        <v>46200000</v>
      </c>
      <c r="G46" s="49">
        <f t="shared" si="0"/>
        <v>1</v>
      </c>
      <c r="H46" s="35">
        <v>9240000</v>
      </c>
      <c r="I46" s="35">
        <v>36960000</v>
      </c>
      <c r="J46" s="35">
        <v>0</v>
      </c>
      <c r="K46" s="35">
        <v>0</v>
      </c>
      <c r="L46" s="35">
        <v>9240000</v>
      </c>
      <c r="M46" s="35"/>
      <c r="N46" s="35"/>
      <c r="O46" s="35"/>
      <c r="P46" s="35"/>
      <c r="Q46" s="35"/>
      <c r="R46" s="35"/>
      <c r="S46" s="35"/>
      <c r="T46" s="35"/>
      <c r="U46" s="35"/>
      <c r="V46" s="35">
        <f t="shared" si="1"/>
        <v>9240000</v>
      </c>
      <c r="W46" s="62" t="s">
        <v>763</v>
      </c>
      <c r="X46" s="48"/>
      <c r="Y46" s="48"/>
    </row>
    <row r="47" spans="1:25" x14ac:dyDescent="0.2">
      <c r="A47" s="31" t="s">
        <v>91</v>
      </c>
      <c r="B47" s="32" t="s">
        <v>93</v>
      </c>
      <c r="C47" s="33" t="s">
        <v>106</v>
      </c>
      <c r="D47" s="51" t="s">
        <v>56</v>
      </c>
      <c r="E47" s="34" t="s">
        <v>141</v>
      </c>
      <c r="F47" s="35">
        <v>62400000</v>
      </c>
      <c r="G47" s="49">
        <f t="shared" si="0"/>
        <v>1</v>
      </c>
      <c r="H47" s="35">
        <v>24960000</v>
      </c>
      <c r="I47" s="35">
        <v>37440000</v>
      </c>
      <c r="J47" s="35">
        <v>0</v>
      </c>
      <c r="K47" s="35">
        <v>0</v>
      </c>
      <c r="L47" s="35">
        <v>24960000</v>
      </c>
      <c r="M47" s="35"/>
      <c r="N47" s="35"/>
      <c r="O47" s="35"/>
      <c r="P47" s="35"/>
      <c r="Q47" s="35"/>
      <c r="R47" s="35"/>
      <c r="S47" s="35"/>
      <c r="T47" s="35"/>
      <c r="U47" s="35"/>
      <c r="V47" s="35">
        <f t="shared" si="1"/>
        <v>24960000</v>
      </c>
      <c r="W47" s="62" t="s">
        <v>763</v>
      </c>
      <c r="X47" s="48"/>
      <c r="Y47" s="48"/>
    </row>
    <row r="48" spans="1:25" x14ac:dyDescent="0.2">
      <c r="A48" s="31" t="s">
        <v>91</v>
      </c>
      <c r="B48" s="32" t="s">
        <v>93</v>
      </c>
      <c r="C48" s="33" t="s">
        <v>107</v>
      </c>
      <c r="D48" s="51" t="s">
        <v>57</v>
      </c>
      <c r="E48" s="34" t="s">
        <v>142</v>
      </c>
      <c r="F48" s="35">
        <v>96072959</v>
      </c>
      <c r="G48" s="49">
        <f t="shared" si="0"/>
        <v>0.99782180124170006</v>
      </c>
      <c r="H48" s="35">
        <v>22002951</v>
      </c>
      <c r="I48" s="35">
        <v>74070008</v>
      </c>
      <c r="J48" s="35">
        <v>21793685</v>
      </c>
      <c r="K48" s="35">
        <v>0</v>
      </c>
      <c r="L48" s="35">
        <v>0</v>
      </c>
      <c r="M48" s="35"/>
      <c r="N48" s="35"/>
      <c r="O48" s="35"/>
      <c r="P48" s="35"/>
      <c r="Q48" s="35"/>
      <c r="R48" s="35"/>
      <c r="S48" s="35"/>
      <c r="T48" s="35"/>
      <c r="U48" s="35"/>
      <c r="V48" s="35">
        <f t="shared" si="1"/>
        <v>21793685</v>
      </c>
      <c r="W48" s="62" t="s">
        <v>763</v>
      </c>
      <c r="X48" s="48"/>
      <c r="Y48" s="48"/>
    </row>
    <row r="49" spans="1:25" x14ac:dyDescent="0.2">
      <c r="A49" s="31" t="s">
        <v>91</v>
      </c>
      <c r="B49" s="32" t="s">
        <v>93</v>
      </c>
      <c r="C49" s="33" t="s">
        <v>108</v>
      </c>
      <c r="D49" s="51" t="s">
        <v>58</v>
      </c>
      <c r="E49" s="34" t="s">
        <v>143</v>
      </c>
      <c r="F49" s="35">
        <v>48000000</v>
      </c>
      <c r="G49" s="49">
        <f t="shared" si="0"/>
        <v>1</v>
      </c>
      <c r="H49" s="35">
        <v>1300000</v>
      </c>
      <c r="I49" s="35">
        <v>46700000</v>
      </c>
      <c r="J49" s="35">
        <v>1300000</v>
      </c>
      <c r="K49" s="35">
        <v>0</v>
      </c>
      <c r="L49" s="35">
        <v>0</v>
      </c>
      <c r="M49" s="35"/>
      <c r="N49" s="35"/>
      <c r="O49" s="35"/>
      <c r="P49" s="35"/>
      <c r="Q49" s="35"/>
      <c r="R49" s="35"/>
      <c r="S49" s="35"/>
      <c r="T49" s="35"/>
      <c r="U49" s="35"/>
      <c r="V49" s="35">
        <f t="shared" si="1"/>
        <v>1300000</v>
      </c>
      <c r="W49" s="62" t="s">
        <v>763</v>
      </c>
      <c r="X49" s="48"/>
      <c r="Y49" s="48"/>
    </row>
    <row r="50" spans="1:25" x14ac:dyDescent="0.2">
      <c r="A50" s="31" t="s">
        <v>91</v>
      </c>
      <c r="B50" s="32" t="s">
        <v>94</v>
      </c>
      <c r="C50" s="33" t="s">
        <v>109</v>
      </c>
      <c r="D50" s="51" t="s">
        <v>59</v>
      </c>
      <c r="E50" s="34" t="s">
        <v>144</v>
      </c>
      <c r="F50" s="35">
        <v>58800000</v>
      </c>
      <c r="G50" s="49">
        <f t="shared" si="0"/>
        <v>1</v>
      </c>
      <c r="H50" s="35">
        <v>29400000</v>
      </c>
      <c r="I50" s="35">
        <v>29400000</v>
      </c>
      <c r="J50" s="35">
        <v>0</v>
      </c>
      <c r="K50" s="35">
        <v>0</v>
      </c>
      <c r="L50" s="35">
        <v>29400000</v>
      </c>
      <c r="M50" s="35"/>
      <c r="N50" s="35"/>
      <c r="O50" s="35"/>
      <c r="P50" s="35"/>
      <c r="Q50" s="35"/>
      <c r="R50" s="35"/>
      <c r="S50" s="35"/>
      <c r="T50" s="35"/>
      <c r="U50" s="35"/>
      <c r="V50" s="35">
        <f t="shared" si="1"/>
        <v>29400000</v>
      </c>
      <c r="W50" s="62" t="s">
        <v>763</v>
      </c>
      <c r="X50" s="48"/>
      <c r="Y50" s="48"/>
    </row>
    <row r="51" spans="1:25" x14ac:dyDescent="0.2">
      <c r="A51" s="31" t="s">
        <v>91</v>
      </c>
      <c r="B51" s="32" t="s">
        <v>95</v>
      </c>
      <c r="C51" s="33" t="s">
        <v>110</v>
      </c>
      <c r="D51" s="51" t="s">
        <v>60</v>
      </c>
      <c r="E51" s="34" t="s">
        <v>145</v>
      </c>
      <c r="F51" s="35">
        <v>18000000</v>
      </c>
      <c r="G51" s="49">
        <f t="shared" si="0"/>
        <v>1</v>
      </c>
      <c r="H51" s="35">
        <v>3600000</v>
      </c>
      <c r="I51" s="35">
        <v>14400000</v>
      </c>
      <c r="J51" s="35">
        <v>0</v>
      </c>
      <c r="K51" s="35">
        <v>0</v>
      </c>
      <c r="L51" s="35">
        <v>3600000</v>
      </c>
      <c r="M51" s="35"/>
      <c r="N51" s="35"/>
      <c r="O51" s="35"/>
      <c r="P51" s="35"/>
      <c r="Q51" s="35"/>
      <c r="R51" s="35"/>
      <c r="S51" s="35"/>
      <c r="T51" s="35"/>
      <c r="U51" s="35"/>
      <c r="V51" s="35">
        <f t="shared" si="1"/>
        <v>3600000</v>
      </c>
      <c r="W51" s="62" t="s">
        <v>763</v>
      </c>
      <c r="X51" s="48"/>
      <c r="Y51" s="48"/>
    </row>
    <row r="52" spans="1:25" x14ac:dyDescent="0.2">
      <c r="A52" s="31" t="s">
        <v>91</v>
      </c>
      <c r="B52" s="32" t="s">
        <v>96</v>
      </c>
      <c r="C52" s="33" t="s">
        <v>111</v>
      </c>
      <c r="D52" s="51" t="s">
        <v>61</v>
      </c>
      <c r="E52" s="34" t="s">
        <v>146</v>
      </c>
      <c r="F52" s="35">
        <v>84012000</v>
      </c>
      <c r="G52" s="49">
        <f t="shared" si="0"/>
        <v>0.82612245869637668</v>
      </c>
      <c r="H52" s="35">
        <v>54607800</v>
      </c>
      <c r="I52" s="35">
        <v>29404200</v>
      </c>
      <c r="J52" s="35">
        <v>40000000</v>
      </c>
      <c r="K52" s="35">
        <v>0</v>
      </c>
      <c r="L52" s="35">
        <v>0</v>
      </c>
      <c r="M52" s="35"/>
      <c r="N52" s="35"/>
      <c r="O52" s="35"/>
      <c r="P52" s="35"/>
      <c r="Q52" s="35"/>
      <c r="R52" s="35"/>
      <c r="S52" s="35"/>
      <c r="T52" s="35"/>
      <c r="U52" s="35"/>
      <c r="V52" s="35">
        <f t="shared" si="1"/>
        <v>40000000</v>
      </c>
      <c r="W52" s="62" t="s">
        <v>763</v>
      </c>
      <c r="X52" s="48"/>
    </row>
    <row r="53" spans="1:25" x14ac:dyDescent="0.2">
      <c r="A53" s="31" t="s">
        <v>91</v>
      </c>
      <c r="B53" s="32" t="s">
        <v>96</v>
      </c>
      <c r="C53" s="33" t="s">
        <v>112</v>
      </c>
      <c r="D53" s="51" t="s">
        <v>62</v>
      </c>
      <c r="E53" s="34" t="s">
        <v>147</v>
      </c>
      <c r="F53" s="35">
        <v>44004000</v>
      </c>
      <c r="G53" s="49">
        <f t="shared" si="0"/>
        <v>1</v>
      </c>
      <c r="H53" s="35">
        <v>8800800</v>
      </c>
      <c r="I53" s="35">
        <v>35203200</v>
      </c>
      <c r="J53" s="35">
        <v>0</v>
      </c>
      <c r="K53" s="35">
        <v>8800800</v>
      </c>
      <c r="L53" s="35">
        <v>0</v>
      </c>
      <c r="M53" s="35"/>
      <c r="N53" s="35"/>
      <c r="O53" s="35"/>
      <c r="P53" s="35"/>
      <c r="Q53" s="35"/>
      <c r="R53" s="35"/>
      <c r="S53" s="35"/>
      <c r="T53" s="35"/>
      <c r="U53" s="35"/>
      <c r="V53" s="35">
        <f t="shared" si="1"/>
        <v>8800800</v>
      </c>
      <c r="W53" s="62" t="s">
        <v>763</v>
      </c>
      <c r="X53" s="48"/>
      <c r="Y53" s="48"/>
    </row>
    <row r="54" spans="1:25" x14ac:dyDescent="0.2">
      <c r="A54" s="31" t="s">
        <v>91</v>
      </c>
      <c r="B54" s="32" t="s">
        <v>97</v>
      </c>
      <c r="C54" s="33" t="s">
        <v>113</v>
      </c>
      <c r="D54" s="51" t="s">
        <v>63</v>
      </c>
      <c r="E54" s="34" t="s">
        <v>148</v>
      </c>
      <c r="F54" s="35">
        <v>79200000</v>
      </c>
      <c r="G54" s="49">
        <f t="shared" si="0"/>
        <v>0.66666666666666663</v>
      </c>
      <c r="H54" s="35">
        <v>46200000</v>
      </c>
      <c r="I54" s="35">
        <v>33000000</v>
      </c>
      <c r="J54" s="35">
        <v>0</v>
      </c>
      <c r="K54" s="35">
        <v>0</v>
      </c>
      <c r="L54" s="35">
        <v>19800000</v>
      </c>
      <c r="M54" s="35"/>
      <c r="N54" s="35"/>
      <c r="O54" s="35"/>
      <c r="P54" s="35"/>
      <c r="Q54" s="35"/>
      <c r="R54" s="35"/>
      <c r="S54" s="35"/>
      <c r="T54" s="35"/>
      <c r="U54" s="35"/>
      <c r="V54" s="35">
        <f t="shared" si="1"/>
        <v>19800000</v>
      </c>
      <c r="W54" s="62" t="s">
        <v>763</v>
      </c>
      <c r="X54" s="48"/>
      <c r="Y54" s="48"/>
    </row>
    <row r="55" spans="1:25" x14ac:dyDescent="0.2">
      <c r="A55" s="31" t="s">
        <v>91</v>
      </c>
      <c r="B55" s="32" t="s">
        <v>97</v>
      </c>
      <c r="C55" s="33" t="s">
        <v>114</v>
      </c>
      <c r="D55" s="51" t="s">
        <v>64</v>
      </c>
      <c r="E55" s="34" t="s">
        <v>149</v>
      </c>
      <c r="F55" s="35">
        <v>36000000</v>
      </c>
      <c r="G55" s="49">
        <f t="shared" si="0"/>
        <v>1</v>
      </c>
      <c r="H55" s="35">
        <v>18000000</v>
      </c>
      <c r="I55" s="35">
        <v>18000000</v>
      </c>
      <c r="J55" s="35">
        <v>0</v>
      </c>
      <c r="K55" s="35">
        <v>0</v>
      </c>
      <c r="L55" s="35">
        <v>18000000</v>
      </c>
      <c r="M55" s="35"/>
      <c r="N55" s="35"/>
      <c r="O55" s="35"/>
      <c r="P55" s="35"/>
      <c r="Q55" s="35"/>
      <c r="R55" s="35"/>
      <c r="S55" s="35"/>
      <c r="T55" s="35"/>
      <c r="U55" s="35"/>
      <c r="V55" s="35">
        <f t="shared" si="1"/>
        <v>18000000</v>
      </c>
      <c r="W55" s="62" t="s">
        <v>763</v>
      </c>
      <c r="X55" s="48"/>
      <c r="Y55" s="48"/>
    </row>
    <row r="56" spans="1:25" x14ac:dyDescent="0.2">
      <c r="A56" s="31" t="s">
        <v>91</v>
      </c>
      <c r="B56" s="32" t="s">
        <v>97</v>
      </c>
      <c r="C56" s="33" t="s">
        <v>115</v>
      </c>
      <c r="D56" s="51" t="s">
        <v>65</v>
      </c>
      <c r="E56" s="34" t="s">
        <v>150</v>
      </c>
      <c r="F56" s="35">
        <v>49920000</v>
      </c>
      <c r="G56" s="49">
        <f t="shared" si="0"/>
        <v>1</v>
      </c>
      <c r="H56" s="35">
        <v>19968000</v>
      </c>
      <c r="I56" s="35">
        <v>29952000</v>
      </c>
      <c r="J56" s="35">
        <v>0</v>
      </c>
      <c r="K56" s="35">
        <v>0</v>
      </c>
      <c r="L56" s="35">
        <v>19968000</v>
      </c>
      <c r="M56" s="35"/>
      <c r="N56" s="35"/>
      <c r="O56" s="35"/>
      <c r="P56" s="35"/>
      <c r="Q56" s="35"/>
      <c r="R56" s="35"/>
      <c r="S56" s="35"/>
      <c r="T56" s="35"/>
      <c r="U56" s="35"/>
      <c r="V56" s="35">
        <f t="shared" si="1"/>
        <v>19968000</v>
      </c>
      <c r="W56" s="62" t="s">
        <v>763</v>
      </c>
      <c r="X56" s="48"/>
    </row>
    <row r="57" spans="1:25" x14ac:dyDescent="0.2">
      <c r="A57" s="31" t="s">
        <v>91</v>
      </c>
      <c r="B57" s="32" t="s">
        <v>97</v>
      </c>
      <c r="C57" s="33" t="s">
        <v>116</v>
      </c>
      <c r="D57" s="51" t="s">
        <v>66</v>
      </c>
      <c r="E57" s="34" t="s">
        <v>151</v>
      </c>
      <c r="F57" s="35">
        <v>36000000</v>
      </c>
      <c r="G57" s="49">
        <f t="shared" si="0"/>
        <v>1</v>
      </c>
      <c r="H57" s="35">
        <v>7200000</v>
      </c>
      <c r="I57" s="35">
        <v>28800000</v>
      </c>
      <c r="J57" s="35">
        <v>0</v>
      </c>
      <c r="K57" s="35">
        <v>0</v>
      </c>
      <c r="L57" s="35">
        <v>7200000</v>
      </c>
      <c r="M57" s="35"/>
      <c r="N57" s="35"/>
      <c r="O57" s="35"/>
      <c r="P57" s="35"/>
      <c r="Q57" s="35"/>
      <c r="R57" s="35"/>
      <c r="S57" s="35"/>
      <c r="T57" s="35"/>
      <c r="U57" s="35"/>
      <c r="V57" s="35">
        <f t="shared" si="1"/>
        <v>7200000</v>
      </c>
      <c r="W57" s="62" t="s">
        <v>763</v>
      </c>
      <c r="X57" s="48"/>
    </row>
    <row r="58" spans="1:25" x14ac:dyDescent="0.2">
      <c r="A58" s="31" t="s">
        <v>91</v>
      </c>
      <c r="B58" s="32" t="s">
        <v>97</v>
      </c>
      <c r="C58" s="33" t="s">
        <v>117</v>
      </c>
      <c r="D58" s="51" t="s">
        <v>67</v>
      </c>
      <c r="E58" s="34" t="s">
        <v>152</v>
      </c>
      <c r="F58" s="35">
        <v>42293665</v>
      </c>
      <c r="G58" s="49">
        <f t="shared" si="0"/>
        <v>0.64694840231982731</v>
      </c>
      <c r="H58" s="35">
        <v>21146833</v>
      </c>
      <c r="I58" s="35">
        <v>21146832</v>
      </c>
      <c r="J58" s="35">
        <v>6214987</v>
      </c>
      <c r="K58" s="35">
        <v>0</v>
      </c>
      <c r="L58" s="35">
        <v>0</v>
      </c>
      <c r="M58" s="35"/>
      <c r="N58" s="35"/>
      <c r="O58" s="35"/>
      <c r="P58" s="35"/>
      <c r="Q58" s="35"/>
      <c r="R58" s="35"/>
      <c r="S58" s="35"/>
      <c r="T58" s="35"/>
      <c r="U58" s="35"/>
      <c r="V58" s="35">
        <f t="shared" si="1"/>
        <v>6214987</v>
      </c>
      <c r="W58" s="62" t="s">
        <v>763</v>
      </c>
      <c r="X58" s="48"/>
      <c r="Y58" s="48"/>
    </row>
    <row r="59" spans="1:25" x14ac:dyDescent="0.2">
      <c r="A59" s="31" t="s">
        <v>91</v>
      </c>
      <c r="B59" s="32" t="s">
        <v>98</v>
      </c>
      <c r="C59" s="33" t="s">
        <v>118</v>
      </c>
      <c r="D59" s="51" t="s">
        <v>68</v>
      </c>
      <c r="E59" s="34" t="s">
        <v>153</v>
      </c>
      <c r="F59" s="35">
        <v>89273507</v>
      </c>
      <c r="G59" s="49">
        <f t="shared" si="0"/>
        <v>0.97172165533947263</v>
      </c>
      <c r="H59" s="35">
        <v>8927351</v>
      </c>
      <c r="I59" s="35">
        <v>80346156</v>
      </c>
      <c r="J59" s="35">
        <v>0</v>
      </c>
      <c r="K59" s="35">
        <v>0</v>
      </c>
      <c r="L59" s="35">
        <v>6402844</v>
      </c>
      <c r="M59" s="35"/>
      <c r="N59" s="35"/>
      <c r="O59" s="35"/>
      <c r="P59" s="35"/>
      <c r="Q59" s="35"/>
      <c r="R59" s="35"/>
      <c r="S59" s="35"/>
      <c r="T59" s="35"/>
      <c r="U59" s="35"/>
      <c r="V59" s="35">
        <f t="shared" si="1"/>
        <v>6402844</v>
      </c>
      <c r="W59" s="62" t="s">
        <v>763</v>
      </c>
      <c r="X59" s="48"/>
    </row>
    <row r="60" spans="1:25" x14ac:dyDescent="0.2">
      <c r="A60" s="31" t="s">
        <v>91</v>
      </c>
      <c r="B60" s="32" t="s">
        <v>98</v>
      </c>
      <c r="C60" s="33" t="s">
        <v>118</v>
      </c>
      <c r="D60" s="51" t="s">
        <v>69</v>
      </c>
      <c r="E60" s="34" t="s">
        <v>154</v>
      </c>
      <c r="F60" s="35">
        <v>125863697</v>
      </c>
      <c r="G60" s="49">
        <f t="shared" si="0"/>
        <v>0.92011847546477199</v>
      </c>
      <c r="H60" s="35">
        <v>12586370</v>
      </c>
      <c r="I60" s="35">
        <v>113277327</v>
      </c>
      <c r="J60" s="35">
        <v>0</v>
      </c>
      <c r="K60" s="35">
        <v>0</v>
      </c>
      <c r="L60" s="35">
        <v>2532186</v>
      </c>
      <c r="M60" s="35"/>
      <c r="N60" s="35"/>
      <c r="O60" s="35"/>
      <c r="P60" s="35"/>
      <c r="Q60" s="35"/>
      <c r="R60" s="35"/>
      <c r="S60" s="35"/>
      <c r="T60" s="35"/>
      <c r="U60" s="35"/>
      <c r="V60" s="35">
        <f t="shared" si="1"/>
        <v>2532186</v>
      </c>
      <c r="W60" s="62" t="s">
        <v>763</v>
      </c>
      <c r="X60" s="48"/>
      <c r="Y60" s="48"/>
    </row>
    <row r="61" spans="1:25" x14ac:dyDescent="0.2">
      <c r="A61" s="31" t="s">
        <v>91</v>
      </c>
      <c r="B61" s="32" t="s">
        <v>98</v>
      </c>
      <c r="C61" s="33" t="s">
        <v>119</v>
      </c>
      <c r="D61" s="51">
        <v>9107140703</v>
      </c>
      <c r="E61" s="34" t="s">
        <v>155</v>
      </c>
      <c r="F61" s="35">
        <v>119650218</v>
      </c>
      <c r="G61" s="49">
        <f t="shared" si="0"/>
        <v>0.99999996656922097</v>
      </c>
      <c r="H61" s="35">
        <v>35895065</v>
      </c>
      <c r="I61" s="35">
        <v>83755153</v>
      </c>
      <c r="J61" s="35">
        <v>0</v>
      </c>
      <c r="K61" s="35">
        <v>0</v>
      </c>
      <c r="L61" s="35">
        <v>35895061</v>
      </c>
      <c r="M61" s="35"/>
      <c r="N61" s="35"/>
      <c r="O61" s="35"/>
      <c r="P61" s="35"/>
      <c r="Q61" s="35"/>
      <c r="R61" s="35"/>
      <c r="S61" s="35"/>
      <c r="T61" s="35"/>
      <c r="U61" s="35"/>
      <c r="V61" s="35">
        <f t="shared" si="1"/>
        <v>35895061</v>
      </c>
      <c r="W61" s="62" t="s">
        <v>763</v>
      </c>
      <c r="X61" s="48"/>
      <c r="Y61" s="48"/>
    </row>
    <row r="62" spans="1:25" x14ac:dyDescent="0.2">
      <c r="A62" s="31" t="s">
        <v>91</v>
      </c>
      <c r="B62" s="32" t="s">
        <v>98</v>
      </c>
      <c r="C62" s="33" t="s">
        <v>120</v>
      </c>
      <c r="D62" s="51" t="s">
        <v>70</v>
      </c>
      <c r="E62" s="34" t="s">
        <v>156</v>
      </c>
      <c r="F62" s="35">
        <v>49980000</v>
      </c>
      <c r="G62" s="49">
        <f t="shared" si="0"/>
        <v>1</v>
      </c>
      <c r="H62" s="35">
        <v>9996000</v>
      </c>
      <c r="I62" s="35">
        <v>39984000</v>
      </c>
      <c r="J62" s="35">
        <v>0</v>
      </c>
      <c r="K62" s="35">
        <v>9996000</v>
      </c>
      <c r="L62" s="35">
        <v>0</v>
      </c>
      <c r="M62" s="35"/>
      <c r="N62" s="35"/>
      <c r="O62" s="35"/>
      <c r="P62" s="35"/>
      <c r="Q62" s="35"/>
      <c r="R62" s="35"/>
      <c r="S62" s="35"/>
      <c r="T62" s="35"/>
      <c r="U62" s="35"/>
      <c r="V62" s="35">
        <f t="shared" si="1"/>
        <v>9996000</v>
      </c>
      <c r="W62" s="62" t="s">
        <v>763</v>
      </c>
      <c r="X62" s="48"/>
      <c r="Y62" s="48"/>
    </row>
    <row r="63" spans="1:25" x14ac:dyDescent="0.2">
      <c r="A63" s="31" t="s">
        <v>91</v>
      </c>
      <c r="B63" s="32" t="s">
        <v>98</v>
      </c>
      <c r="C63" s="33" t="s">
        <v>120</v>
      </c>
      <c r="D63" s="51" t="s">
        <v>71</v>
      </c>
      <c r="E63" s="34" t="s">
        <v>157</v>
      </c>
      <c r="F63" s="35">
        <v>33800000</v>
      </c>
      <c r="G63" s="49">
        <f t="shared" si="0"/>
        <v>1</v>
      </c>
      <c r="H63" s="35">
        <v>16900000</v>
      </c>
      <c r="I63" s="35">
        <v>16900000</v>
      </c>
      <c r="J63" s="35">
        <v>0</v>
      </c>
      <c r="K63" s="35">
        <v>0</v>
      </c>
      <c r="L63" s="35">
        <v>16900000</v>
      </c>
      <c r="M63" s="35"/>
      <c r="N63" s="35"/>
      <c r="O63" s="35"/>
      <c r="P63" s="35"/>
      <c r="Q63" s="35"/>
      <c r="R63" s="35"/>
      <c r="S63" s="35"/>
      <c r="T63" s="35"/>
      <c r="U63" s="35"/>
      <c r="V63" s="35">
        <f t="shared" si="1"/>
        <v>16900000</v>
      </c>
      <c r="W63" s="62" t="s">
        <v>763</v>
      </c>
      <c r="X63" s="48"/>
      <c r="Y63" s="48"/>
    </row>
    <row r="64" spans="1:25" x14ac:dyDescent="0.2">
      <c r="A64" s="31" t="s">
        <v>91</v>
      </c>
      <c r="B64" s="32" t="s">
        <v>98</v>
      </c>
      <c r="C64" s="33" t="s">
        <v>121</v>
      </c>
      <c r="D64" s="51" t="s">
        <v>72</v>
      </c>
      <c r="E64" s="34" t="s">
        <v>158</v>
      </c>
      <c r="F64" s="35">
        <v>48250000</v>
      </c>
      <c r="G64" s="49">
        <f t="shared" si="0"/>
        <v>0.77461139896373055</v>
      </c>
      <c r="H64" s="35">
        <v>14475000</v>
      </c>
      <c r="I64" s="35">
        <v>33775000</v>
      </c>
      <c r="J64" s="35">
        <v>0</v>
      </c>
      <c r="K64" s="35">
        <v>0</v>
      </c>
      <c r="L64" s="35">
        <v>3600000</v>
      </c>
      <c r="M64" s="35"/>
      <c r="N64" s="35"/>
      <c r="O64" s="35"/>
      <c r="P64" s="35"/>
      <c r="Q64" s="35"/>
      <c r="R64" s="35"/>
      <c r="S64" s="35"/>
      <c r="T64" s="35"/>
      <c r="U64" s="35"/>
      <c r="V64" s="35">
        <f t="shared" si="1"/>
        <v>3600000</v>
      </c>
      <c r="W64" s="62" t="s">
        <v>763</v>
      </c>
      <c r="X64" s="48"/>
    </row>
    <row r="65" spans="1:25" x14ac:dyDescent="0.2">
      <c r="A65" s="31" t="s">
        <v>91</v>
      </c>
      <c r="B65" s="32" t="s">
        <v>98</v>
      </c>
      <c r="C65" s="33" t="s">
        <v>122</v>
      </c>
      <c r="D65" s="51" t="s">
        <v>73</v>
      </c>
      <c r="E65" s="34" t="s">
        <v>159</v>
      </c>
      <c r="F65" s="35">
        <v>115556191</v>
      </c>
      <c r="G65" s="49">
        <f t="shared" si="0"/>
        <v>0.98982511460593225</v>
      </c>
      <c r="H65" s="35">
        <v>34666857</v>
      </c>
      <c r="I65" s="35">
        <v>80889334</v>
      </c>
      <c r="J65" s="35">
        <v>0</v>
      </c>
      <c r="K65" s="35">
        <v>33491086</v>
      </c>
      <c r="L65" s="35">
        <v>0</v>
      </c>
      <c r="M65" s="35"/>
      <c r="N65" s="35"/>
      <c r="O65" s="35"/>
      <c r="P65" s="35"/>
      <c r="Q65" s="35"/>
      <c r="R65" s="35"/>
      <c r="S65" s="35"/>
      <c r="T65" s="35"/>
      <c r="U65" s="35"/>
      <c r="V65" s="35">
        <f t="shared" si="1"/>
        <v>33491086</v>
      </c>
      <c r="W65" s="62" t="s">
        <v>763</v>
      </c>
      <c r="X65" s="48"/>
      <c r="Y65" s="48"/>
    </row>
    <row r="66" spans="1:25" x14ac:dyDescent="0.2">
      <c r="A66" s="31" t="s">
        <v>91</v>
      </c>
      <c r="B66" s="32" t="s">
        <v>98</v>
      </c>
      <c r="C66" s="33" t="s">
        <v>122</v>
      </c>
      <c r="D66" s="51" t="s">
        <v>74</v>
      </c>
      <c r="E66" s="34" t="s">
        <v>160</v>
      </c>
      <c r="F66" s="35">
        <v>22400000</v>
      </c>
      <c r="G66" s="49">
        <f t="shared" si="0"/>
        <v>1</v>
      </c>
      <c r="H66" s="35">
        <v>5600000</v>
      </c>
      <c r="I66" s="35">
        <v>16800000</v>
      </c>
      <c r="J66" s="35">
        <v>0</v>
      </c>
      <c r="K66" s="35">
        <v>5600000</v>
      </c>
      <c r="L66" s="35">
        <v>0</v>
      </c>
      <c r="M66" s="35"/>
      <c r="N66" s="35"/>
      <c r="O66" s="35"/>
      <c r="P66" s="35"/>
      <c r="Q66" s="35"/>
      <c r="R66" s="35"/>
      <c r="S66" s="35"/>
      <c r="T66" s="35"/>
      <c r="U66" s="35"/>
      <c r="V66" s="35">
        <f t="shared" si="1"/>
        <v>5600000</v>
      </c>
      <c r="W66" s="62" t="s">
        <v>763</v>
      </c>
      <c r="X66" s="48"/>
      <c r="Y66" s="48"/>
    </row>
    <row r="67" spans="1:25" x14ac:dyDescent="0.2">
      <c r="A67" s="31" t="s">
        <v>91</v>
      </c>
      <c r="B67" s="32" t="s">
        <v>98</v>
      </c>
      <c r="C67" s="33" t="s">
        <v>123</v>
      </c>
      <c r="D67" s="51" t="s">
        <v>75</v>
      </c>
      <c r="E67" s="34" t="s">
        <v>161</v>
      </c>
      <c r="F67" s="35">
        <v>35000000</v>
      </c>
      <c r="G67" s="49">
        <f t="shared" si="0"/>
        <v>0.93085714285714283</v>
      </c>
      <c r="H67" s="35">
        <v>10100000</v>
      </c>
      <c r="I67" s="35">
        <v>24900000</v>
      </c>
      <c r="J67" s="35">
        <v>0</v>
      </c>
      <c r="K67" s="35">
        <v>7680000</v>
      </c>
      <c r="L67" s="35">
        <v>0</v>
      </c>
      <c r="M67" s="35"/>
      <c r="N67" s="35"/>
      <c r="O67" s="35"/>
      <c r="P67" s="35"/>
      <c r="Q67" s="35"/>
      <c r="R67" s="35"/>
      <c r="S67" s="35"/>
      <c r="T67" s="35"/>
      <c r="U67" s="35"/>
      <c r="V67" s="35">
        <f t="shared" si="1"/>
        <v>7680000</v>
      </c>
      <c r="W67" s="62" t="s">
        <v>763</v>
      </c>
      <c r="X67" s="48"/>
    </row>
    <row r="68" spans="1:25" x14ac:dyDescent="0.2">
      <c r="A68" s="31" t="s">
        <v>91</v>
      </c>
      <c r="B68" s="32" t="s">
        <v>99</v>
      </c>
      <c r="C68" s="33" t="s">
        <v>124</v>
      </c>
      <c r="D68" s="51" t="s">
        <v>76</v>
      </c>
      <c r="E68" s="34" t="s">
        <v>162</v>
      </c>
      <c r="F68" s="35">
        <v>50000000</v>
      </c>
      <c r="G68" s="49">
        <f t="shared" si="0"/>
        <v>1</v>
      </c>
      <c r="H68" s="35">
        <v>10000000</v>
      </c>
      <c r="I68" s="35">
        <v>40000000</v>
      </c>
      <c r="J68" s="35">
        <v>0</v>
      </c>
      <c r="K68" s="35">
        <v>10000000</v>
      </c>
      <c r="L68" s="35">
        <v>0</v>
      </c>
      <c r="M68" s="35"/>
      <c r="N68" s="35"/>
      <c r="O68" s="35"/>
      <c r="P68" s="35"/>
      <c r="Q68" s="35"/>
      <c r="R68" s="35"/>
      <c r="S68" s="35"/>
      <c r="T68" s="35"/>
      <c r="U68" s="35"/>
      <c r="V68" s="35">
        <f t="shared" si="1"/>
        <v>10000000</v>
      </c>
      <c r="W68" s="62" t="s">
        <v>763</v>
      </c>
      <c r="X68" s="48"/>
      <c r="Y68" s="48"/>
    </row>
    <row r="69" spans="1:25" x14ac:dyDescent="0.2">
      <c r="A69" s="31" t="s">
        <v>91</v>
      </c>
      <c r="B69" s="32" t="s">
        <v>99</v>
      </c>
      <c r="C69" s="33" t="s">
        <v>124</v>
      </c>
      <c r="D69" s="51" t="s">
        <v>77</v>
      </c>
      <c r="E69" s="34" t="s">
        <v>163</v>
      </c>
      <c r="F69" s="35">
        <v>48106069</v>
      </c>
      <c r="G69" s="49">
        <f t="shared" si="0"/>
        <v>0.99976491531661005</v>
      </c>
      <c r="H69" s="35">
        <v>9621214</v>
      </c>
      <c r="I69" s="35">
        <v>38484855</v>
      </c>
      <c r="J69" s="35">
        <v>0</v>
      </c>
      <c r="K69" s="35">
        <v>0</v>
      </c>
      <c r="L69" s="35">
        <v>9609905</v>
      </c>
      <c r="M69" s="35"/>
      <c r="N69" s="35"/>
      <c r="O69" s="35"/>
      <c r="P69" s="35"/>
      <c r="Q69" s="35"/>
      <c r="R69" s="35"/>
      <c r="S69" s="35"/>
      <c r="T69" s="35"/>
      <c r="U69" s="35"/>
      <c r="V69" s="35">
        <f t="shared" si="1"/>
        <v>9609905</v>
      </c>
      <c r="W69" s="62" t="s">
        <v>763</v>
      </c>
      <c r="X69" s="48"/>
    </row>
    <row r="70" spans="1:25" x14ac:dyDescent="0.2">
      <c r="A70" s="31" t="s">
        <v>91</v>
      </c>
      <c r="B70" s="32" t="s">
        <v>100</v>
      </c>
      <c r="C70" s="33" t="s">
        <v>125</v>
      </c>
      <c r="D70" s="51" t="s">
        <v>78</v>
      </c>
      <c r="E70" s="34" t="s">
        <v>164</v>
      </c>
      <c r="F70" s="35">
        <v>204392089</v>
      </c>
      <c r="G70" s="49">
        <f t="shared" si="0"/>
        <v>0.9983578571869286</v>
      </c>
      <c r="H70" s="35">
        <v>102196044</v>
      </c>
      <c r="I70" s="35">
        <v>102196045</v>
      </c>
      <c r="J70" s="35">
        <v>0</v>
      </c>
      <c r="K70" s="35">
        <v>0</v>
      </c>
      <c r="L70" s="35">
        <v>101860403</v>
      </c>
      <c r="M70" s="35"/>
      <c r="N70" s="35"/>
      <c r="O70" s="35"/>
      <c r="P70" s="35"/>
      <c r="Q70" s="35"/>
      <c r="R70" s="35"/>
      <c r="S70" s="35"/>
      <c r="T70" s="35"/>
      <c r="U70" s="35"/>
      <c r="V70" s="35">
        <f t="shared" si="1"/>
        <v>101860403</v>
      </c>
      <c r="W70" s="62" t="s">
        <v>763</v>
      </c>
      <c r="X70" s="48"/>
    </row>
    <row r="71" spans="1:25" x14ac:dyDescent="0.2">
      <c r="A71" s="31" t="s">
        <v>91</v>
      </c>
      <c r="B71" s="32" t="s">
        <v>100</v>
      </c>
      <c r="C71" s="33" t="s">
        <v>126</v>
      </c>
      <c r="D71" s="51" t="s">
        <v>79</v>
      </c>
      <c r="E71" s="34" t="s">
        <v>165</v>
      </c>
      <c r="F71" s="35">
        <v>54000000</v>
      </c>
      <c r="G71" s="49">
        <f t="shared" si="0"/>
        <v>0.9</v>
      </c>
      <c r="H71" s="35">
        <v>27000000</v>
      </c>
      <c r="I71" s="35">
        <v>27000000</v>
      </c>
      <c r="J71" s="35">
        <v>21600000</v>
      </c>
      <c r="K71" s="35">
        <v>0</v>
      </c>
      <c r="L71" s="35">
        <v>0</v>
      </c>
      <c r="M71" s="35"/>
      <c r="N71" s="35"/>
      <c r="O71" s="35"/>
      <c r="P71" s="35"/>
      <c r="Q71" s="35"/>
      <c r="R71" s="35"/>
      <c r="S71" s="35"/>
      <c r="T71" s="35"/>
      <c r="U71" s="35"/>
      <c r="V71" s="35">
        <f t="shared" si="1"/>
        <v>21600000</v>
      </c>
      <c r="W71" s="62" t="s">
        <v>763</v>
      </c>
      <c r="X71" s="48"/>
    </row>
    <row r="72" spans="1:25" x14ac:dyDescent="0.2">
      <c r="A72" s="31" t="s">
        <v>91</v>
      </c>
      <c r="B72" s="32" t="s">
        <v>100</v>
      </c>
      <c r="C72" s="33" t="s">
        <v>127</v>
      </c>
      <c r="D72" s="51" t="s">
        <v>80</v>
      </c>
      <c r="E72" s="34" t="s">
        <v>166</v>
      </c>
      <c r="F72" s="35">
        <v>221325848</v>
      </c>
      <c r="G72" s="49">
        <f t="shared" si="0"/>
        <v>1</v>
      </c>
      <c r="H72" s="35">
        <v>18370920</v>
      </c>
      <c r="I72" s="35">
        <v>202954928</v>
      </c>
      <c r="J72" s="35">
        <v>0</v>
      </c>
      <c r="K72" s="35">
        <v>18370920</v>
      </c>
      <c r="L72" s="35">
        <v>0</v>
      </c>
      <c r="M72" s="35"/>
      <c r="N72" s="35"/>
      <c r="O72" s="35"/>
      <c r="P72" s="35"/>
      <c r="Q72" s="35"/>
      <c r="R72" s="35"/>
      <c r="S72" s="35"/>
      <c r="T72" s="35"/>
      <c r="U72" s="35"/>
      <c r="V72" s="35">
        <f t="shared" si="1"/>
        <v>18370920</v>
      </c>
      <c r="W72" s="62" t="s">
        <v>763</v>
      </c>
      <c r="X72" s="48"/>
    </row>
    <row r="73" spans="1:25" x14ac:dyDescent="0.2">
      <c r="A73" s="31" t="s">
        <v>91</v>
      </c>
      <c r="B73" s="32" t="s">
        <v>100</v>
      </c>
      <c r="C73" s="33" t="s">
        <v>128</v>
      </c>
      <c r="D73" s="51">
        <v>13202130406</v>
      </c>
      <c r="E73" s="34" t="s">
        <v>167</v>
      </c>
      <c r="F73" s="35">
        <v>34375000</v>
      </c>
      <c r="G73" s="49">
        <f t="shared" si="0"/>
        <v>0.84916072727272729</v>
      </c>
      <c r="H73" s="35">
        <v>25925500</v>
      </c>
      <c r="I73" s="35">
        <v>8449500</v>
      </c>
      <c r="J73" s="35">
        <v>20740400</v>
      </c>
      <c r="K73" s="35">
        <v>0</v>
      </c>
      <c r="L73" s="35">
        <v>0</v>
      </c>
      <c r="M73" s="35"/>
      <c r="N73" s="35"/>
      <c r="O73" s="35"/>
      <c r="P73" s="35"/>
      <c r="Q73" s="35"/>
      <c r="R73" s="35"/>
      <c r="S73" s="35"/>
      <c r="T73" s="35"/>
      <c r="U73" s="35"/>
      <c r="V73" s="35">
        <f t="shared" si="1"/>
        <v>20740400</v>
      </c>
      <c r="W73" s="62" t="s">
        <v>763</v>
      </c>
      <c r="X73" s="48"/>
      <c r="Y73" s="48"/>
    </row>
    <row r="74" spans="1:25" x14ac:dyDescent="0.2">
      <c r="A74" s="31" t="s">
        <v>91</v>
      </c>
      <c r="B74" s="32" t="s">
        <v>100</v>
      </c>
      <c r="C74" s="33" t="s">
        <v>129</v>
      </c>
      <c r="D74" s="51" t="s">
        <v>81</v>
      </c>
      <c r="E74" s="34" t="s">
        <v>168</v>
      </c>
      <c r="F74" s="35">
        <v>59400000</v>
      </c>
      <c r="G74" s="49">
        <f t="shared" si="0"/>
        <v>1</v>
      </c>
      <c r="H74" s="35">
        <v>11880000</v>
      </c>
      <c r="I74" s="35">
        <v>47520000</v>
      </c>
      <c r="J74" s="35">
        <v>0</v>
      </c>
      <c r="K74" s="35">
        <v>11880000</v>
      </c>
      <c r="L74" s="35">
        <v>0</v>
      </c>
      <c r="M74" s="35"/>
      <c r="N74" s="35"/>
      <c r="O74" s="35"/>
      <c r="P74" s="35"/>
      <c r="Q74" s="35"/>
      <c r="R74" s="35"/>
      <c r="S74" s="35"/>
      <c r="T74" s="35"/>
      <c r="U74" s="35"/>
      <c r="V74" s="35">
        <f t="shared" si="1"/>
        <v>11880000</v>
      </c>
      <c r="W74" s="62" t="s">
        <v>763</v>
      </c>
      <c r="X74" s="48"/>
      <c r="Y74" s="48"/>
    </row>
    <row r="75" spans="1:25" x14ac:dyDescent="0.2">
      <c r="A75" s="31" t="s">
        <v>91</v>
      </c>
      <c r="B75" s="32" t="s">
        <v>100</v>
      </c>
      <c r="C75" s="33" t="s">
        <v>130</v>
      </c>
      <c r="D75" s="51" t="s">
        <v>82</v>
      </c>
      <c r="E75" s="34" t="s">
        <v>169</v>
      </c>
      <c r="F75" s="35">
        <v>54000000</v>
      </c>
      <c r="G75" s="49">
        <f t="shared" si="0"/>
        <v>1</v>
      </c>
      <c r="H75" s="35">
        <v>27000000</v>
      </c>
      <c r="I75" s="35">
        <v>27000000</v>
      </c>
      <c r="J75" s="35">
        <v>0</v>
      </c>
      <c r="K75" s="35">
        <v>0</v>
      </c>
      <c r="L75" s="35">
        <v>27000000</v>
      </c>
      <c r="M75" s="35"/>
      <c r="N75" s="35"/>
      <c r="O75" s="35"/>
      <c r="P75" s="35"/>
      <c r="Q75" s="35"/>
      <c r="R75" s="35"/>
      <c r="S75" s="35"/>
      <c r="T75" s="35"/>
      <c r="U75" s="35"/>
      <c r="V75" s="35">
        <f t="shared" si="1"/>
        <v>27000000</v>
      </c>
      <c r="W75" s="62" t="s">
        <v>763</v>
      </c>
      <c r="X75" s="48"/>
    </row>
    <row r="76" spans="1:25" x14ac:dyDescent="0.2">
      <c r="A76" s="31" t="s">
        <v>91</v>
      </c>
      <c r="B76" s="32" t="s">
        <v>100</v>
      </c>
      <c r="C76" s="33" t="s">
        <v>130</v>
      </c>
      <c r="D76" s="51">
        <v>13505160703</v>
      </c>
      <c r="E76" s="34" t="s">
        <v>170</v>
      </c>
      <c r="F76" s="35">
        <v>183152043</v>
      </c>
      <c r="G76" s="49">
        <f t="shared" si="0"/>
        <v>1</v>
      </c>
      <c r="H76" s="35">
        <v>3893117</v>
      </c>
      <c r="I76" s="35">
        <v>179258926</v>
      </c>
      <c r="J76" s="35">
        <v>0</v>
      </c>
      <c r="K76" s="35">
        <v>3893117</v>
      </c>
      <c r="L76" s="35">
        <v>0</v>
      </c>
      <c r="M76" s="35"/>
      <c r="N76" s="35"/>
      <c r="O76" s="35"/>
      <c r="P76" s="35"/>
      <c r="Q76" s="35"/>
      <c r="R76" s="35"/>
      <c r="S76" s="35"/>
      <c r="T76" s="35"/>
      <c r="U76" s="35"/>
      <c r="V76" s="35">
        <f t="shared" si="1"/>
        <v>3893117</v>
      </c>
      <c r="W76" s="62" t="s">
        <v>763</v>
      </c>
      <c r="X76" s="48"/>
      <c r="Y76" s="48"/>
    </row>
    <row r="77" spans="1:25" x14ac:dyDescent="0.2">
      <c r="A77" s="31" t="s">
        <v>91</v>
      </c>
      <c r="B77" s="32" t="s">
        <v>101</v>
      </c>
      <c r="C77" s="33" t="s">
        <v>131</v>
      </c>
      <c r="D77" s="51" t="s">
        <v>83</v>
      </c>
      <c r="E77" s="34" t="s">
        <v>171</v>
      </c>
      <c r="F77" s="35">
        <v>45333336</v>
      </c>
      <c r="G77" s="49">
        <f t="shared" si="0"/>
        <v>1</v>
      </c>
      <c r="H77" s="35">
        <v>18133334</v>
      </c>
      <c r="I77" s="35">
        <v>27200002</v>
      </c>
      <c r="J77" s="35">
        <v>0</v>
      </c>
      <c r="K77" s="35">
        <v>0</v>
      </c>
      <c r="L77" s="35">
        <v>18133334</v>
      </c>
      <c r="M77" s="35"/>
      <c r="N77" s="35"/>
      <c r="O77" s="35"/>
      <c r="P77" s="35"/>
      <c r="Q77" s="35"/>
      <c r="R77" s="35"/>
      <c r="S77" s="35"/>
      <c r="T77" s="35"/>
      <c r="U77" s="35"/>
      <c r="V77" s="35">
        <f t="shared" si="1"/>
        <v>18133334</v>
      </c>
      <c r="W77" s="62" t="s">
        <v>763</v>
      </c>
      <c r="X77" s="48"/>
      <c r="Y77" s="48"/>
    </row>
    <row r="78" spans="1:25" x14ac:dyDescent="0.2">
      <c r="A78" s="31" t="s">
        <v>91</v>
      </c>
      <c r="B78" s="32" t="s">
        <v>101</v>
      </c>
      <c r="C78" s="33" t="s">
        <v>132</v>
      </c>
      <c r="D78" s="51">
        <v>14106160712</v>
      </c>
      <c r="E78" s="34" t="s">
        <v>172</v>
      </c>
      <c r="F78" s="35">
        <v>144011104</v>
      </c>
      <c r="G78" s="49">
        <f t="shared" si="0"/>
        <v>1</v>
      </c>
      <c r="H78" s="35">
        <v>4515584</v>
      </c>
      <c r="I78" s="35">
        <v>139495520</v>
      </c>
      <c r="J78" s="35">
        <v>4515584</v>
      </c>
      <c r="K78" s="35">
        <v>0</v>
      </c>
      <c r="L78" s="35">
        <v>0</v>
      </c>
      <c r="M78" s="35"/>
      <c r="N78" s="35"/>
      <c r="O78" s="35"/>
      <c r="P78" s="35"/>
      <c r="Q78" s="35"/>
      <c r="R78" s="35"/>
      <c r="S78" s="35"/>
      <c r="T78" s="35"/>
      <c r="U78" s="35"/>
      <c r="V78" s="35">
        <f t="shared" si="1"/>
        <v>4515584</v>
      </c>
      <c r="W78" s="62" t="s">
        <v>763</v>
      </c>
      <c r="X78" s="48"/>
      <c r="Y78" s="48"/>
    </row>
    <row r="79" spans="1:25" x14ac:dyDescent="0.2">
      <c r="A79" s="31" t="s">
        <v>91</v>
      </c>
      <c r="B79" s="32" t="s">
        <v>101</v>
      </c>
      <c r="C79" s="33" t="s">
        <v>132</v>
      </c>
      <c r="D79" s="51" t="s">
        <v>84</v>
      </c>
      <c r="E79" s="34" t="s">
        <v>173</v>
      </c>
      <c r="F79" s="35">
        <v>18000000</v>
      </c>
      <c r="G79" s="49">
        <f t="shared" si="0"/>
        <v>1</v>
      </c>
      <c r="H79" s="35">
        <v>4500000</v>
      </c>
      <c r="I79" s="35">
        <v>13500000</v>
      </c>
      <c r="J79" s="35">
        <v>0</v>
      </c>
      <c r="K79" s="35">
        <v>0</v>
      </c>
      <c r="L79" s="35">
        <v>4500000</v>
      </c>
      <c r="M79" s="35"/>
      <c r="N79" s="35"/>
      <c r="O79" s="35"/>
      <c r="P79" s="35"/>
      <c r="Q79" s="35"/>
      <c r="R79" s="35"/>
      <c r="S79" s="35"/>
      <c r="T79" s="35"/>
      <c r="U79" s="35"/>
      <c r="V79" s="35">
        <f t="shared" si="1"/>
        <v>4500000</v>
      </c>
      <c r="W79" s="62" t="s">
        <v>763</v>
      </c>
      <c r="X79" s="48"/>
    </row>
    <row r="80" spans="1:25" x14ac:dyDescent="0.2">
      <c r="A80" s="31" t="s">
        <v>91</v>
      </c>
      <c r="B80" s="32" t="s">
        <v>101</v>
      </c>
      <c r="C80" s="33" t="s">
        <v>133</v>
      </c>
      <c r="D80" s="51" t="s">
        <v>85</v>
      </c>
      <c r="E80" s="34" t="s">
        <v>174</v>
      </c>
      <c r="F80" s="35">
        <v>69291600</v>
      </c>
      <c r="G80" s="49">
        <f t="shared" si="0"/>
        <v>1</v>
      </c>
      <c r="H80" s="35">
        <v>17322900</v>
      </c>
      <c r="I80" s="35">
        <v>51968700</v>
      </c>
      <c r="J80" s="35">
        <v>0</v>
      </c>
      <c r="K80" s="35">
        <v>0</v>
      </c>
      <c r="L80" s="35">
        <v>17322900</v>
      </c>
      <c r="M80" s="35"/>
      <c r="N80" s="35"/>
      <c r="O80" s="35"/>
      <c r="P80" s="35"/>
      <c r="Q80" s="35"/>
      <c r="R80" s="35"/>
      <c r="S80" s="35"/>
      <c r="T80" s="35"/>
      <c r="U80" s="35"/>
      <c r="V80" s="35">
        <f t="shared" si="1"/>
        <v>17322900</v>
      </c>
      <c r="W80" s="62" t="s">
        <v>763</v>
      </c>
      <c r="X80" s="48"/>
    </row>
    <row r="81" spans="1:25" x14ac:dyDescent="0.2">
      <c r="A81" s="31" t="s">
        <v>91</v>
      </c>
      <c r="B81" s="32" t="s">
        <v>102</v>
      </c>
      <c r="C81" s="33" t="s">
        <v>134</v>
      </c>
      <c r="D81" s="51" t="s">
        <v>86</v>
      </c>
      <c r="E81" s="34" t="s">
        <v>175</v>
      </c>
      <c r="F81" s="35">
        <v>65700000</v>
      </c>
      <c r="G81" s="49">
        <f t="shared" si="0"/>
        <v>0.954337899543379</v>
      </c>
      <c r="H81" s="35">
        <v>26280000</v>
      </c>
      <c r="I81" s="35">
        <v>39420000</v>
      </c>
      <c r="J81" s="35">
        <v>0</v>
      </c>
      <c r="K81" s="35">
        <v>0</v>
      </c>
      <c r="L81" s="35">
        <v>23280000</v>
      </c>
      <c r="M81" s="35"/>
      <c r="N81" s="35"/>
      <c r="O81" s="35"/>
      <c r="P81" s="35"/>
      <c r="Q81" s="35"/>
      <c r="R81" s="35"/>
      <c r="S81" s="35"/>
      <c r="T81" s="35"/>
      <c r="U81" s="35"/>
      <c r="V81" s="35">
        <f t="shared" si="1"/>
        <v>23280000</v>
      </c>
      <c r="W81" s="62" t="s">
        <v>763</v>
      </c>
      <c r="X81" s="48"/>
      <c r="Y81" s="48"/>
    </row>
    <row r="82" spans="1:25" x14ac:dyDescent="0.2">
      <c r="A82" s="31" t="s">
        <v>91</v>
      </c>
      <c r="B82" s="32" t="s">
        <v>102</v>
      </c>
      <c r="C82" s="33" t="s">
        <v>135</v>
      </c>
      <c r="D82" s="51" t="s">
        <v>87</v>
      </c>
      <c r="E82" s="34" t="s">
        <v>176</v>
      </c>
      <c r="F82" s="35">
        <v>40800000</v>
      </c>
      <c r="G82" s="49">
        <f t="shared" si="0"/>
        <v>1</v>
      </c>
      <c r="H82" s="35">
        <v>3400000</v>
      </c>
      <c r="I82" s="35">
        <v>37400000</v>
      </c>
      <c r="J82" s="35">
        <v>0</v>
      </c>
      <c r="K82" s="35">
        <v>3400000</v>
      </c>
      <c r="L82" s="35">
        <v>0</v>
      </c>
      <c r="M82" s="35"/>
      <c r="N82" s="35"/>
      <c r="O82" s="35"/>
      <c r="P82" s="35"/>
      <c r="Q82" s="35"/>
      <c r="R82" s="35"/>
      <c r="S82" s="35"/>
      <c r="T82" s="35"/>
      <c r="U82" s="35"/>
      <c r="V82" s="35">
        <f t="shared" si="1"/>
        <v>3400000</v>
      </c>
      <c r="W82" s="62" t="s">
        <v>763</v>
      </c>
      <c r="X82" s="48"/>
      <c r="Y82" s="48"/>
    </row>
    <row r="83" spans="1:25" x14ac:dyDescent="0.2">
      <c r="A83" s="31" t="s">
        <v>91</v>
      </c>
      <c r="B83" s="32" t="s">
        <v>102</v>
      </c>
      <c r="C83" s="33" t="s">
        <v>136</v>
      </c>
      <c r="D83" s="51" t="s">
        <v>88</v>
      </c>
      <c r="E83" s="34" t="s">
        <v>177</v>
      </c>
      <c r="F83" s="35">
        <v>229985053</v>
      </c>
      <c r="G83" s="49">
        <f t="shared" si="0"/>
        <v>0.94999999847816197</v>
      </c>
      <c r="H83" s="35">
        <v>68995516</v>
      </c>
      <c r="I83" s="35">
        <v>160989537</v>
      </c>
      <c r="J83" s="35">
        <v>57496263</v>
      </c>
      <c r="K83" s="35">
        <v>0</v>
      </c>
      <c r="L83" s="35">
        <v>0</v>
      </c>
      <c r="M83" s="35"/>
      <c r="N83" s="35"/>
      <c r="O83" s="35"/>
      <c r="P83" s="35"/>
      <c r="Q83" s="35"/>
      <c r="R83" s="35"/>
      <c r="S83" s="35"/>
      <c r="T83" s="35"/>
      <c r="U83" s="35"/>
      <c r="V83" s="35">
        <f t="shared" si="1"/>
        <v>57496263</v>
      </c>
      <c r="W83" s="62" t="s">
        <v>763</v>
      </c>
      <c r="X83" s="48"/>
      <c r="Y83" s="48"/>
    </row>
    <row r="84" spans="1:25" x14ac:dyDescent="0.2">
      <c r="A84" s="31" t="s">
        <v>91</v>
      </c>
      <c r="B84" s="32" t="s">
        <v>102</v>
      </c>
      <c r="C84" s="33" t="s">
        <v>136</v>
      </c>
      <c r="D84" s="51" t="s">
        <v>89</v>
      </c>
      <c r="E84" s="34" t="s">
        <v>178</v>
      </c>
      <c r="F84" s="35">
        <v>229985053</v>
      </c>
      <c r="G84" s="49">
        <f t="shared" si="0"/>
        <v>0.94999999847816197</v>
      </c>
      <c r="H84" s="35">
        <v>68995516</v>
      </c>
      <c r="I84" s="35">
        <v>160989537</v>
      </c>
      <c r="J84" s="35">
        <v>0</v>
      </c>
      <c r="K84" s="35">
        <v>57496263</v>
      </c>
      <c r="L84" s="35">
        <v>0</v>
      </c>
      <c r="M84" s="35"/>
      <c r="N84" s="35"/>
      <c r="O84" s="35"/>
      <c r="P84" s="35"/>
      <c r="Q84" s="35"/>
      <c r="R84" s="35"/>
      <c r="S84" s="35"/>
      <c r="T84" s="35"/>
      <c r="U84" s="35"/>
      <c r="V84" s="35">
        <f t="shared" si="1"/>
        <v>57496263</v>
      </c>
      <c r="W84" s="62" t="s">
        <v>763</v>
      </c>
      <c r="X84" s="48"/>
      <c r="Y84" s="48"/>
    </row>
    <row r="85" spans="1:25" x14ac:dyDescent="0.2">
      <c r="A85" s="31" t="s">
        <v>91</v>
      </c>
      <c r="B85" s="32" t="s">
        <v>102</v>
      </c>
      <c r="C85" s="33" t="s">
        <v>137</v>
      </c>
      <c r="D85" s="51">
        <v>8421171004</v>
      </c>
      <c r="E85" s="34" t="s">
        <v>179</v>
      </c>
      <c r="F85" s="35">
        <v>51730668</v>
      </c>
      <c r="G85" s="49">
        <f t="shared" si="0"/>
        <v>1</v>
      </c>
      <c r="H85" s="35">
        <v>10346134</v>
      </c>
      <c r="I85" s="35">
        <v>41384534</v>
      </c>
      <c r="J85" s="35">
        <v>0</v>
      </c>
      <c r="K85" s="35">
        <v>10346134</v>
      </c>
      <c r="L85" s="35">
        <v>0</v>
      </c>
      <c r="M85" s="35"/>
      <c r="N85" s="35"/>
      <c r="O85" s="35"/>
      <c r="P85" s="35"/>
      <c r="Q85" s="35"/>
      <c r="R85" s="35"/>
      <c r="S85" s="35"/>
      <c r="T85" s="35"/>
      <c r="U85" s="35"/>
      <c r="V85" s="35">
        <f t="shared" si="1"/>
        <v>10346134</v>
      </c>
      <c r="W85" s="62" t="s">
        <v>763</v>
      </c>
      <c r="X85" s="48"/>
      <c r="Y85" s="48"/>
    </row>
    <row r="86" spans="1:25" x14ac:dyDescent="0.2">
      <c r="A86" s="31" t="s">
        <v>91</v>
      </c>
      <c r="B86" s="32" t="s">
        <v>102</v>
      </c>
      <c r="C86" s="33" t="s">
        <v>137</v>
      </c>
      <c r="D86" s="51" t="s">
        <v>90</v>
      </c>
      <c r="E86" s="34" t="s">
        <v>180</v>
      </c>
      <c r="F86" s="35">
        <v>51264000</v>
      </c>
      <c r="G86" s="49">
        <f t="shared" si="0"/>
        <v>1</v>
      </c>
      <c r="H86" s="35">
        <v>5126400</v>
      </c>
      <c r="I86" s="35">
        <v>46137600</v>
      </c>
      <c r="J86" s="35">
        <v>0</v>
      </c>
      <c r="K86" s="35">
        <v>0</v>
      </c>
      <c r="L86" s="35">
        <v>5126400</v>
      </c>
      <c r="M86" s="35"/>
      <c r="N86" s="35"/>
      <c r="O86" s="35"/>
      <c r="P86" s="35"/>
      <c r="Q86" s="35"/>
      <c r="R86" s="35"/>
      <c r="S86" s="35"/>
      <c r="T86" s="35"/>
      <c r="U86" s="35"/>
      <c r="V86" s="35">
        <f t="shared" si="1"/>
        <v>5126400</v>
      </c>
      <c r="W86" s="62" t="s">
        <v>763</v>
      </c>
      <c r="X86" s="48"/>
      <c r="Y86" s="48"/>
    </row>
    <row r="87" spans="1:25" x14ac:dyDescent="0.2">
      <c r="A87" s="31" t="s">
        <v>91</v>
      </c>
      <c r="B87" s="32" t="s">
        <v>256</v>
      </c>
      <c r="C87" s="33" t="s">
        <v>257</v>
      </c>
      <c r="D87" s="51" t="s">
        <v>954</v>
      </c>
      <c r="E87" s="34" t="s">
        <v>955</v>
      </c>
      <c r="F87" s="35">
        <v>54919472</v>
      </c>
      <c r="G87" s="49">
        <f t="shared" si="0"/>
        <v>0.9455482929624669</v>
      </c>
      <c r="H87" s="35">
        <v>10983894</v>
      </c>
      <c r="I87" s="35">
        <v>43935578</v>
      </c>
      <c r="J87" s="35"/>
      <c r="K87" s="35"/>
      <c r="L87" s="35"/>
      <c r="M87" s="35">
        <f>VLOOKUP(D87,'[1]ARRASTRE 2020'!A$8:Y$411,25,0)</f>
        <v>0</v>
      </c>
      <c r="N87" s="35">
        <f>VLOOKUP(D87,'[1]ARRASTRE 2020'!A$4:Z$414,26,0)</f>
        <v>0</v>
      </c>
      <c r="O87" s="35">
        <f>VLOOKUP(D87,'[1]ARRASTRE 2020'!A$4:AA$414,27,0)</f>
        <v>7993435</v>
      </c>
      <c r="P87" s="35"/>
      <c r="Q87" s="35"/>
      <c r="R87" s="35"/>
      <c r="S87" s="35"/>
      <c r="T87" s="35"/>
      <c r="U87" s="35"/>
      <c r="V87" s="35">
        <f t="shared" si="1"/>
        <v>7993435</v>
      </c>
      <c r="W87" s="62" t="s">
        <v>763</v>
      </c>
      <c r="X87" s="48"/>
      <c r="Y87" s="48"/>
    </row>
    <row r="88" spans="1:25" x14ac:dyDescent="0.2">
      <c r="A88" s="31" t="s">
        <v>91</v>
      </c>
      <c r="B88" s="32" t="s">
        <v>92</v>
      </c>
      <c r="C88" s="33" t="s">
        <v>956</v>
      </c>
      <c r="D88" s="51" t="s">
        <v>957</v>
      </c>
      <c r="E88" s="34" t="s">
        <v>958</v>
      </c>
      <c r="F88" s="35">
        <v>70029700</v>
      </c>
      <c r="G88" s="49">
        <f t="shared" si="0"/>
        <v>0.82822002664583738</v>
      </c>
      <c r="H88" s="35">
        <v>28011880</v>
      </c>
      <c r="I88" s="35">
        <v>42017820</v>
      </c>
      <c r="J88" s="35"/>
      <c r="K88" s="35"/>
      <c r="L88" s="35"/>
      <c r="M88" s="35">
        <f>VLOOKUP(D88,'[1]ARRASTRE 2020'!A$8:Y$411,25,0)</f>
        <v>0</v>
      </c>
      <c r="N88" s="35">
        <f>VLOOKUP(D88,'[1]ARRASTRE 2020'!A$4:Z$414,26,0)</f>
        <v>0</v>
      </c>
      <c r="O88" s="35">
        <f>VLOOKUP(D88,'[1]ARRASTRE 2020'!A$4:AA$414,27,0)</f>
        <v>15982180</v>
      </c>
      <c r="P88" s="35"/>
      <c r="Q88" s="35"/>
      <c r="R88" s="35"/>
      <c r="S88" s="35"/>
      <c r="T88" s="35"/>
      <c r="U88" s="35"/>
      <c r="V88" s="35">
        <f t="shared" si="1"/>
        <v>15982180</v>
      </c>
      <c r="W88" s="62" t="s">
        <v>763</v>
      </c>
      <c r="X88" s="48"/>
      <c r="Y88" s="48"/>
    </row>
    <row r="89" spans="1:25" x14ac:dyDescent="0.2">
      <c r="A89" s="31" t="s">
        <v>91</v>
      </c>
      <c r="B89" s="32" t="s">
        <v>92</v>
      </c>
      <c r="C89" s="33" t="s">
        <v>103</v>
      </c>
      <c r="D89" s="51" t="s">
        <v>959</v>
      </c>
      <c r="E89" s="34" t="s">
        <v>960</v>
      </c>
      <c r="F89" s="35">
        <v>55890000</v>
      </c>
      <c r="G89" s="49">
        <f t="shared" si="0"/>
        <v>0.52962962962962967</v>
      </c>
      <c r="H89" s="35">
        <v>36328500</v>
      </c>
      <c r="I89" s="35">
        <v>19561500</v>
      </c>
      <c r="J89" s="35"/>
      <c r="K89" s="35"/>
      <c r="L89" s="35"/>
      <c r="M89" s="35">
        <f>VLOOKUP(D89,'[1]ARRASTRE 2020'!A$8:Y$411,25,0)</f>
        <v>0</v>
      </c>
      <c r="N89" s="35">
        <f>VLOOKUP(D89,'[1]ARRASTRE 2020'!A$4:Z$414,26,0)</f>
        <v>6934500</v>
      </c>
      <c r="O89" s="35">
        <f>VLOOKUP(D89,'[1]ARRASTRE 2020'!A$4:AA$414,27,0)</f>
        <v>3105000</v>
      </c>
      <c r="P89" s="35"/>
      <c r="Q89" s="35"/>
      <c r="R89" s="35"/>
      <c r="S89" s="35"/>
      <c r="T89" s="35"/>
      <c r="U89" s="35"/>
      <c r="V89" s="35">
        <f t="shared" si="1"/>
        <v>10039500</v>
      </c>
      <c r="W89" s="62" t="s">
        <v>763</v>
      </c>
      <c r="X89" s="48"/>
      <c r="Y89" s="48"/>
    </row>
    <row r="90" spans="1:25" x14ac:dyDescent="0.2">
      <c r="A90" s="31" t="s">
        <v>91</v>
      </c>
      <c r="B90" s="32" t="s">
        <v>92</v>
      </c>
      <c r="C90" s="33" t="s">
        <v>104</v>
      </c>
      <c r="D90" s="51" t="s">
        <v>54</v>
      </c>
      <c r="E90" s="34" t="s">
        <v>139</v>
      </c>
      <c r="F90" s="35">
        <v>45600000</v>
      </c>
      <c r="G90" s="49">
        <f t="shared" si="0"/>
        <v>0.89912280701754388</v>
      </c>
      <c r="H90" s="35">
        <v>22600000</v>
      </c>
      <c r="I90" s="35">
        <v>23000000</v>
      </c>
      <c r="J90" s="35"/>
      <c r="K90" s="35"/>
      <c r="L90" s="35"/>
      <c r="M90" s="35">
        <f>VLOOKUP(D90,'[1]ARRASTRE 2020'!A$8:Y$411,25,0)</f>
        <v>0</v>
      </c>
      <c r="N90" s="35">
        <f>VLOOKUP(D90,'[1]ARRASTRE 2020'!A$4:Z$414,26,0)</f>
        <v>0</v>
      </c>
      <c r="O90" s="35">
        <f>VLOOKUP(D90,'[1]ARRASTRE 2020'!A$4:AA$414,27,0)</f>
        <v>18000000</v>
      </c>
      <c r="P90" s="35"/>
      <c r="Q90" s="35"/>
      <c r="R90" s="35"/>
      <c r="S90" s="35"/>
      <c r="T90" s="35"/>
      <c r="U90" s="35"/>
      <c r="V90" s="35">
        <f t="shared" si="1"/>
        <v>18000000</v>
      </c>
      <c r="W90" s="62" t="s">
        <v>763</v>
      </c>
      <c r="X90" s="48"/>
      <c r="Y90" s="48"/>
    </row>
    <row r="91" spans="1:25" x14ac:dyDescent="0.2">
      <c r="A91" s="31" t="s">
        <v>91</v>
      </c>
      <c r="B91" s="32" t="s">
        <v>92</v>
      </c>
      <c r="C91" s="33" t="s">
        <v>961</v>
      </c>
      <c r="D91" s="51" t="s">
        <v>962</v>
      </c>
      <c r="E91" s="34" t="s">
        <v>963</v>
      </c>
      <c r="F91" s="35">
        <v>33600000</v>
      </c>
      <c r="G91" s="49">
        <f t="shared" si="0"/>
        <v>1</v>
      </c>
      <c r="H91" s="35">
        <v>16800000</v>
      </c>
      <c r="I91" s="35">
        <v>16800000</v>
      </c>
      <c r="J91" s="35"/>
      <c r="K91" s="35"/>
      <c r="L91" s="35"/>
      <c r="M91" s="35">
        <f>VLOOKUP(D91,'[1]ARRASTRE 2020'!A$8:Y$411,25,0)</f>
        <v>16800000</v>
      </c>
      <c r="N91" s="35">
        <f>VLOOKUP(D91,'[1]ARRASTRE 2020'!A$4:Z$414,26,0)</f>
        <v>0</v>
      </c>
      <c r="O91" s="35">
        <f>VLOOKUP(D91,'[1]ARRASTRE 2020'!A$4:AA$414,27,0)</f>
        <v>0</v>
      </c>
      <c r="P91" s="35"/>
      <c r="Q91" s="35"/>
      <c r="R91" s="35"/>
      <c r="S91" s="35"/>
      <c r="T91" s="35"/>
      <c r="U91" s="35"/>
      <c r="V91" s="35">
        <f t="shared" si="1"/>
        <v>16800000</v>
      </c>
      <c r="W91" s="62" t="s">
        <v>763</v>
      </c>
      <c r="X91" s="48"/>
      <c r="Y91" s="48"/>
    </row>
    <row r="92" spans="1:25" x14ac:dyDescent="0.2">
      <c r="A92" s="31" t="s">
        <v>91</v>
      </c>
      <c r="B92" s="32" t="s">
        <v>94</v>
      </c>
      <c r="C92" s="33" t="s">
        <v>928</v>
      </c>
      <c r="D92" s="51">
        <v>5601161006</v>
      </c>
      <c r="E92" s="34" t="s">
        <v>964</v>
      </c>
      <c r="F92" s="35">
        <v>70100000</v>
      </c>
      <c r="G92" s="49">
        <f t="shared" si="0"/>
        <v>0.9871804564907275</v>
      </c>
      <c r="H92" s="35">
        <v>7752650</v>
      </c>
      <c r="I92" s="35">
        <v>62347350</v>
      </c>
      <c r="J92" s="35"/>
      <c r="K92" s="35"/>
      <c r="L92" s="35"/>
      <c r="M92" s="35">
        <f>VLOOKUP(D92,'[1]ARRASTRE 2020'!A$8:Y$411,25,0)</f>
        <v>6854000</v>
      </c>
      <c r="N92" s="35">
        <f>VLOOKUP(D92,'[1]ARRASTRE 2020'!A$4:Z$414,26,0)</f>
        <v>0</v>
      </c>
      <c r="O92" s="35">
        <f>VLOOKUP(D92,'[1]ARRASTRE 2020'!A$4:AA$414,27,0)</f>
        <v>0</v>
      </c>
      <c r="P92" s="35"/>
      <c r="Q92" s="35"/>
      <c r="R92" s="35"/>
      <c r="S92" s="35"/>
      <c r="T92" s="35"/>
      <c r="U92" s="35"/>
      <c r="V92" s="35">
        <f t="shared" si="1"/>
        <v>6854000</v>
      </c>
      <c r="W92" s="62" t="s">
        <v>763</v>
      </c>
      <c r="X92" s="48"/>
      <c r="Y92" s="48"/>
    </row>
    <row r="93" spans="1:25" x14ac:dyDescent="0.2">
      <c r="A93" s="31" t="s">
        <v>91</v>
      </c>
      <c r="B93" s="32" t="s">
        <v>95</v>
      </c>
      <c r="C93" s="33" t="s">
        <v>965</v>
      </c>
      <c r="D93" s="51" t="s">
        <v>966</v>
      </c>
      <c r="E93" s="34" t="s">
        <v>967</v>
      </c>
      <c r="F93" s="35">
        <v>80000016</v>
      </c>
      <c r="G93" s="49">
        <f t="shared" si="0"/>
        <v>1</v>
      </c>
      <c r="H93" s="35">
        <v>24000005</v>
      </c>
      <c r="I93" s="35">
        <v>56000011</v>
      </c>
      <c r="J93" s="35"/>
      <c r="K93" s="35"/>
      <c r="L93" s="35"/>
      <c r="M93" s="35">
        <f>VLOOKUP(D93,'[1]ARRASTRE 2020'!A$8:Y$411,25,0)</f>
        <v>0</v>
      </c>
      <c r="N93" s="35">
        <f>VLOOKUP(D93,'[1]ARRASTRE 2020'!A$4:Z$414,26,0)</f>
        <v>0</v>
      </c>
      <c r="O93" s="35">
        <f>VLOOKUP(D93,'[1]ARRASTRE 2020'!A$4:AA$414,27,0)</f>
        <v>24000005</v>
      </c>
      <c r="P93" s="35"/>
      <c r="Q93" s="35"/>
      <c r="R93" s="35"/>
      <c r="S93" s="35"/>
      <c r="T93" s="35"/>
      <c r="U93" s="35"/>
      <c r="V93" s="35">
        <f t="shared" si="1"/>
        <v>24000005</v>
      </c>
      <c r="W93" s="62" t="s">
        <v>763</v>
      </c>
      <c r="X93" s="48"/>
      <c r="Y93" s="48"/>
    </row>
    <row r="94" spans="1:25" x14ac:dyDescent="0.2">
      <c r="A94" s="31" t="s">
        <v>91</v>
      </c>
      <c r="B94" s="32" t="s">
        <v>95</v>
      </c>
      <c r="C94" s="33" t="s">
        <v>341</v>
      </c>
      <c r="D94" s="51" t="s">
        <v>968</v>
      </c>
      <c r="E94" s="34" t="s">
        <v>969</v>
      </c>
      <c r="F94" s="35">
        <v>36000720</v>
      </c>
      <c r="G94" s="49">
        <f t="shared" si="0"/>
        <v>1</v>
      </c>
      <c r="H94" s="35">
        <v>10800216</v>
      </c>
      <c r="I94" s="35">
        <v>25200504</v>
      </c>
      <c r="J94" s="35"/>
      <c r="K94" s="35"/>
      <c r="L94" s="35"/>
      <c r="M94" s="35">
        <f>VLOOKUP(D94,'[1]ARRASTRE 2020'!A$8:Y$411,25,0)</f>
        <v>0</v>
      </c>
      <c r="N94" s="35">
        <f>VLOOKUP(D94,'[1]ARRASTRE 2020'!A$4:Z$414,26,0)</f>
        <v>10800216</v>
      </c>
      <c r="O94" s="35">
        <f>VLOOKUP(D94,'[1]ARRASTRE 2020'!A$4:AA$414,27,0)</f>
        <v>0</v>
      </c>
      <c r="P94" s="35"/>
      <c r="Q94" s="35"/>
      <c r="R94" s="35"/>
      <c r="S94" s="35"/>
      <c r="T94" s="35"/>
      <c r="U94" s="35"/>
      <c r="V94" s="35">
        <f t="shared" si="1"/>
        <v>10800216</v>
      </c>
      <c r="W94" s="62" t="s">
        <v>763</v>
      </c>
      <c r="X94" s="48"/>
      <c r="Y94" s="48"/>
    </row>
    <row r="95" spans="1:25" x14ac:dyDescent="0.2">
      <c r="A95" s="31" t="s">
        <v>91</v>
      </c>
      <c r="B95" s="32" t="s">
        <v>95</v>
      </c>
      <c r="C95" s="33" t="s">
        <v>970</v>
      </c>
      <c r="D95" s="51" t="s">
        <v>971</v>
      </c>
      <c r="E95" s="34" t="s">
        <v>972</v>
      </c>
      <c r="F95" s="35">
        <v>234991680</v>
      </c>
      <c r="G95" s="49">
        <f t="shared" si="0"/>
        <v>0.98431853417108217</v>
      </c>
      <c r="H95" s="35">
        <v>93996672</v>
      </c>
      <c r="I95" s="35">
        <v>140995008</v>
      </c>
      <c r="J95" s="35"/>
      <c r="K95" s="35"/>
      <c r="L95" s="35"/>
      <c r="M95" s="35">
        <f>VLOOKUP(D95,'[1]ARRASTRE 2020'!A$8:Y$411,25,0)</f>
        <v>0</v>
      </c>
      <c r="N95" s="35">
        <f>VLOOKUP(D95,'[1]ARRASTRE 2020'!A$4:Z$414,26,0)</f>
        <v>0</v>
      </c>
      <c r="O95" s="35">
        <f>VLOOKUP(D95,'[1]ARRASTRE 2020'!A$4:AA$414,27,0)</f>
        <v>90311658</v>
      </c>
      <c r="P95" s="35"/>
      <c r="Q95" s="35"/>
      <c r="R95" s="35"/>
      <c r="S95" s="35"/>
      <c r="T95" s="35"/>
      <c r="U95" s="35"/>
      <c r="V95" s="35">
        <f t="shared" si="1"/>
        <v>90311658</v>
      </c>
      <c r="W95" s="62" t="s">
        <v>763</v>
      </c>
      <c r="X95" s="48"/>
      <c r="Y95" s="48"/>
    </row>
    <row r="96" spans="1:25" x14ac:dyDescent="0.2">
      <c r="A96" s="31" t="s">
        <v>91</v>
      </c>
      <c r="B96" s="32" t="s">
        <v>95</v>
      </c>
      <c r="C96" s="33" t="s">
        <v>973</v>
      </c>
      <c r="D96" s="51" t="s">
        <v>974</v>
      </c>
      <c r="E96" s="34" t="s">
        <v>975</v>
      </c>
      <c r="F96" s="35">
        <v>73069161</v>
      </c>
      <c r="G96" s="49">
        <f t="shared" si="0"/>
        <v>0.99999117274659821</v>
      </c>
      <c r="H96" s="35">
        <v>21920748</v>
      </c>
      <c r="I96" s="35">
        <v>51148413</v>
      </c>
      <c r="J96" s="35"/>
      <c r="K96" s="35"/>
      <c r="L96" s="35"/>
      <c r="M96" s="35">
        <f>VLOOKUP(D96,'[1]ARRASTRE 2020'!A$8:Y$411,25,0)</f>
        <v>0</v>
      </c>
      <c r="N96" s="35">
        <f>VLOOKUP(D96,'[1]ARRASTRE 2020'!A$4:Z$414,26,0)</f>
        <v>21920103</v>
      </c>
      <c r="O96" s="35">
        <f>VLOOKUP(D96,'[1]ARRASTRE 2020'!A$4:AA$414,27,0)</f>
        <v>0</v>
      </c>
      <c r="P96" s="35"/>
      <c r="Q96" s="35"/>
      <c r="R96" s="35"/>
      <c r="S96" s="35"/>
      <c r="T96" s="35"/>
      <c r="U96" s="35"/>
      <c r="V96" s="35">
        <f t="shared" si="1"/>
        <v>21920103</v>
      </c>
      <c r="W96" s="62" t="s">
        <v>763</v>
      </c>
      <c r="X96" s="48"/>
      <c r="Y96" s="48"/>
    </row>
    <row r="97" spans="1:25" x14ac:dyDescent="0.2">
      <c r="A97" s="31" t="s">
        <v>91</v>
      </c>
      <c r="B97" s="32" t="s">
        <v>95</v>
      </c>
      <c r="C97" s="33" t="s">
        <v>976</v>
      </c>
      <c r="D97" s="51" t="s">
        <v>977</v>
      </c>
      <c r="E97" s="34" t="s">
        <v>978</v>
      </c>
      <c r="F97" s="35">
        <v>43200000</v>
      </c>
      <c r="G97" s="49">
        <f t="shared" si="0"/>
        <v>0.91111111111111109</v>
      </c>
      <c r="H97" s="35">
        <v>10800000</v>
      </c>
      <c r="I97" s="35">
        <v>32400000</v>
      </c>
      <c r="J97" s="35"/>
      <c r="K97" s="35"/>
      <c r="L97" s="35"/>
      <c r="M97" s="35">
        <f>VLOOKUP(D97,'[1]ARRASTRE 2020'!A$8:Y$411,25,0)</f>
        <v>0</v>
      </c>
      <c r="N97" s="35">
        <f>VLOOKUP(D97,'[1]ARRASTRE 2020'!A$4:Z$414,26,0)</f>
        <v>0</v>
      </c>
      <c r="O97" s="35">
        <f>VLOOKUP(D97,'[1]ARRASTRE 2020'!A$4:AA$414,27,0)</f>
        <v>6960000</v>
      </c>
      <c r="P97" s="35"/>
      <c r="Q97" s="35"/>
      <c r="R97" s="35"/>
      <c r="S97" s="35"/>
      <c r="T97" s="35"/>
      <c r="U97" s="35"/>
      <c r="V97" s="35">
        <f t="shared" si="1"/>
        <v>6960000</v>
      </c>
      <c r="W97" s="62" t="s">
        <v>763</v>
      </c>
      <c r="X97" s="48"/>
      <c r="Y97" s="48"/>
    </row>
    <row r="98" spans="1:25" x14ac:dyDescent="0.2">
      <c r="A98" s="31" t="s">
        <v>91</v>
      </c>
      <c r="B98" s="32" t="s">
        <v>95</v>
      </c>
      <c r="C98" s="33" t="s">
        <v>345</v>
      </c>
      <c r="D98" s="51" t="s">
        <v>979</v>
      </c>
      <c r="E98" s="34" t="s">
        <v>980</v>
      </c>
      <c r="F98" s="35">
        <v>224406202</v>
      </c>
      <c r="G98" s="49">
        <f t="shared" si="0"/>
        <v>0.95000737992080986</v>
      </c>
      <c r="H98" s="35">
        <v>67321861</v>
      </c>
      <c r="I98" s="35">
        <v>157084341</v>
      </c>
      <c r="J98" s="35"/>
      <c r="K98" s="35"/>
      <c r="L98" s="35"/>
      <c r="M98" s="35">
        <f>VLOOKUP(D98,'[1]ARRASTRE 2020'!A$8:Y$411,25,0)</f>
        <v>0</v>
      </c>
      <c r="N98" s="35">
        <f>VLOOKUP(D98,'[1]ARRASTRE 2020'!A$4:Z$414,26,0)</f>
        <v>56103207</v>
      </c>
      <c r="O98" s="35">
        <f>VLOOKUP(D98,'[1]ARRASTRE 2020'!A$4:AA$414,27,0)</f>
        <v>0</v>
      </c>
      <c r="P98" s="35"/>
      <c r="Q98" s="35"/>
      <c r="R98" s="35"/>
      <c r="S98" s="35"/>
      <c r="T98" s="35"/>
      <c r="U98" s="35"/>
      <c r="V98" s="35">
        <f t="shared" si="1"/>
        <v>56103207</v>
      </c>
      <c r="W98" s="62" t="s">
        <v>763</v>
      </c>
      <c r="X98" s="48"/>
      <c r="Y98" s="48"/>
    </row>
    <row r="99" spans="1:25" x14ac:dyDescent="0.2">
      <c r="A99" s="31" t="s">
        <v>91</v>
      </c>
      <c r="B99" s="32" t="s">
        <v>95</v>
      </c>
      <c r="C99" s="33" t="s">
        <v>948</v>
      </c>
      <c r="D99" s="51" t="s">
        <v>981</v>
      </c>
      <c r="E99" s="34" t="s">
        <v>982</v>
      </c>
      <c r="F99" s="35">
        <v>142904744</v>
      </c>
      <c r="G99" s="49">
        <f t="shared" si="0"/>
        <v>1</v>
      </c>
      <c r="H99" s="35">
        <v>142904744</v>
      </c>
      <c r="I99" s="35">
        <v>0</v>
      </c>
      <c r="J99" s="35"/>
      <c r="K99" s="35"/>
      <c r="L99" s="35"/>
      <c r="M99" s="35">
        <f>VLOOKUP(D99,'[1]ARRASTRE 2020'!A$8:Y$411,25,0)</f>
        <v>142904744</v>
      </c>
      <c r="N99" s="35">
        <f>VLOOKUP(D99,'[1]ARRASTRE 2020'!A$4:Z$414,26,0)</f>
        <v>0</v>
      </c>
      <c r="O99" s="35">
        <f>VLOOKUP(D99,'[1]ARRASTRE 2020'!A$4:AA$414,27,0)</f>
        <v>0</v>
      </c>
      <c r="P99" s="35"/>
      <c r="Q99" s="35"/>
      <c r="R99" s="35"/>
      <c r="S99" s="35"/>
      <c r="T99" s="35"/>
      <c r="U99" s="35"/>
      <c r="V99" s="35">
        <f t="shared" si="1"/>
        <v>142904744</v>
      </c>
      <c r="W99" s="62" t="s">
        <v>763</v>
      </c>
      <c r="X99" s="48"/>
      <c r="Y99" s="48"/>
    </row>
    <row r="100" spans="1:25" x14ac:dyDescent="0.2">
      <c r="A100" s="31" t="s">
        <v>91</v>
      </c>
      <c r="B100" s="32" t="s">
        <v>96</v>
      </c>
      <c r="C100" s="33" t="s">
        <v>308</v>
      </c>
      <c r="D100" s="51" t="s">
        <v>983</v>
      </c>
      <c r="E100" s="34" t="s">
        <v>984</v>
      </c>
      <c r="F100" s="35">
        <v>223092000</v>
      </c>
      <c r="G100" s="49">
        <f t="shared" si="0"/>
        <v>0.85458980151686303</v>
      </c>
      <c r="H100" s="35">
        <v>66927600</v>
      </c>
      <c r="I100" s="35">
        <v>156164400</v>
      </c>
      <c r="J100" s="35"/>
      <c r="K100" s="35"/>
      <c r="L100" s="35"/>
      <c r="M100" s="35">
        <f>VLOOKUP(D100,'[1]ARRASTRE 2020'!A$8:Y$411,25,0)</f>
        <v>34487748</v>
      </c>
      <c r="N100" s="35">
        <f>VLOOKUP(D100,'[1]ARRASTRE 2020'!A$4:Z$414,26,0)</f>
        <v>0</v>
      </c>
      <c r="O100" s="35">
        <f>VLOOKUP(D100,'[1]ARRASTRE 2020'!A$4:AA$414,27,0)</f>
        <v>0</v>
      </c>
      <c r="P100" s="35"/>
      <c r="Q100" s="35"/>
      <c r="R100" s="35"/>
      <c r="S100" s="35"/>
      <c r="T100" s="35"/>
      <c r="U100" s="35"/>
      <c r="V100" s="35">
        <f t="shared" si="1"/>
        <v>34487748</v>
      </c>
      <c r="W100" s="62" t="s">
        <v>763</v>
      </c>
      <c r="X100" s="48"/>
      <c r="Y100" s="48"/>
    </row>
    <row r="101" spans="1:25" x14ac:dyDescent="0.2">
      <c r="A101" s="31" t="s">
        <v>91</v>
      </c>
      <c r="B101" s="32" t="s">
        <v>96</v>
      </c>
      <c r="C101" s="33" t="s">
        <v>311</v>
      </c>
      <c r="D101" s="51" t="s">
        <v>985</v>
      </c>
      <c r="E101" s="34" t="s">
        <v>986</v>
      </c>
      <c r="F101" s="35">
        <v>30353995</v>
      </c>
      <c r="G101" s="49">
        <f t="shared" si="0"/>
        <v>0.98363049081348275</v>
      </c>
      <c r="H101" s="35">
        <v>9106199</v>
      </c>
      <c r="I101" s="35">
        <v>21247796</v>
      </c>
      <c r="J101" s="35"/>
      <c r="K101" s="35"/>
      <c r="L101" s="35"/>
      <c r="M101" s="35">
        <f>VLOOKUP(D101,'[1]ARRASTRE 2020'!A$8:Y$411,25,0)</f>
        <v>0</v>
      </c>
      <c r="N101" s="35">
        <f>VLOOKUP(D101,'[1]ARRASTRE 2020'!A$4:Z$414,26,0)</f>
        <v>0</v>
      </c>
      <c r="O101" s="35">
        <f>VLOOKUP(D101,'[1]ARRASTRE 2020'!A$4:AA$414,27,0)</f>
        <v>8609319</v>
      </c>
      <c r="P101" s="35"/>
      <c r="Q101" s="35"/>
      <c r="R101" s="35"/>
      <c r="S101" s="35"/>
      <c r="T101" s="35"/>
      <c r="U101" s="35"/>
      <c r="V101" s="35">
        <f t="shared" si="1"/>
        <v>8609319</v>
      </c>
      <c r="W101" s="62" t="s">
        <v>763</v>
      </c>
      <c r="X101" s="48"/>
      <c r="Y101" s="48"/>
    </row>
    <row r="102" spans="1:25" x14ac:dyDescent="0.2">
      <c r="A102" s="31" t="s">
        <v>91</v>
      </c>
      <c r="B102" s="32" t="s">
        <v>96</v>
      </c>
      <c r="C102" s="33" t="s">
        <v>311</v>
      </c>
      <c r="D102" s="51" t="s">
        <v>987</v>
      </c>
      <c r="E102" s="34" t="s">
        <v>988</v>
      </c>
      <c r="F102" s="35">
        <v>39600000</v>
      </c>
      <c r="G102" s="49">
        <f t="shared" si="0"/>
        <v>1</v>
      </c>
      <c r="H102" s="35">
        <v>7920000</v>
      </c>
      <c r="I102" s="35">
        <v>31680000</v>
      </c>
      <c r="J102" s="35"/>
      <c r="K102" s="35"/>
      <c r="L102" s="35"/>
      <c r="M102" s="35">
        <f>VLOOKUP(D102,'[1]ARRASTRE 2020'!A$8:Y$411,25,0)</f>
        <v>7920000</v>
      </c>
      <c r="N102" s="35">
        <f>VLOOKUP(D102,'[1]ARRASTRE 2020'!A$4:Z$414,26,0)</f>
        <v>0</v>
      </c>
      <c r="O102" s="35">
        <f>VLOOKUP(D102,'[1]ARRASTRE 2020'!A$4:AA$414,27,0)</f>
        <v>0</v>
      </c>
      <c r="P102" s="35"/>
      <c r="Q102" s="35"/>
      <c r="R102" s="35"/>
      <c r="S102" s="35"/>
      <c r="T102" s="35"/>
      <c r="U102" s="35"/>
      <c r="V102" s="35">
        <f t="shared" si="1"/>
        <v>7920000</v>
      </c>
      <c r="W102" s="62" t="s">
        <v>763</v>
      </c>
      <c r="X102" s="48"/>
      <c r="Y102" s="48"/>
    </row>
    <row r="103" spans="1:25" x14ac:dyDescent="0.2">
      <c r="A103" s="31" t="s">
        <v>91</v>
      </c>
      <c r="B103" s="32" t="s">
        <v>96</v>
      </c>
      <c r="C103" s="33" t="s">
        <v>313</v>
      </c>
      <c r="D103" s="51">
        <v>7303160712</v>
      </c>
      <c r="E103" s="34" t="s">
        <v>989</v>
      </c>
      <c r="F103" s="35">
        <v>231097547</v>
      </c>
      <c r="G103" s="49">
        <f t="shared" si="0"/>
        <v>1</v>
      </c>
      <c r="H103" s="35">
        <v>175415</v>
      </c>
      <c r="I103" s="35">
        <v>230922132</v>
      </c>
      <c r="J103" s="35"/>
      <c r="K103" s="35"/>
      <c r="L103" s="35"/>
      <c r="M103" s="35">
        <f>VLOOKUP(D103,'[1]ARRASTRE 2020'!A$8:Y$411,25,0)</f>
        <v>0</v>
      </c>
      <c r="N103" s="35">
        <f>VLOOKUP(D103,'[1]ARRASTRE 2020'!A$4:Z$414,26,0)</f>
        <v>175415</v>
      </c>
      <c r="O103" s="35">
        <f>VLOOKUP(D103,'[1]ARRASTRE 2020'!A$4:AA$414,27,0)</f>
        <v>0</v>
      </c>
      <c r="P103" s="35"/>
      <c r="Q103" s="35"/>
      <c r="R103" s="35"/>
      <c r="S103" s="35"/>
      <c r="T103" s="35"/>
      <c r="U103" s="35"/>
      <c r="V103" s="35">
        <f t="shared" si="1"/>
        <v>175415</v>
      </c>
      <c r="W103" s="62" t="s">
        <v>763</v>
      </c>
      <c r="X103" s="48"/>
      <c r="Y103" s="48"/>
    </row>
    <row r="104" spans="1:25" x14ac:dyDescent="0.2">
      <c r="A104" s="31" t="s">
        <v>91</v>
      </c>
      <c r="B104" s="32" t="s">
        <v>96</v>
      </c>
      <c r="C104" s="33" t="s">
        <v>990</v>
      </c>
      <c r="D104" s="51" t="s">
        <v>991</v>
      </c>
      <c r="E104" s="34" t="s">
        <v>992</v>
      </c>
      <c r="F104" s="35">
        <v>232771312</v>
      </c>
      <c r="G104" s="49">
        <f t="shared" si="0"/>
        <v>0.79471877101418753</v>
      </c>
      <c r="H104" s="35">
        <v>69831394</v>
      </c>
      <c r="I104" s="35">
        <v>162939918</v>
      </c>
      <c r="J104" s="35"/>
      <c r="K104" s="35"/>
      <c r="L104" s="35"/>
      <c r="M104" s="35">
        <f>VLOOKUP(D104,'[1]ARRASTRE 2020'!A$8:Y$411,25,0)</f>
        <v>22047813</v>
      </c>
      <c r="N104" s="35">
        <f>VLOOKUP(D104,'[1]ARRASTRE 2020'!A$4:Z$414,26,0)</f>
        <v>0</v>
      </c>
      <c r="O104" s="35">
        <f>VLOOKUP(D104,'[1]ARRASTRE 2020'!A$4:AA$414,27,0)</f>
        <v>0</v>
      </c>
      <c r="P104" s="35"/>
      <c r="Q104" s="35"/>
      <c r="R104" s="35"/>
      <c r="S104" s="35"/>
      <c r="T104" s="35"/>
      <c r="U104" s="35"/>
      <c r="V104" s="35">
        <f t="shared" si="1"/>
        <v>22047813</v>
      </c>
      <c r="W104" s="62" t="s">
        <v>763</v>
      </c>
      <c r="X104" s="48"/>
      <c r="Y104" s="48"/>
    </row>
    <row r="105" spans="1:25" x14ac:dyDescent="0.2">
      <c r="A105" s="31" t="s">
        <v>91</v>
      </c>
      <c r="B105" s="32" t="s">
        <v>96</v>
      </c>
      <c r="C105" s="33" t="s">
        <v>111</v>
      </c>
      <c r="D105" s="51">
        <v>7403171005</v>
      </c>
      <c r="E105" s="34" t="s">
        <v>993</v>
      </c>
      <c r="F105" s="35">
        <v>30666674</v>
      </c>
      <c r="G105" s="49">
        <f t="shared" si="0"/>
        <v>0.98623173155328159</v>
      </c>
      <c r="H105" s="35">
        <v>9897780</v>
      </c>
      <c r="I105" s="35">
        <v>20768894</v>
      </c>
      <c r="J105" s="35"/>
      <c r="K105" s="35"/>
      <c r="L105" s="35"/>
      <c r="M105" s="35">
        <f>VLOOKUP(D105,'[1]ARRASTRE 2020'!A$8:Y$411,25,0)</f>
        <v>9475553</v>
      </c>
      <c r="N105" s="35">
        <f>VLOOKUP(D105,'[1]ARRASTRE 2020'!A$4:Z$414,26,0)</f>
        <v>0</v>
      </c>
      <c r="O105" s="35">
        <f>VLOOKUP(D105,'[1]ARRASTRE 2020'!A$4:AA$414,27,0)</f>
        <v>0</v>
      </c>
      <c r="P105" s="35"/>
      <c r="Q105" s="35"/>
      <c r="R105" s="35"/>
      <c r="S105" s="35"/>
      <c r="T105" s="35"/>
      <c r="U105" s="35"/>
      <c r="V105" s="35">
        <f t="shared" si="1"/>
        <v>9475553</v>
      </c>
      <c r="W105" s="62" t="s">
        <v>763</v>
      </c>
      <c r="X105" s="48"/>
      <c r="Y105" s="48"/>
    </row>
    <row r="106" spans="1:25" x14ac:dyDescent="0.2">
      <c r="A106" s="31" t="s">
        <v>91</v>
      </c>
      <c r="B106" s="32" t="s">
        <v>96</v>
      </c>
      <c r="C106" s="33" t="s">
        <v>994</v>
      </c>
      <c r="D106" s="51" t="s">
        <v>995</v>
      </c>
      <c r="E106" s="34" t="s">
        <v>996</v>
      </c>
      <c r="F106" s="35">
        <v>57452408</v>
      </c>
      <c r="G106" s="49">
        <f t="shared" si="0"/>
        <v>0.99891605935820826</v>
      </c>
      <c r="H106" s="35">
        <v>7490482</v>
      </c>
      <c r="I106" s="35">
        <v>49961926</v>
      </c>
      <c r="J106" s="35"/>
      <c r="K106" s="35"/>
      <c r="L106" s="35"/>
      <c r="M106" s="35">
        <f>VLOOKUP(D106,'[1]ARRASTRE 2020'!A$8:Y$411,25,0)</f>
        <v>7428207</v>
      </c>
      <c r="N106" s="35">
        <f>VLOOKUP(D106,'[1]ARRASTRE 2020'!A$4:Z$414,26,0)</f>
        <v>0</v>
      </c>
      <c r="O106" s="35">
        <f>VLOOKUP(D106,'[1]ARRASTRE 2020'!A$4:AA$414,27,0)</f>
        <v>0</v>
      </c>
      <c r="P106" s="35"/>
      <c r="Q106" s="35"/>
      <c r="R106" s="35"/>
      <c r="S106" s="35"/>
      <c r="T106" s="35"/>
      <c r="U106" s="35"/>
      <c r="V106" s="35">
        <f t="shared" si="1"/>
        <v>7428207</v>
      </c>
      <c r="W106" s="62" t="s">
        <v>763</v>
      </c>
      <c r="X106" s="48"/>
      <c r="Y106" s="48"/>
    </row>
    <row r="107" spans="1:25" x14ac:dyDescent="0.2">
      <c r="A107" s="31" t="s">
        <v>91</v>
      </c>
      <c r="B107" s="32" t="s">
        <v>96</v>
      </c>
      <c r="C107" s="33" t="s">
        <v>315</v>
      </c>
      <c r="D107" s="51">
        <v>7305161005</v>
      </c>
      <c r="E107" s="34" t="s">
        <v>997</v>
      </c>
      <c r="F107" s="35">
        <v>45000000</v>
      </c>
      <c r="G107" s="49">
        <f t="shared" si="0"/>
        <v>1</v>
      </c>
      <c r="H107" s="35">
        <v>4500000</v>
      </c>
      <c r="I107" s="35">
        <v>40500000</v>
      </c>
      <c r="J107" s="35"/>
      <c r="K107" s="35"/>
      <c r="L107" s="35"/>
      <c r="M107" s="35">
        <f>VLOOKUP(D107,'[1]ARRASTRE 2020'!A$8:Y$411,25,0)</f>
        <v>4500000</v>
      </c>
      <c r="N107" s="35">
        <f>VLOOKUP(D107,'[1]ARRASTRE 2020'!A$4:Z$414,26,0)</f>
        <v>0</v>
      </c>
      <c r="O107" s="35">
        <f>VLOOKUP(D107,'[1]ARRASTRE 2020'!A$4:AA$414,27,0)</f>
        <v>0</v>
      </c>
      <c r="P107" s="35"/>
      <c r="Q107" s="35"/>
      <c r="R107" s="35"/>
      <c r="S107" s="35"/>
      <c r="T107" s="35"/>
      <c r="U107" s="35"/>
      <c r="V107" s="35">
        <f t="shared" si="1"/>
        <v>4500000</v>
      </c>
      <c r="W107" s="62" t="s">
        <v>763</v>
      </c>
      <c r="X107" s="48"/>
      <c r="Y107" s="48"/>
    </row>
    <row r="108" spans="1:25" x14ac:dyDescent="0.2">
      <c r="A108" s="31" t="s">
        <v>91</v>
      </c>
      <c r="B108" s="32" t="s">
        <v>96</v>
      </c>
      <c r="C108" s="33" t="s">
        <v>315</v>
      </c>
      <c r="D108" s="51" t="s">
        <v>998</v>
      </c>
      <c r="E108" s="34" t="s">
        <v>999</v>
      </c>
      <c r="F108" s="35">
        <v>36000000</v>
      </c>
      <c r="G108" s="49">
        <f t="shared" ref="G108:G171" si="2">(I108+V108)/F108</f>
        <v>0.9907407777777778</v>
      </c>
      <c r="H108" s="35">
        <v>7200000</v>
      </c>
      <c r="I108" s="35">
        <v>28800000</v>
      </c>
      <c r="J108" s="35"/>
      <c r="K108" s="35"/>
      <c r="L108" s="35"/>
      <c r="M108" s="35">
        <f>VLOOKUP(D108,'[1]ARRASTRE 2020'!A$8:Y$411,25,0)</f>
        <v>0</v>
      </c>
      <c r="N108" s="35">
        <f>VLOOKUP(D108,'[1]ARRASTRE 2020'!A$4:Z$414,26,0)</f>
        <v>0</v>
      </c>
      <c r="O108" s="35">
        <f>VLOOKUP(D108,'[1]ARRASTRE 2020'!A$4:AA$414,27,0)</f>
        <v>6866668</v>
      </c>
      <c r="P108" s="35"/>
      <c r="Q108" s="35"/>
      <c r="R108" s="35"/>
      <c r="S108" s="35"/>
      <c r="T108" s="35"/>
      <c r="U108" s="35"/>
      <c r="V108" s="35">
        <f t="shared" si="1"/>
        <v>6866668</v>
      </c>
      <c r="W108" s="62" t="s">
        <v>763</v>
      </c>
      <c r="X108" s="48"/>
      <c r="Y108" s="48"/>
    </row>
    <row r="109" spans="1:25" x14ac:dyDescent="0.2">
      <c r="A109" s="31" t="s">
        <v>91</v>
      </c>
      <c r="B109" s="32" t="s">
        <v>96</v>
      </c>
      <c r="C109" s="33" t="s">
        <v>1000</v>
      </c>
      <c r="D109" s="51" t="s">
        <v>1001</v>
      </c>
      <c r="E109" s="34" t="s">
        <v>1002</v>
      </c>
      <c r="F109" s="35">
        <v>59880000</v>
      </c>
      <c r="G109" s="49">
        <f t="shared" si="2"/>
        <v>1</v>
      </c>
      <c r="H109" s="35">
        <v>11976000</v>
      </c>
      <c r="I109" s="35">
        <v>47904000</v>
      </c>
      <c r="J109" s="35"/>
      <c r="K109" s="35"/>
      <c r="L109" s="35"/>
      <c r="M109" s="35">
        <f>VLOOKUP(D109,'[1]ARRASTRE 2020'!A$8:Y$411,25,0)</f>
        <v>0</v>
      </c>
      <c r="N109" s="35">
        <f>VLOOKUP(D109,'[1]ARRASTRE 2020'!A$4:Z$414,26,0)</f>
        <v>11976000</v>
      </c>
      <c r="O109" s="35">
        <f>VLOOKUP(D109,'[1]ARRASTRE 2020'!A$4:AA$414,27,0)</f>
        <v>0</v>
      </c>
      <c r="P109" s="35"/>
      <c r="Q109" s="35"/>
      <c r="R109" s="35"/>
      <c r="S109" s="35"/>
      <c r="T109" s="35"/>
      <c r="U109" s="35"/>
      <c r="V109" s="35">
        <f t="shared" si="1"/>
        <v>11976000</v>
      </c>
      <c r="W109" s="62" t="s">
        <v>763</v>
      </c>
      <c r="X109" s="48"/>
      <c r="Y109" s="48"/>
    </row>
    <row r="110" spans="1:25" x14ac:dyDescent="0.2">
      <c r="A110" s="31" t="s">
        <v>91</v>
      </c>
      <c r="B110" s="32" t="s">
        <v>97</v>
      </c>
      <c r="C110" s="33" t="s">
        <v>276</v>
      </c>
      <c r="D110" s="51">
        <v>8314170711</v>
      </c>
      <c r="E110" s="34" t="s">
        <v>1003</v>
      </c>
      <c r="F110" s="35">
        <v>234392484</v>
      </c>
      <c r="G110" s="49">
        <f t="shared" si="2"/>
        <v>1</v>
      </c>
      <c r="H110" s="35">
        <v>20777704</v>
      </c>
      <c r="I110" s="35">
        <v>213614780</v>
      </c>
      <c r="J110" s="35"/>
      <c r="K110" s="35"/>
      <c r="L110" s="35"/>
      <c r="M110" s="35">
        <f>VLOOKUP(D110,'[1]ARRASTRE 2020'!A$8:Y$411,25,0)</f>
        <v>0</v>
      </c>
      <c r="N110" s="35">
        <f>VLOOKUP(D110,'[1]ARRASTRE 2020'!A$4:Z$414,26,0)</f>
        <v>0</v>
      </c>
      <c r="O110" s="35">
        <f>VLOOKUP(D110,'[1]ARRASTRE 2020'!A$4:AA$414,27,0)</f>
        <v>20777704</v>
      </c>
      <c r="P110" s="35"/>
      <c r="Q110" s="35"/>
      <c r="R110" s="35"/>
      <c r="S110" s="35"/>
      <c r="T110" s="35"/>
      <c r="U110" s="35"/>
      <c r="V110" s="35">
        <f t="shared" si="1"/>
        <v>20777704</v>
      </c>
      <c r="W110" s="62" t="s">
        <v>763</v>
      </c>
      <c r="X110" s="48"/>
      <c r="Y110" s="48"/>
    </row>
    <row r="111" spans="1:25" x14ac:dyDescent="0.2">
      <c r="A111" s="31" t="s">
        <v>91</v>
      </c>
      <c r="B111" s="32" t="s">
        <v>97</v>
      </c>
      <c r="C111" s="33" t="s">
        <v>113</v>
      </c>
      <c r="D111" s="51" t="s">
        <v>63</v>
      </c>
      <c r="E111" s="34" t="s">
        <v>148</v>
      </c>
      <c r="F111" s="35">
        <v>79200000</v>
      </c>
      <c r="G111" s="49">
        <f t="shared" si="2"/>
        <v>0.75</v>
      </c>
      <c r="H111" s="35">
        <v>46200000</v>
      </c>
      <c r="I111" s="35">
        <v>33000000</v>
      </c>
      <c r="J111" s="35"/>
      <c r="K111" s="35"/>
      <c r="L111" s="35"/>
      <c r="M111" s="35">
        <f>VLOOKUP(D111,'[1]ARRASTRE 2020'!A$8:Y$411,25,0)</f>
        <v>0</v>
      </c>
      <c r="N111" s="35">
        <f>VLOOKUP(D111,'[1]ARRASTRE 2020'!A$4:Z$414,26,0)</f>
        <v>0</v>
      </c>
      <c r="O111" s="35">
        <f>VLOOKUP(D111,'[1]ARRASTRE 2020'!A$4:AA$414,27,0)</f>
        <v>26400000</v>
      </c>
      <c r="P111" s="35"/>
      <c r="Q111" s="35"/>
      <c r="R111" s="35"/>
      <c r="S111" s="35"/>
      <c r="T111" s="35"/>
      <c r="U111" s="35"/>
      <c r="V111" s="35">
        <f t="shared" si="1"/>
        <v>26400000</v>
      </c>
      <c r="W111" s="62" t="s">
        <v>763</v>
      </c>
      <c r="X111" s="48"/>
      <c r="Y111" s="48"/>
    </row>
    <row r="112" spans="1:25" x14ac:dyDescent="0.2">
      <c r="A112" s="31" t="s">
        <v>91</v>
      </c>
      <c r="B112" s="32" t="s">
        <v>97</v>
      </c>
      <c r="C112" s="33" t="s">
        <v>1004</v>
      </c>
      <c r="D112" s="51" t="s">
        <v>1005</v>
      </c>
      <c r="E112" s="34" t="s">
        <v>1006</v>
      </c>
      <c r="F112" s="35">
        <v>32800000</v>
      </c>
      <c r="G112" s="49">
        <f t="shared" si="2"/>
        <v>0.99695121951219512</v>
      </c>
      <c r="H112" s="35">
        <v>6560000</v>
      </c>
      <c r="I112" s="35">
        <v>26240000</v>
      </c>
      <c r="J112" s="35"/>
      <c r="K112" s="35"/>
      <c r="L112" s="35"/>
      <c r="M112" s="35">
        <f>VLOOKUP(D112,'[1]ARRASTRE 2020'!A$8:Y$411,25,0)</f>
        <v>6460000</v>
      </c>
      <c r="N112" s="35">
        <f>VLOOKUP(D112,'[1]ARRASTRE 2020'!A$4:Z$414,26,0)</f>
        <v>0</v>
      </c>
      <c r="O112" s="35">
        <f>VLOOKUP(D112,'[1]ARRASTRE 2020'!A$4:AA$414,27,0)</f>
        <v>0</v>
      </c>
      <c r="P112" s="35"/>
      <c r="Q112" s="35"/>
      <c r="R112" s="35"/>
      <c r="S112" s="35"/>
      <c r="T112" s="35"/>
      <c r="U112" s="35"/>
      <c r="V112" s="35">
        <f t="shared" si="1"/>
        <v>6460000</v>
      </c>
      <c r="W112" s="62" t="s">
        <v>763</v>
      </c>
      <c r="X112" s="48"/>
      <c r="Y112" s="48"/>
    </row>
    <row r="113" spans="1:25" x14ac:dyDescent="0.2">
      <c r="A113" s="31" t="s">
        <v>91</v>
      </c>
      <c r="B113" s="32" t="s">
        <v>97</v>
      </c>
      <c r="C113" s="33" t="s">
        <v>1004</v>
      </c>
      <c r="D113" s="51" t="s">
        <v>1007</v>
      </c>
      <c r="E113" s="34" t="s">
        <v>1008</v>
      </c>
      <c r="F113" s="35">
        <v>48600000</v>
      </c>
      <c r="G113" s="49">
        <f t="shared" si="2"/>
        <v>1</v>
      </c>
      <c r="H113" s="35">
        <v>24300000</v>
      </c>
      <c r="I113" s="35">
        <v>24300000</v>
      </c>
      <c r="J113" s="35"/>
      <c r="K113" s="35"/>
      <c r="L113" s="35"/>
      <c r="M113" s="35">
        <f>VLOOKUP(D113,'[1]ARRASTRE 2020'!A$8:Y$411,25,0)</f>
        <v>0</v>
      </c>
      <c r="N113" s="35">
        <f>VLOOKUP(D113,'[1]ARRASTRE 2020'!A$4:Z$414,26,0)</f>
        <v>0</v>
      </c>
      <c r="O113" s="35">
        <f>VLOOKUP(D113,'[1]ARRASTRE 2020'!A$4:AA$414,27,0)</f>
        <v>24300000</v>
      </c>
      <c r="P113" s="35"/>
      <c r="Q113" s="35"/>
      <c r="R113" s="35"/>
      <c r="S113" s="35"/>
      <c r="T113" s="35"/>
      <c r="U113" s="35"/>
      <c r="V113" s="35">
        <f t="shared" si="1"/>
        <v>24300000</v>
      </c>
      <c r="W113" s="62" t="s">
        <v>763</v>
      </c>
      <c r="X113" s="48"/>
      <c r="Y113" s="48"/>
    </row>
    <row r="114" spans="1:25" x14ac:dyDescent="0.2">
      <c r="A114" s="31" t="s">
        <v>91</v>
      </c>
      <c r="B114" s="32" t="s">
        <v>97</v>
      </c>
      <c r="C114" s="33" t="s">
        <v>283</v>
      </c>
      <c r="D114" s="51" t="s">
        <v>1009</v>
      </c>
      <c r="E114" s="34" t="s">
        <v>1010</v>
      </c>
      <c r="F114" s="35">
        <v>80124465</v>
      </c>
      <c r="G114" s="49">
        <f t="shared" si="2"/>
        <v>1</v>
      </c>
      <c r="H114" s="35">
        <v>64099572</v>
      </c>
      <c r="I114" s="35">
        <v>16024893</v>
      </c>
      <c r="J114" s="35"/>
      <c r="K114" s="35"/>
      <c r="L114" s="35"/>
      <c r="M114" s="35">
        <f>VLOOKUP(D114,'[1]ARRASTRE 2020'!A$8:Y$411,25,0)</f>
        <v>64099572</v>
      </c>
      <c r="N114" s="35">
        <f>VLOOKUP(D114,'[1]ARRASTRE 2020'!A$4:Z$414,26,0)</f>
        <v>0</v>
      </c>
      <c r="O114" s="35">
        <f>VLOOKUP(D114,'[1]ARRASTRE 2020'!A$4:AA$414,27,0)</f>
        <v>0</v>
      </c>
      <c r="P114" s="35"/>
      <c r="Q114" s="35"/>
      <c r="R114" s="35"/>
      <c r="S114" s="35"/>
      <c r="T114" s="35"/>
      <c r="U114" s="35"/>
      <c r="V114" s="35">
        <f t="shared" si="1"/>
        <v>64099572</v>
      </c>
      <c r="W114" s="62" t="s">
        <v>763</v>
      </c>
      <c r="X114" s="48"/>
      <c r="Y114" s="48"/>
    </row>
    <row r="115" spans="1:25" x14ac:dyDescent="0.2">
      <c r="A115" s="31" t="s">
        <v>91</v>
      </c>
      <c r="B115" s="32" t="s">
        <v>97</v>
      </c>
      <c r="C115" s="33" t="s">
        <v>922</v>
      </c>
      <c r="D115" s="51" t="s">
        <v>1011</v>
      </c>
      <c r="E115" s="34" t="s">
        <v>1012</v>
      </c>
      <c r="F115" s="35">
        <v>88800000</v>
      </c>
      <c r="G115" s="49">
        <f t="shared" si="2"/>
        <v>1</v>
      </c>
      <c r="H115" s="35">
        <v>44400000</v>
      </c>
      <c r="I115" s="35">
        <v>44400000</v>
      </c>
      <c r="J115" s="35"/>
      <c r="K115" s="35"/>
      <c r="L115" s="35"/>
      <c r="M115" s="35">
        <f>VLOOKUP(D115,'[1]ARRASTRE 2020'!A$8:Y$411,25,0)</f>
        <v>0</v>
      </c>
      <c r="N115" s="35">
        <f>VLOOKUP(D115,'[1]ARRASTRE 2020'!A$4:Z$414,26,0)</f>
        <v>0</v>
      </c>
      <c r="O115" s="35">
        <f>VLOOKUP(D115,'[1]ARRASTRE 2020'!A$4:AA$414,27,0)</f>
        <v>44400000</v>
      </c>
      <c r="P115" s="35"/>
      <c r="Q115" s="35"/>
      <c r="R115" s="35"/>
      <c r="S115" s="35"/>
      <c r="T115" s="35"/>
      <c r="U115" s="35"/>
      <c r="V115" s="35">
        <f t="shared" si="1"/>
        <v>44400000</v>
      </c>
      <c r="W115" s="62" t="s">
        <v>763</v>
      </c>
      <c r="X115" s="48"/>
      <c r="Y115" s="48"/>
    </row>
    <row r="116" spans="1:25" x14ac:dyDescent="0.2">
      <c r="A116" s="31" t="s">
        <v>91</v>
      </c>
      <c r="B116" s="32" t="s">
        <v>97</v>
      </c>
      <c r="C116" s="33" t="s">
        <v>116</v>
      </c>
      <c r="D116" s="51" t="s">
        <v>1013</v>
      </c>
      <c r="E116" s="34" t="s">
        <v>1014</v>
      </c>
      <c r="F116" s="35">
        <v>107977625</v>
      </c>
      <c r="G116" s="49">
        <f t="shared" si="2"/>
        <v>0.99999862008448515</v>
      </c>
      <c r="H116" s="35">
        <v>64786575</v>
      </c>
      <c r="I116" s="35">
        <v>43191050</v>
      </c>
      <c r="J116" s="35"/>
      <c r="K116" s="35"/>
      <c r="L116" s="35"/>
      <c r="M116" s="35">
        <f>VLOOKUP(D116,'[1]ARRASTRE 2020'!A$8:Y$411,25,0)</f>
        <v>64786426</v>
      </c>
      <c r="N116" s="35">
        <f>VLOOKUP(D116,'[1]ARRASTRE 2020'!A$4:Z$414,26,0)</f>
        <v>0</v>
      </c>
      <c r="O116" s="35">
        <f>VLOOKUP(D116,'[1]ARRASTRE 2020'!A$4:AA$414,27,0)</f>
        <v>0</v>
      </c>
      <c r="P116" s="35"/>
      <c r="Q116" s="35"/>
      <c r="R116" s="35"/>
      <c r="S116" s="35"/>
      <c r="T116" s="35"/>
      <c r="U116" s="35"/>
      <c r="V116" s="35">
        <f t="shared" si="1"/>
        <v>64786426</v>
      </c>
      <c r="W116" s="62" t="s">
        <v>763</v>
      </c>
      <c r="X116" s="48"/>
      <c r="Y116" s="48"/>
    </row>
    <row r="117" spans="1:25" x14ac:dyDescent="0.2">
      <c r="A117" s="31" t="s">
        <v>91</v>
      </c>
      <c r="B117" s="32" t="s">
        <v>97</v>
      </c>
      <c r="C117" s="33" t="s">
        <v>289</v>
      </c>
      <c r="D117" s="51" t="s">
        <v>1015</v>
      </c>
      <c r="E117" s="34" t="s">
        <v>1016</v>
      </c>
      <c r="F117" s="35">
        <v>200376383</v>
      </c>
      <c r="G117" s="49">
        <f t="shared" si="2"/>
        <v>1</v>
      </c>
      <c r="H117" s="35">
        <v>60112915</v>
      </c>
      <c r="I117" s="35">
        <v>140263468</v>
      </c>
      <c r="J117" s="35"/>
      <c r="K117" s="35"/>
      <c r="L117" s="35"/>
      <c r="M117" s="35">
        <f>VLOOKUP(D117,'[1]ARRASTRE 2020'!A$8:Y$411,25,0)</f>
        <v>60112915</v>
      </c>
      <c r="N117" s="35">
        <f>VLOOKUP(D117,'[1]ARRASTRE 2020'!A$4:Z$414,26,0)</f>
        <v>0</v>
      </c>
      <c r="O117" s="35">
        <f>VLOOKUP(D117,'[1]ARRASTRE 2020'!A$4:AA$414,27,0)</f>
        <v>0</v>
      </c>
      <c r="P117" s="35"/>
      <c r="Q117" s="35"/>
      <c r="R117" s="35"/>
      <c r="S117" s="35"/>
      <c r="T117" s="35"/>
      <c r="U117" s="35"/>
      <c r="V117" s="35">
        <f t="shared" si="1"/>
        <v>60112915</v>
      </c>
      <c r="W117" s="62" t="s">
        <v>763</v>
      </c>
      <c r="X117" s="48"/>
      <c r="Y117" s="48"/>
    </row>
    <row r="118" spans="1:25" x14ac:dyDescent="0.2">
      <c r="A118" s="31" t="s">
        <v>91</v>
      </c>
      <c r="B118" s="32" t="s">
        <v>98</v>
      </c>
      <c r="C118" s="33" t="s">
        <v>1017</v>
      </c>
      <c r="D118" s="51" t="s">
        <v>1018</v>
      </c>
      <c r="E118" s="34" t="s">
        <v>1019</v>
      </c>
      <c r="F118" s="35">
        <v>190000000</v>
      </c>
      <c r="G118" s="49">
        <f t="shared" si="2"/>
        <v>1</v>
      </c>
      <c r="H118" s="35">
        <v>57000000</v>
      </c>
      <c r="I118" s="35">
        <v>133000000</v>
      </c>
      <c r="J118" s="35"/>
      <c r="K118" s="35"/>
      <c r="L118" s="35"/>
      <c r="M118" s="35">
        <f>VLOOKUP(D118,'[1]ARRASTRE 2020'!A$8:Y$411,25,0)</f>
        <v>0</v>
      </c>
      <c r="N118" s="35">
        <f>VLOOKUP(D118,'[1]ARRASTRE 2020'!A$4:Z$414,26,0)</f>
        <v>0</v>
      </c>
      <c r="O118" s="35">
        <f>VLOOKUP(D118,'[1]ARRASTRE 2020'!A$4:AA$414,27,0)</f>
        <v>57000000</v>
      </c>
      <c r="P118" s="35"/>
      <c r="Q118" s="35"/>
      <c r="R118" s="35"/>
      <c r="S118" s="35"/>
      <c r="T118" s="35"/>
      <c r="U118" s="35"/>
      <c r="V118" s="35">
        <f t="shared" si="1"/>
        <v>57000000</v>
      </c>
      <c r="W118" s="62" t="s">
        <v>763</v>
      </c>
      <c r="X118" s="48"/>
      <c r="Y118" s="48"/>
    </row>
    <row r="119" spans="1:25" x14ac:dyDescent="0.2">
      <c r="A119" s="31" t="s">
        <v>91</v>
      </c>
      <c r="B119" s="32" t="s">
        <v>98</v>
      </c>
      <c r="C119" s="33" t="s">
        <v>1017</v>
      </c>
      <c r="D119" s="51" t="s">
        <v>1020</v>
      </c>
      <c r="E119" s="34" t="s">
        <v>1021</v>
      </c>
      <c r="F119" s="35">
        <v>239996000</v>
      </c>
      <c r="G119" s="49">
        <f t="shared" si="2"/>
        <v>1</v>
      </c>
      <c r="H119" s="35">
        <v>71998800</v>
      </c>
      <c r="I119" s="35">
        <v>167997200</v>
      </c>
      <c r="J119" s="35"/>
      <c r="K119" s="35"/>
      <c r="L119" s="35"/>
      <c r="M119" s="35">
        <f>VLOOKUP(D119,'[1]ARRASTRE 2020'!A$8:Y$411,25,0)</f>
        <v>0</v>
      </c>
      <c r="N119" s="35">
        <f>VLOOKUP(D119,'[1]ARRASTRE 2020'!A$4:Z$414,26,0)</f>
        <v>0</v>
      </c>
      <c r="O119" s="35">
        <f>VLOOKUP(D119,'[1]ARRASTRE 2020'!A$4:AA$414,27,0)</f>
        <v>71998800</v>
      </c>
      <c r="P119" s="35"/>
      <c r="Q119" s="35"/>
      <c r="R119" s="35"/>
      <c r="S119" s="35"/>
      <c r="T119" s="35"/>
      <c r="U119" s="35"/>
      <c r="V119" s="35">
        <f t="shared" si="1"/>
        <v>71998800</v>
      </c>
      <c r="W119" s="62" t="s">
        <v>763</v>
      </c>
      <c r="X119" s="48"/>
      <c r="Y119" s="48"/>
    </row>
    <row r="120" spans="1:25" x14ac:dyDescent="0.2">
      <c r="A120" s="31" t="s">
        <v>91</v>
      </c>
      <c r="B120" s="32" t="s">
        <v>98</v>
      </c>
      <c r="C120" s="33" t="s">
        <v>1022</v>
      </c>
      <c r="D120" s="51" t="s">
        <v>1023</v>
      </c>
      <c r="E120" s="34" t="s">
        <v>1024</v>
      </c>
      <c r="F120" s="35">
        <v>229600000</v>
      </c>
      <c r="G120" s="49">
        <f t="shared" si="2"/>
        <v>0.82371515679442509</v>
      </c>
      <c r="H120" s="35">
        <v>114800000</v>
      </c>
      <c r="I120" s="35">
        <v>114800000</v>
      </c>
      <c r="J120" s="35"/>
      <c r="K120" s="35"/>
      <c r="L120" s="35"/>
      <c r="M120" s="35">
        <f>VLOOKUP(D120,'[1]ARRASTRE 2020'!A$8:Y$411,25,0)</f>
        <v>0</v>
      </c>
      <c r="N120" s="35">
        <f>VLOOKUP(D120,'[1]ARRASTRE 2020'!A$4:Z$414,26,0)</f>
        <v>74325000</v>
      </c>
      <c r="O120" s="35">
        <f>VLOOKUP(D120,'[1]ARRASTRE 2020'!A$4:AA$414,27,0)</f>
        <v>0</v>
      </c>
      <c r="P120" s="35"/>
      <c r="Q120" s="35"/>
      <c r="R120" s="35"/>
      <c r="S120" s="35"/>
      <c r="T120" s="35"/>
      <c r="U120" s="35"/>
      <c r="V120" s="35">
        <f t="shared" si="1"/>
        <v>74325000</v>
      </c>
      <c r="W120" s="62" t="s">
        <v>763</v>
      </c>
      <c r="X120" s="48"/>
      <c r="Y120" s="48"/>
    </row>
    <row r="121" spans="1:25" x14ac:dyDescent="0.2">
      <c r="A121" s="31" t="s">
        <v>91</v>
      </c>
      <c r="B121" s="32" t="s">
        <v>98</v>
      </c>
      <c r="C121" s="33" t="s">
        <v>1025</v>
      </c>
      <c r="D121" s="51" t="s">
        <v>1026</v>
      </c>
      <c r="E121" s="34" t="s">
        <v>1027</v>
      </c>
      <c r="F121" s="35">
        <v>36000000</v>
      </c>
      <c r="G121" s="49">
        <f t="shared" si="2"/>
        <v>1</v>
      </c>
      <c r="H121" s="35">
        <v>10800000</v>
      </c>
      <c r="I121" s="35">
        <v>25200000</v>
      </c>
      <c r="J121" s="35"/>
      <c r="K121" s="35"/>
      <c r="L121" s="35"/>
      <c r="M121" s="35">
        <f>VLOOKUP(D121,'[1]ARRASTRE 2020'!A$8:Y$411,25,0)</f>
        <v>0</v>
      </c>
      <c r="N121" s="35">
        <f>VLOOKUP(D121,'[1]ARRASTRE 2020'!A$4:Z$414,26,0)</f>
        <v>10800000</v>
      </c>
      <c r="O121" s="35">
        <f>VLOOKUP(D121,'[1]ARRASTRE 2020'!A$4:AA$414,27,0)</f>
        <v>0</v>
      </c>
      <c r="P121" s="35"/>
      <c r="Q121" s="35"/>
      <c r="R121" s="35"/>
      <c r="S121" s="35"/>
      <c r="T121" s="35"/>
      <c r="U121" s="35"/>
      <c r="V121" s="35">
        <f t="shared" si="1"/>
        <v>10800000</v>
      </c>
      <c r="W121" s="62" t="s">
        <v>763</v>
      </c>
      <c r="X121" s="48"/>
      <c r="Y121" s="48"/>
    </row>
    <row r="122" spans="1:25" x14ac:dyDescent="0.2">
      <c r="A122" s="31" t="s">
        <v>91</v>
      </c>
      <c r="B122" s="32" t="s">
        <v>98</v>
      </c>
      <c r="C122" s="33" t="s">
        <v>118</v>
      </c>
      <c r="D122" s="51" t="s">
        <v>1028</v>
      </c>
      <c r="E122" s="34" t="s">
        <v>1029</v>
      </c>
      <c r="F122" s="35">
        <v>55000000</v>
      </c>
      <c r="G122" s="49">
        <f t="shared" si="2"/>
        <v>0.93818181818181823</v>
      </c>
      <c r="H122" s="35">
        <v>33000000</v>
      </c>
      <c r="I122" s="35">
        <v>22000000</v>
      </c>
      <c r="J122" s="35"/>
      <c r="K122" s="35"/>
      <c r="L122" s="35"/>
      <c r="M122" s="35">
        <f>VLOOKUP(D122,'[1]ARRASTRE 2020'!A$8:Y$411,25,0)</f>
        <v>0</v>
      </c>
      <c r="N122" s="35">
        <f>VLOOKUP(D122,'[1]ARRASTRE 2020'!A$4:Z$414,26,0)</f>
        <v>0</v>
      </c>
      <c r="O122" s="35">
        <f>VLOOKUP(D122,'[1]ARRASTRE 2020'!A$4:AA$414,27,0)</f>
        <v>29600000</v>
      </c>
      <c r="P122" s="35"/>
      <c r="Q122" s="35"/>
      <c r="R122" s="35"/>
      <c r="S122" s="35"/>
      <c r="T122" s="35"/>
      <c r="U122" s="35"/>
      <c r="V122" s="35">
        <f t="shared" si="1"/>
        <v>29600000</v>
      </c>
      <c r="W122" s="62" t="s">
        <v>763</v>
      </c>
      <c r="X122" s="48"/>
      <c r="Y122" s="48"/>
    </row>
    <row r="123" spans="1:25" x14ac:dyDescent="0.2">
      <c r="A123" s="31" t="s">
        <v>91</v>
      </c>
      <c r="B123" s="32" t="s">
        <v>98</v>
      </c>
      <c r="C123" s="33" t="s">
        <v>1030</v>
      </c>
      <c r="D123" s="51" t="s">
        <v>1031</v>
      </c>
      <c r="E123" s="34" t="s">
        <v>1032</v>
      </c>
      <c r="F123" s="35">
        <v>141853988</v>
      </c>
      <c r="G123" s="49">
        <f t="shared" si="2"/>
        <v>0.9499999957702987</v>
      </c>
      <c r="H123" s="35">
        <v>14185399</v>
      </c>
      <c r="I123" s="35">
        <v>127668589</v>
      </c>
      <c r="J123" s="35"/>
      <c r="K123" s="35"/>
      <c r="L123" s="35"/>
      <c r="M123" s="35">
        <f>VLOOKUP(D123,'[1]ARRASTRE 2020'!A$8:Y$411,25,0)</f>
        <v>0</v>
      </c>
      <c r="N123" s="35">
        <f>VLOOKUP(D123,'[1]ARRASTRE 2020'!A$4:Z$414,26,0)</f>
        <v>0</v>
      </c>
      <c r="O123" s="35">
        <f>VLOOKUP(D123,'[1]ARRASTRE 2020'!A$4:AA$414,27,0)</f>
        <v>7092699</v>
      </c>
      <c r="P123" s="35"/>
      <c r="Q123" s="35"/>
      <c r="R123" s="35"/>
      <c r="S123" s="35"/>
      <c r="T123" s="35"/>
      <c r="U123" s="35"/>
      <c r="V123" s="35">
        <f t="shared" si="1"/>
        <v>7092699</v>
      </c>
      <c r="W123" s="62" t="s">
        <v>763</v>
      </c>
      <c r="X123" s="48"/>
      <c r="Y123" s="48"/>
    </row>
    <row r="124" spans="1:25" x14ac:dyDescent="0.2">
      <c r="A124" s="31" t="s">
        <v>91</v>
      </c>
      <c r="B124" s="32" t="s">
        <v>98</v>
      </c>
      <c r="C124" s="33" t="s">
        <v>261</v>
      </c>
      <c r="D124" s="51" t="s">
        <v>1033</v>
      </c>
      <c r="E124" s="34" t="s">
        <v>1034</v>
      </c>
      <c r="F124" s="35">
        <v>184347520</v>
      </c>
      <c r="G124" s="49">
        <f t="shared" si="2"/>
        <v>1</v>
      </c>
      <c r="H124" s="35">
        <v>128999372</v>
      </c>
      <c r="I124" s="35">
        <v>55348148</v>
      </c>
      <c r="J124" s="35"/>
      <c r="K124" s="35"/>
      <c r="L124" s="35"/>
      <c r="M124" s="35">
        <f>VLOOKUP(D124,'[1]ARRASTRE 2020'!A$8:Y$411,25,0)</f>
        <v>0</v>
      </c>
      <c r="N124" s="35">
        <f>VLOOKUP(D124,'[1]ARRASTRE 2020'!A$4:Z$414,26,0)</f>
        <v>0</v>
      </c>
      <c r="O124" s="35">
        <f>VLOOKUP(D124,'[1]ARRASTRE 2020'!A$4:AA$414,27,0)</f>
        <v>128999372</v>
      </c>
      <c r="P124" s="35"/>
      <c r="Q124" s="35"/>
      <c r="R124" s="35"/>
      <c r="S124" s="35"/>
      <c r="T124" s="35"/>
      <c r="U124" s="35"/>
      <c r="V124" s="35">
        <f t="shared" si="1"/>
        <v>128999372</v>
      </c>
      <c r="W124" s="62" t="s">
        <v>763</v>
      </c>
      <c r="X124" s="48"/>
      <c r="Y124" s="48"/>
    </row>
    <row r="125" spans="1:25" x14ac:dyDescent="0.2">
      <c r="A125" s="31" t="s">
        <v>91</v>
      </c>
      <c r="B125" s="32" t="s">
        <v>98</v>
      </c>
      <c r="C125" s="33" t="s">
        <v>119</v>
      </c>
      <c r="D125" s="51" t="s">
        <v>1035</v>
      </c>
      <c r="E125" s="34" t="s">
        <v>1036</v>
      </c>
      <c r="F125" s="35">
        <v>50000000</v>
      </c>
      <c r="G125" s="49">
        <f t="shared" si="2"/>
        <v>0.92800000000000005</v>
      </c>
      <c r="H125" s="35">
        <v>25000000</v>
      </c>
      <c r="I125" s="35">
        <v>25000000</v>
      </c>
      <c r="J125" s="35"/>
      <c r="K125" s="35"/>
      <c r="L125" s="35"/>
      <c r="M125" s="35">
        <f>VLOOKUP(D125,'[1]ARRASTRE 2020'!A$8:Y$411,25,0)</f>
        <v>0</v>
      </c>
      <c r="N125" s="35">
        <f>VLOOKUP(D125,'[1]ARRASTRE 2020'!A$4:Z$414,26,0)</f>
        <v>21400000</v>
      </c>
      <c r="O125" s="35">
        <f>VLOOKUP(D125,'[1]ARRASTRE 2020'!A$4:AA$414,27,0)</f>
        <v>0</v>
      </c>
      <c r="P125" s="35"/>
      <c r="Q125" s="35"/>
      <c r="R125" s="35"/>
      <c r="S125" s="35"/>
      <c r="T125" s="35"/>
      <c r="U125" s="35"/>
      <c r="V125" s="35">
        <f t="shared" si="1"/>
        <v>21400000</v>
      </c>
      <c r="W125" s="62" t="s">
        <v>763</v>
      </c>
      <c r="X125" s="48"/>
      <c r="Y125" s="48"/>
    </row>
    <row r="126" spans="1:25" x14ac:dyDescent="0.2">
      <c r="A126" s="31" t="s">
        <v>91</v>
      </c>
      <c r="B126" s="32" t="s">
        <v>98</v>
      </c>
      <c r="C126" s="33" t="s">
        <v>121</v>
      </c>
      <c r="D126" s="51" t="s">
        <v>1037</v>
      </c>
      <c r="E126" s="34" t="s">
        <v>1038</v>
      </c>
      <c r="F126" s="35">
        <v>44799258</v>
      </c>
      <c r="G126" s="49">
        <f t="shared" si="2"/>
        <v>1</v>
      </c>
      <c r="H126" s="35">
        <v>4479926</v>
      </c>
      <c r="I126" s="35">
        <v>40319332</v>
      </c>
      <c r="J126" s="35"/>
      <c r="K126" s="35"/>
      <c r="L126" s="35"/>
      <c r="M126" s="35">
        <f>VLOOKUP(D126,'[1]ARRASTRE 2020'!A$8:Y$411,25,0)</f>
        <v>0</v>
      </c>
      <c r="N126" s="35">
        <f>VLOOKUP(D126,'[1]ARRASTRE 2020'!A$4:Z$414,26,0)</f>
        <v>4479926</v>
      </c>
      <c r="O126" s="35">
        <f>VLOOKUP(D126,'[1]ARRASTRE 2020'!A$4:AA$414,27,0)</f>
        <v>0</v>
      </c>
      <c r="P126" s="35"/>
      <c r="Q126" s="35"/>
      <c r="R126" s="35"/>
      <c r="S126" s="35"/>
      <c r="T126" s="35"/>
      <c r="U126" s="35"/>
      <c r="V126" s="35">
        <f t="shared" si="1"/>
        <v>4479926</v>
      </c>
      <c r="W126" s="62" t="s">
        <v>763</v>
      </c>
      <c r="X126" s="48"/>
      <c r="Y126" s="48"/>
    </row>
    <row r="127" spans="1:25" x14ac:dyDescent="0.2">
      <c r="A127" s="31" t="s">
        <v>91</v>
      </c>
      <c r="B127" s="32" t="s">
        <v>98</v>
      </c>
      <c r="C127" s="33" t="s">
        <v>121</v>
      </c>
      <c r="D127" s="51" t="s">
        <v>1039</v>
      </c>
      <c r="E127" s="34" t="s">
        <v>1038</v>
      </c>
      <c r="F127" s="35">
        <v>11226246</v>
      </c>
      <c r="G127" s="49">
        <f t="shared" si="2"/>
        <v>0.63925242685756223</v>
      </c>
      <c r="H127" s="35">
        <v>11226246</v>
      </c>
      <c r="I127" s="35">
        <v>0</v>
      </c>
      <c r="J127" s="35"/>
      <c r="K127" s="35"/>
      <c r="L127" s="35"/>
      <c r="M127" s="35">
        <v>0</v>
      </c>
      <c r="N127" s="35">
        <v>7176405</v>
      </c>
      <c r="O127" s="35">
        <v>0</v>
      </c>
      <c r="P127" s="35"/>
      <c r="Q127" s="35"/>
      <c r="R127" s="35"/>
      <c r="S127" s="35"/>
      <c r="T127" s="35"/>
      <c r="U127" s="35"/>
      <c r="V127" s="35">
        <f t="shared" si="1"/>
        <v>7176405</v>
      </c>
      <c r="W127" s="62" t="s">
        <v>763</v>
      </c>
      <c r="X127" s="48"/>
      <c r="Y127" s="48"/>
    </row>
    <row r="128" spans="1:25" x14ac:dyDescent="0.2">
      <c r="A128" s="31" t="s">
        <v>91</v>
      </c>
      <c r="B128" s="32" t="s">
        <v>98</v>
      </c>
      <c r="C128" s="33" t="s">
        <v>121</v>
      </c>
      <c r="D128" s="51" t="s">
        <v>72</v>
      </c>
      <c r="E128" s="34" t="s">
        <v>158</v>
      </c>
      <c r="F128" s="35">
        <v>48250000</v>
      </c>
      <c r="G128" s="49">
        <f t="shared" si="2"/>
        <v>0.92538860103626941</v>
      </c>
      <c r="H128" s="35">
        <v>14475000</v>
      </c>
      <c r="I128" s="35">
        <v>33775000</v>
      </c>
      <c r="J128" s="35"/>
      <c r="K128" s="35"/>
      <c r="L128" s="35"/>
      <c r="M128" s="35">
        <f>VLOOKUP(D128,'[1]ARRASTRE 2020'!A$8:Y$411,25,0)</f>
        <v>10875000</v>
      </c>
      <c r="N128" s="35">
        <f>VLOOKUP(D128,'[1]ARRASTRE 2020'!A$4:Z$414,26,0)</f>
        <v>0</v>
      </c>
      <c r="O128" s="35">
        <f>VLOOKUP(D128,'[1]ARRASTRE 2020'!A$4:AA$414,27,0)</f>
        <v>0</v>
      </c>
      <c r="P128" s="35"/>
      <c r="Q128" s="35"/>
      <c r="R128" s="35"/>
      <c r="S128" s="35"/>
      <c r="T128" s="35"/>
      <c r="U128" s="35"/>
      <c r="V128" s="35">
        <f t="shared" si="1"/>
        <v>10875000</v>
      </c>
      <c r="W128" s="62" t="s">
        <v>763</v>
      </c>
      <c r="X128" s="48"/>
      <c r="Y128" s="48"/>
    </row>
    <row r="129" spans="1:25" x14ac:dyDescent="0.2">
      <c r="A129" s="31" t="s">
        <v>91</v>
      </c>
      <c r="B129" s="32" t="s">
        <v>98</v>
      </c>
      <c r="C129" s="33" t="s">
        <v>263</v>
      </c>
      <c r="D129" s="51" t="s">
        <v>1040</v>
      </c>
      <c r="E129" s="34" t="s">
        <v>1041</v>
      </c>
      <c r="F129" s="35">
        <v>116184432</v>
      </c>
      <c r="G129" s="49">
        <f t="shared" si="2"/>
        <v>0.9663129566274421</v>
      </c>
      <c r="H129" s="35">
        <v>23236886</v>
      </c>
      <c r="I129" s="35">
        <v>92947546</v>
      </c>
      <c r="J129" s="35"/>
      <c r="K129" s="35"/>
      <c r="L129" s="35"/>
      <c r="M129" s="35">
        <f>VLOOKUP(D129,'[1]ARRASTRE 2020'!A$8:Y$411,25,0)</f>
        <v>0</v>
      </c>
      <c r="N129" s="35">
        <f>VLOOKUP(D129,'[1]ARRASTRE 2020'!A$4:Z$414,26,0)</f>
        <v>19322976</v>
      </c>
      <c r="O129" s="35">
        <f>VLOOKUP(D129,'[1]ARRASTRE 2020'!A$4:AA$414,27,0)</f>
        <v>0</v>
      </c>
      <c r="P129" s="35"/>
      <c r="Q129" s="35"/>
      <c r="R129" s="35"/>
      <c r="S129" s="35"/>
      <c r="T129" s="35"/>
      <c r="U129" s="35"/>
      <c r="V129" s="35">
        <f t="shared" si="1"/>
        <v>19322976</v>
      </c>
      <c r="W129" s="62" t="s">
        <v>763</v>
      </c>
      <c r="X129" s="48"/>
      <c r="Y129" s="48"/>
    </row>
    <row r="130" spans="1:25" x14ac:dyDescent="0.2">
      <c r="A130" s="31" t="s">
        <v>91</v>
      </c>
      <c r="B130" s="32" t="s">
        <v>98</v>
      </c>
      <c r="C130" s="33" t="s">
        <v>263</v>
      </c>
      <c r="D130" s="51" t="s">
        <v>1042</v>
      </c>
      <c r="E130" s="34" t="s">
        <v>1043</v>
      </c>
      <c r="F130" s="35">
        <v>103818308</v>
      </c>
      <c r="G130" s="49">
        <f t="shared" si="2"/>
        <v>0.9883477777349251</v>
      </c>
      <c r="H130" s="35">
        <v>31145492</v>
      </c>
      <c r="I130" s="35">
        <v>72672816</v>
      </c>
      <c r="J130" s="35"/>
      <c r="K130" s="35"/>
      <c r="L130" s="35"/>
      <c r="M130" s="35">
        <f>VLOOKUP(D130,'[1]ARRASTRE 2020'!A$8:Y$411,25,0)</f>
        <v>0</v>
      </c>
      <c r="N130" s="35">
        <f>VLOOKUP(D130,'[1]ARRASTRE 2020'!A$4:Z$414,26,0)</f>
        <v>29935778</v>
      </c>
      <c r="O130" s="35">
        <f>VLOOKUP(D130,'[1]ARRASTRE 2020'!A$4:AA$414,27,0)</f>
        <v>0</v>
      </c>
      <c r="P130" s="35"/>
      <c r="Q130" s="35"/>
      <c r="R130" s="35"/>
      <c r="S130" s="35"/>
      <c r="T130" s="35"/>
      <c r="U130" s="35"/>
      <c r="V130" s="35">
        <f t="shared" si="1"/>
        <v>29935778</v>
      </c>
      <c r="W130" s="62" t="s">
        <v>763</v>
      </c>
      <c r="X130" s="48"/>
      <c r="Y130" s="48"/>
    </row>
    <row r="131" spans="1:25" x14ac:dyDescent="0.2">
      <c r="A131" s="31" t="s">
        <v>91</v>
      </c>
      <c r="B131" s="32" t="s">
        <v>98</v>
      </c>
      <c r="C131" s="33" t="s">
        <v>122</v>
      </c>
      <c r="D131" s="51" t="s">
        <v>1044</v>
      </c>
      <c r="E131" s="34" t="s">
        <v>1045</v>
      </c>
      <c r="F131" s="35">
        <v>123300000</v>
      </c>
      <c r="G131" s="49">
        <f t="shared" si="2"/>
        <v>0.82319545823195461</v>
      </c>
      <c r="H131" s="35">
        <v>73980000</v>
      </c>
      <c r="I131" s="35">
        <v>49320000</v>
      </c>
      <c r="J131" s="35"/>
      <c r="K131" s="35"/>
      <c r="L131" s="35"/>
      <c r="M131" s="35">
        <f>VLOOKUP(D131,'[1]ARRASTRE 2020'!A$8:Y$411,25,0)</f>
        <v>0</v>
      </c>
      <c r="N131" s="35">
        <f>VLOOKUP(D131,'[1]ARRASTRE 2020'!A$4:Z$414,26,0)</f>
        <v>0</v>
      </c>
      <c r="O131" s="35">
        <f>VLOOKUP(D131,'[1]ARRASTRE 2020'!A$4:AA$414,27,0)</f>
        <v>52180000</v>
      </c>
      <c r="P131" s="35"/>
      <c r="Q131" s="35"/>
      <c r="R131" s="35"/>
      <c r="S131" s="35"/>
      <c r="T131" s="35"/>
      <c r="U131" s="35"/>
      <c r="V131" s="35">
        <f t="shared" si="1"/>
        <v>52180000</v>
      </c>
      <c r="W131" s="62" t="s">
        <v>763</v>
      </c>
      <c r="X131" s="48"/>
      <c r="Y131" s="48"/>
    </row>
    <row r="132" spans="1:25" x14ac:dyDescent="0.2">
      <c r="A132" s="31" t="s">
        <v>91</v>
      </c>
      <c r="B132" s="32" t="s">
        <v>98</v>
      </c>
      <c r="C132" s="33" t="s">
        <v>1046</v>
      </c>
      <c r="D132" s="51" t="s">
        <v>1047</v>
      </c>
      <c r="E132" s="34" t="s">
        <v>1048</v>
      </c>
      <c r="F132" s="35">
        <v>164812628</v>
      </c>
      <c r="G132" s="49">
        <f t="shared" si="2"/>
        <v>0.9998013623082328</v>
      </c>
      <c r="H132" s="35">
        <v>115368840</v>
      </c>
      <c r="I132" s="35">
        <v>49443788</v>
      </c>
      <c r="J132" s="35"/>
      <c r="K132" s="35"/>
      <c r="L132" s="35"/>
      <c r="M132" s="35">
        <f>VLOOKUP(D132,'[1]ARRASTRE 2020'!A$8:Y$411,25,0)</f>
        <v>0</v>
      </c>
      <c r="N132" s="35">
        <f>VLOOKUP(D132,'[1]ARRASTRE 2020'!A$4:Z$414,26,0)</f>
        <v>115336102</v>
      </c>
      <c r="O132" s="35">
        <f>VLOOKUP(D132,'[1]ARRASTRE 2020'!A$4:AA$414,27,0)</f>
        <v>0</v>
      </c>
      <c r="P132" s="35"/>
      <c r="Q132" s="35"/>
      <c r="R132" s="35"/>
      <c r="S132" s="35"/>
      <c r="T132" s="35"/>
      <c r="U132" s="35"/>
      <c r="V132" s="35">
        <f t="shared" si="1"/>
        <v>115336102</v>
      </c>
      <c r="W132" s="62" t="s">
        <v>763</v>
      </c>
      <c r="X132" s="48"/>
      <c r="Y132" s="48"/>
    </row>
    <row r="133" spans="1:25" x14ac:dyDescent="0.2">
      <c r="A133" s="31" t="s">
        <v>91</v>
      </c>
      <c r="B133" s="32" t="s">
        <v>98</v>
      </c>
      <c r="C133" s="33" t="s">
        <v>1049</v>
      </c>
      <c r="D133" s="51" t="s">
        <v>1050</v>
      </c>
      <c r="E133" s="34" t="s">
        <v>1051</v>
      </c>
      <c r="F133" s="35">
        <v>230141381</v>
      </c>
      <c r="G133" s="49">
        <f t="shared" si="2"/>
        <v>0.99962241036521804</v>
      </c>
      <c r="H133" s="35">
        <v>161098967</v>
      </c>
      <c r="I133" s="35">
        <v>69042414</v>
      </c>
      <c r="J133" s="35"/>
      <c r="K133" s="35"/>
      <c r="L133" s="35"/>
      <c r="M133" s="35">
        <f>VLOOKUP(D133,'[1]ARRASTRE 2020'!A$8:Y$411,25,0)</f>
        <v>161012068</v>
      </c>
      <c r="N133" s="35">
        <f>VLOOKUP(D133,'[1]ARRASTRE 2020'!A$4:Z$414,26,0)</f>
        <v>0</v>
      </c>
      <c r="O133" s="35">
        <f>VLOOKUP(D133,'[1]ARRASTRE 2020'!A$4:AA$414,27,0)</f>
        <v>0</v>
      </c>
      <c r="P133" s="35"/>
      <c r="Q133" s="35"/>
      <c r="R133" s="35"/>
      <c r="S133" s="35"/>
      <c r="T133" s="35"/>
      <c r="U133" s="35"/>
      <c r="V133" s="35">
        <f t="shared" si="1"/>
        <v>161012068</v>
      </c>
      <c r="W133" s="62" t="s">
        <v>763</v>
      </c>
      <c r="X133" s="48"/>
      <c r="Y133" s="48"/>
    </row>
    <row r="134" spans="1:25" x14ac:dyDescent="0.2">
      <c r="A134" s="31" t="s">
        <v>91</v>
      </c>
      <c r="B134" s="32" t="s">
        <v>98</v>
      </c>
      <c r="C134" s="33" t="s">
        <v>265</v>
      </c>
      <c r="D134" s="51" t="s">
        <v>1052</v>
      </c>
      <c r="E134" s="34" t="s">
        <v>1053</v>
      </c>
      <c r="F134" s="35">
        <v>95400000</v>
      </c>
      <c r="G134" s="49">
        <f t="shared" si="2"/>
        <v>0.96645702306079662</v>
      </c>
      <c r="H134" s="35">
        <v>28620000</v>
      </c>
      <c r="I134" s="35">
        <v>66780000</v>
      </c>
      <c r="J134" s="35"/>
      <c r="K134" s="35"/>
      <c r="L134" s="35"/>
      <c r="M134" s="35">
        <f>VLOOKUP(D134,'[1]ARRASTRE 2020'!A$8:Y$411,25,0)</f>
        <v>0</v>
      </c>
      <c r="N134" s="35">
        <f>VLOOKUP(D134,'[1]ARRASTRE 2020'!A$4:Z$414,26,0)</f>
        <v>25420000</v>
      </c>
      <c r="O134" s="35">
        <f>VLOOKUP(D134,'[1]ARRASTRE 2020'!A$4:AA$414,27,0)</f>
        <v>0</v>
      </c>
      <c r="P134" s="35"/>
      <c r="Q134" s="35"/>
      <c r="R134" s="35"/>
      <c r="S134" s="35"/>
      <c r="T134" s="35"/>
      <c r="U134" s="35"/>
      <c r="V134" s="35">
        <f t="shared" si="1"/>
        <v>25420000</v>
      </c>
      <c r="W134" s="62" t="s">
        <v>763</v>
      </c>
      <c r="X134" s="48"/>
      <c r="Y134" s="48"/>
    </row>
    <row r="135" spans="1:25" x14ac:dyDescent="0.2">
      <c r="A135" s="31" t="s">
        <v>91</v>
      </c>
      <c r="B135" s="32" t="s">
        <v>98</v>
      </c>
      <c r="C135" s="33" t="s">
        <v>267</v>
      </c>
      <c r="D135" s="51">
        <v>9117170712</v>
      </c>
      <c r="E135" s="34" t="s">
        <v>1054</v>
      </c>
      <c r="F135" s="35">
        <v>110116335</v>
      </c>
      <c r="G135" s="49">
        <f t="shared" si="2"/>
        <v>1</v>
      </c>
      <c r="H135" s="35">
        <v>781366</v>
      </c>
      <c r="I135" s="35">
        <v>109334969</v>
      </c>
      <c r="J135" s="35"/>
      <c r="K135" s="35"/>
      <c r="L135" s="35"/>
      <c r="M135" s="35">
        <f>VLOOKUP(D135,'[1]ARRASTRE 2020'!A$8:Y$411,25,0)</f>
        <v>0</v>
      </c>
      <c r="N135" s="35">
        <f>VLOOKUP(D135,'[1]ARRASTRE 2020'!A$4:Z$414,26,0)</f>
        <v>0</v>
      </c>
      <c r="O135" s="35">
        <f>VLOOKUP(D135,'[1]ARRASTRE 2020'!A$4:AA$414,27,0)</f>
        <v>781366</v>
      </c>
      <c r="P135" s="35"/>
      <c r="Q135" s="35"/>
      <c r="R135" s="35"/>
      <c r="S135" s="35"/>
      <c r="T135" s="35"/>
      <c r="U135" s="35"/>
      <c r="V135" s="35">
        <f t="shared" si="1"/>
        <v>781366</v>
      </c>
      <c r="W135" s="62" t="s">
        <v>763</v>
      </c>
      <c r="X135" s="48"/>
      <c r="Y135" s="48"/>
    </row>
    <row r="136" spans="1:25" x14ac:dyDescent="0.2">
      <c r="A136" s="31" t="s">
        <v>91</v>
      </c>
      <c r="B136" s="32" t="s">
        <v>98</v>
      </c>
      <c r="C136" s="33" t="s">
        <v>268</v>
      </c>
      <c r="D136" s="51" t="s">
        <v>1055</v>
      </c>
      <c r="E136" s="34" t="s">
        <v>1056</v>
      </c>
      <c r="F136" s="35">
        <v>19640560</v>
      </c>
      <c r="G136" s="49">
        <f t="shared" si="2"/>
        <v>0.9992910079956987</v>
      </c>
      <c r="H136" s="35">
        <v>5892168</v>
      </c>
      <c r="I136" s="35">
        <v>13748392</v>
      </c>
      <c r="J136" s="35"/>
      <c r="K136" s="35"/>
      <c r="L136" s="35"/>
      <c r="M136" s="35">
        <f>VLOOKUP(D136,'[1]ARRASTRE 2020'!A$8:Y$411,25,0)</f>
        <v>0</v>
      </c>
      <c r="N136" s="35">
        <f>VLOOKUP(D136,'[1]ARRASTRE 2020'!A$4:Z$414,26,0)</f>
        <v>0</v>
      </c>
      <c r="O136" s="35">
        <f>VLOOKUP(D136,'[1]ARRASTRE 2020'!A$4:AA$414,27,0)</f>
        <v>5878243</v>
      </c>
      <c r="P136" s="35"/>
      <c r="Q136" s="35"/>
      <c r="R136" s="35"/>
      <c r="S136" s="35"/>
      <c r="T136" s="35"/>
      <c r="U136" s="35"/>
      <c r="V136" s="35">
        <f t="shared" si="1"/>
        <v>5878243</v>
      </c>
      <c r="W136" s="62" t="s">
        <v>763</v>
      </c>
      <c r="X136" s="48"/>
      <c r="Y136" s="48"/>
    </row>
    <row r="137" spans="1:25" x14ac:dyDescent="0.2">
      <c r="A137" s="31" t="s">
        <v>91</v>
      </c>
      <c r="B137" s="32" t="s">
        <v>98</v>
      </c>
      <c r="C137" s="33" t="s">
        <v>1057</v>
      </c>
      <c r="D137" s="51" t="s">
        <v>1058</v>
      </c>
      <c r="E137" s="34" t="s">
        <v>1059</v>
      </c>
      <c r="F137" s="35">
        <v>56400000</v>
      </c>
      <c r="G137" s="49">
        <f t="shared" si="2"/>
        <v>1</v>
      </c>
      <c r="H137" s="35">
        <v>11280000</v>
      </c>
      <c r="I137" s="35">
        <v>45120000</v>
      </c>
      <c r="J137" s="35"/>
      <c r="K137" s="35"/>
      <c r="L137" s="35"/>
      <c r="M137" s="35">
        <f>VLOOKUP(D137,'[1]ARRASTRE 2020'!A$8:Y$411,25,0)</f>
        <v>0</v>
      </c>
      <c r="N137" s="35">
        <f>VLOOKUP(D137,'[1]ARRASTRE 2020'!A$4:Z$414,26,0)</f>
        <v>11280000</v>
      </c>
      <c r="O137" s="35">
        <f>VLOOKUP(D137,'[1]ARRASTRE 2020'!A$4:AA$414,27,0)</f>
        <v>0</v>
      </c>
      <c r="P137" s="35"/>
      <c r="Q137" s="35"/>
      <c r="R137" s="35"/>
      <c r="S137" s="35"/>
      <c r="T137" s="35"/>
      <c r="U137" s="35"/>
      <c r="V137" s="35">
        <f t="shared" si="1"/>
        <v>11280000</v>
      </c>
      <c r="W137" s="62" t="s">
        <v>763</v>
      </c>
      <c r="X137" s="48"/>
      <c r="Y137" s="48"/>
    </row>
    <row r="138" spans="1:25" x14ac:dyDescent="0.2">
      <c r="A138" s="31" t="s">
        <v>91</v>
      </c>
      <c r="B138" s="32" t="s">
        <v>99</v>
      </c>
      <c r="C138" s="33" t="s">
        <v>294</v>
      </c>
      <c r="D138" s="51" t="s">
        <v>1060</v>
      </c>
      <c r="E138" s="34" t="s">
        <v>1061</v>
      </c>
      <c r="F138" s="35">
        <v>60000012</v>
      </c>
      <c r="G138" s="49">
        <f t="shared" si="2"/>
        <v>1</v>
      </c>
      <c r="H138" s="35">
        <v>30000006</v>
      </c>
      <c r="I138" s="35">
        <v>30000006</v>
      </c>
      <c r="J138" s="35"/>
      <c r="K138" s="35"/>
      <c r="L138" s="35"/>
      <c r="M138" s="35">
        <f>VLOOKUP(D138,'[1]ARRASTRE 2020'!A$8:Y$411,25,0)</f>
        <v>0</v>
      </c>
      <c r="N138" s="35">
        <f>VLOOKUP(D138,'[1]ARRASTRE 2020'!A$4:Z$414,26,0)</f>
        <v>30000006</v>
      </c>
      <c r="O138" s="35">
        <f>VLOOKUP(D138,'[1]ARRASTRE 2020'!A$4:AA$414,27,0)</f>
        <v>0</v>
      </c>
      <c r="P138" s="35"/>
      <c r="Q138" s="35"/>
      <c r="R138" s="35"/>
      <c r="S138" s="35"/>
      <c r="T138" s="35"/>
      <c r="U138" s="35"/>
      <c r="V138" s="35">
        <f t="shared" si="1"/>
        <v>30000006</v>
      </c>
      <c r="W138" s="62" t="s">
        <v>763</v>
      </c>
      <c r="X138" s="48"/>
      <c r="Y138" s="48"/>
    </row>
    <row r="139" spans="1:25" x14ac:dyDescent="0.2">
      <c r="A139" s="31" t="s">
        <v>91</v>
      </c>
      <c r="B139" s="32" t="s">
        <v>99</v>
      </c>
      <c r="C139" s="33" t="s">
        <v>296</v>
      </c>
      <c r="D139" s="51" t="s">
        <v>1062</v>
      </c>
      <c r="E139" s="34" t="s">
        <v>1063</v>
      </c>
      <c r="F139" s="35">
        <v>63600000</v>
      </c>
      <c r="G139" s="49">
        <f t="shared" si="2"/>
        <v>0.92351751572327045</v>
      </c>
      <c r="H139" s="35">
        <v>31800000</v>
      </c>
      <c r="I139" s="35">
        <v>31800000</v>
      </c>
      <c r="J139" s="35"/>
      <c r="K139" s="35"/>
      <c r="L139" s="35"/>
      <c r="M139" s="35">
        <f>VLOOKUP(D139,'[1]ARRASTRE 2020'!A$8:Y$411,25,0)</f>
        <v>0</v>
      </c>
      <c r="N139" s="35">
        <f>VLOOKUP(D139,'[1]ARRASTRE 2020'!A$4:Z$414,26,0)</f>
        <v>26935714</v>
      </c>
      <c r="O139" s="35">
        <f>VLOOKUP(D139,'[1]ARRASTRE 2020'!A$4:AA$414,27,0)</f>
        <v>0</v>
      </c>
      <c r="P139" s="35"/>
      <c r="Q139" s="35"/>
      <c r="R139" s="35"/>
      <c r="S139" s="35"/>
      <c r="T139" s="35"/>
      <c r="U139" s="35"/>
      <c r="V139" s="35">
        <f t="shared" si="1"/>
        <v>26935714</v>
      </c>
      <c r="W139" s="62" t="s">
        <v>763</v>
      </c>
      <c r="X139" s="48"/>
      <c r="Y139" s="48"/>
    </row>
    <row r="140" spans="1:25" x14ac:dyDescent="0.2">
      <c r="A140" s="31" t="s">
        <v>91</v>
      </c>
      <c r="B140" s="32" t="s">
        <v>99</v>
      </c>
      <c r="C140" s="33" t="s">
        <v>297</v>
      </c>
      <c r="D140" s="51" t="s">
        <v>1064</v>
      </c>
      <c r="E140" s="34" t="s">
        <v>1065</v>
      </c>
      <c r="F140" s="35">
        <v>49800000</v>
      </c>
      <c r="G140" s="49">
        <f t="shared" si="2"/>
        <v>0.78714859437751006</v>
      </c>
      <c r="H140" s="35">
        <v>14940000</v>
      </c>
      <c r="I140" s="35">
        <v>34860000</v>
      </c>
      <c r="J140" s="35"/>
      <c r="K140" s="35"/>
      <c r="L140" s="35"/>
      <c r="M140" s="35">
        <f>VLOOKUP(D140,'[1]ARRASTRE 2020'!A$8:Y$411,25,0)</f>
        <v>0</v>
      </c>
      <c r="N140" s="35">
        <f>VLOOKUP(D140,'[1]ARRASTRE 2020'!A$4:Z$414,26,0)</f>
        <v>0</v>
      </c>
      <c r="O140" s="35">
        <f>VLOOKUP(D140,'[1]ARRASTRE 2020'!A$4:AA$414,27,0)</f>
        <v>4340000</v>
      </c>
      <c r="P140" s="35"/>
      <c r="Q140" s="35"/>
      <c r="R140" s="35"/>
      <c r="S140" s="35"/>
      <c r="T140" s="35"/>
      <c r="U140" s="35"/>
      <c r="V140" s="35">
        <f t="shared" si="1"/>
        <v>4340000</v>
      </c>
      <c r="W140" s="62" t="s">
        <v>763</v>
      </c>
      <c r="X140" s="48"/>
      <c r="Y140" s="48"/>
    </row>
    <row r="141" spans="1:25" x14ac:dyDescent="0.2">
      <c r="A141" s="31" t="s">
        <v>91</v>
      </c>
      <c r="B141" s="32" t="s">
        <v>99</v>
      </c>
      <c r="C141" s="33" t="s">
        <v>299</v>
      </c>
      <c r="D141" s="51">
        <v>10206171002</v>
      </c>
      <c r="E141" s="34" t="s">
        <v>1066</v>
      </c>
      <c r="F141" s="35">
        <v>50400000</v>
      </c>
      <c r="G141" s="49">
        <f t="shared" si="2"/>
        <v>0.99410267857142853</v>
      </c>
      <c r="H141" s="35">
        <v>10080000</v>
      </c>
      <c r="I141" s="35">
        <v>40320000</v>
      </c>
      <c r="J141" s="35"/>
      <c r="K141" s="35"/>
      <c r="L141" s="35"/>
      <c r="M141" s="35">
        <f>VLOOKUP(D141,'[1]ARRASTRE 2020'!A$8:Y$411,25,0)</f>
        <v>0</v>
      </c>
      <c r="N141" s="35">
        <f>VLOOKUP(D141,'[1]ARRASTRE 2020'!A$4:Z$414,26,0)</f>
        <v>9782775</v>
      </c>
      <c r="O141" s="35">
        <f>VLOOKUP(D141,'[1]ARRASTRE 2020'!A$4:AA$414,27,0)</f>
        <v>0</v>
      </c>
      <c r="P141" s="35"/>
      <c r="Q141" s="35"/>
      <c r="R141" s="35"/>
      <c r="S141" s="35"/>
      <c r="T141" s="35"/>
      <c r="U141" s="35"/>
      <c r="V141" s="35">
        <f t="shared" si="1"/>
        <v>9782775</v>
      </c>
      <c r="W141" s="62" t="s">
        <v>763</v>
      </c>
      <c r="X141" s="48"/>
      <c r="Y141" s="48"/>
    </row>
    <row r="142" spans="1:25" x14ac:dyDescent="0.2">
      <c r="A142" s="31" t="s">
        <v>91</v>
      </c>
      <c r="B142" s="32" t="s">
        <v>99</v>
      </c>
      <c r="C142" s="33" t="s">
        <v>1067</v>
      </c>
      <c r="D142" s="51" t="s">
        <v>1068</v>
      </c>
      <c r="E142" s="34" t="s">
        <v>1069</v>
      </c>
      <c r="F142" s="35">
        <v>41520000</v>
      </c>
      <c r="G142" s="49">
        <f t="shared" si="2"/>
        <v>1</v>
      </c>
      <c r="H142" s="35">
        <v>8304000</v>
      </c>
      <c r="I142" s="35">
        <v>33216000</v>
      </c>
      <c r="J142" s="35"/>
      <c r="K142" s="35"/>
      <c r="L142" s="35"/>
      <c r="M142" s="35">
        <f>VLOOKUP(D142,'[1]ARRASTRE 2020'!A$8:Y$411,25,0)</f>
        <v>8304000</v>
      </c>
      <c r="N142" s="35">
        <f>VLOOKUP(D142,'[1]ARRASTRE 2020'!A$4:Z$414,26,0)</f>
        <v>0</v>
      </c>
      <c r="O142" s="35">
        <f>VLOOKUP(D142,'[1]ARRASTRE 2020'!A$4:AA$414,27,0)</f>
        <v>0</v>
      </c>
      <c r="P142" s="35"/>
      <c r="Q142" s="35"/>
      <c r="R142" s="35"/>
      <c r="S142" s="35"/>
      <c r="T142" s="35"/>
      <c r="U142" s="35"/>
      <c r="V142" s="35">
        <f t="shared" si="1"/>
        <v>8304000</v>
      </c>
      <c r="W142" s="62" t="s">
        <v>763</v>
      </c>
      <c r="X142" s="48"/>
      <c r="Y142" s="48"/>
    </row>
    <row r="143" spans="1:25" x14ac:dyDescent="0.2">
      <c r="A143" s="31" t="s">
        <v>91</v>
      </c>
      <c r="B143" s="32" t="s">
        <v>238</v>
      </c>
      <c r="C143" s="33" t="s">
        <v>1070</v>
      </c>
      <c r="D143" s="51" t="s">
        <v>1071</v>
      </c>
      <c r="E143" s="34" t="s">
        <v>1072</v>
      </c>
      <c r="F143" s="35">
        <v>46200000</v>
      </c>
      <c r="G143" s="49">
        <f t="shared" si="2"/>
        <v>1</v>
      </c>
      <c r="H143" s="35">
        <v>9240000</v>
      </c>
      <c r="I143" s="35">
        <v>36960000</v>
      </c>
      <c r="J143" s="35"/>
      <c r="K143" s="35"/>
      <c r="L143" s="35"/>
      <c r="M143" s="35">
        <f>VLOOKUP(D143,'[1]ARRASTRE 2020'!A$8:Y$411,25,0)</f>
        <v>0</v>
      </c>
      <c r="N143" s="35">
        <f>VLOOKUP(D143,'[1]ARRASTRE 2020'!A$4:Z$414,26,0)</f>
        <v>0</v>
      </c>
      <c r="O143" s="35">
        <f>VLOOKUP(D143,'[1]ARRASTRE 2020'!A$4:AA$414,27,0)</f>
        <v>9240000</v>
      </c>
      <c r="P143" s="35"/>
      <c r="Q143" s="35"/>
      <c r="R143" s="35"/>
      <c r="S143" s="35"/>
      <c r="T143" s="35"/>
      <c r="U143" s="35"/>
      <c r="V143" s="35">
        <f t="shared" si="1"/>
        <v>9240000</v>
      </c>
      <c r="W143" s="62" t="s">
        <v>763</v>
      </c>
      <c r="X143" s="48"/>
      <c r="Y143" s="48"/>
    </row>
    <row r="144" spans="1:25" x14ac:dyDescent="0.2">
      <c r="A144" s="31" t="s">
        <v>91</v>
      </c>
      <c r="B144" s="32" t="s">
        <v>238</v>
      </c>
      <c r="C144" s="33" t="s">
        <v>1073</v>
      </c>
      <c r="D144" s="51" t="s">
        <v>1074</v>
      </c>
      <c r="E144" s="34" t="s">
        <v>1075</v>
      </c>
      <c r="F144" s="35">
        <v>47280000</v>
      </c>
      <c r="G144" s="49">
        <f t="shared" si="2"/>
        <v>1</v>
      </c>
      <c r="H144" s="35">
        <v>30732000</v>
      </c>
      <c r="I144" s="35">
        <v>16548000</v>
      </c>
      <c r="J144" s="35"/>
      <c r="K144" s="35"/>
      <c r="L144" s="35"/>
      <c r="M144" s="35">
        <f>VLOOKUP(D144,'[1]ARRASTRE 2020'!A$8:Y$411,25,0)</f>
        <v>0</v>
      </c>
      <c r="N144" s="35">
        <f>VLOOKUP(D144,'[1]ARRASTRE 2020'!A$4:Z$414,26,0)</f>
        <v>0</v>
      </c>
      <c r="O144" s="35">
        <f>VLOOKUP(D144,'[1]ARRASTRE 2020'!A$4:AA$414,27,0)</f>
        <v>30732000</v>
      </c>
      <c r="P144" s="35"/>
      <c r="Q144" s="35"/>
      <c r="R144" s="35"/>
      <c r="S144" s="35"/>
      <c r="T144" s="35"/>
      <c r="U144" s="35"/>
      <c r="V144" s="35">
        <f t="shared" si="1"/>
        <v>30732000</v>
      </c>
      <c r="W144" s="62" t="s">
        <v>763</v>
      </c>
      <c r="X144" s="48"/>
      <c r="Y144" s="48"/>
    </row>
    <row r="145" spans="1:25" x14ac:dyDescent="0.2">
      <c r="A145" s="31" t="s">
        <v>91</v>
      </c>
      <c r="B145" s="32" t="s">
        <v>100</v>
      </c>
      <c r="C145" s="33" t="s">
        <v>1076</v>
      </c>
      <c r="D145" s="51" t="s">
        <v>1077</v>
      </c>
      <c r="E145" s="34" t="s">
        <v>1078</v>
      </c>
      <c r="F145" s="35">
        <v>157200000</v>
      </c>
      <c r="G145" s="49">
        <f t="shared" si="2"/>
        <v>1</v>
      </c>
      <c r="H145" s="35">
        <v>47160000</v>
      </c>
      <c r="I145" s="35">
        <v>110040000</v>
      </c>
      <c r="J145" s="35"/>
      <c r="K145" s="35"/>
      <c r="L145" s="35"/>
      <c r="M145" s="35">
        <f>VLOOKUP(D145,'[1]ARRASTRE 2020'!A$8:Y$411,25,0)</f>
        <v>0</v>
      </c>
      <c r="N145" s="35">
        <f>VLOOKUP(D145,'[1]ARRASTRE 2020'!A$4:Z$414,26,0)</f>
        <v>0</v>
      </c>
      <c r="O145" s="35">
        <f>VLOOKUP(D145,'[1]ARRASTRE 2020'!A$4:AA$414,27,0)</f>
        <v>47160000</v>
      </c>
      <c r="P145" s="35"/>
      <c r="Q145" s="35"/>
      <c r="R145" s="35"/>
      <c r="S145" s="35"/>
      <c r="T145" s="35"/>
      <c r="U145" s="35"/>
      <c r="V145" s="35">
        <f t="shared" si="1"/>
        <v>47160000</v>
      </c>
      <c r="W145" s="62" t="s">
        <v>763</v>
      </c>
      <c r="X145" s="48"/>
      <c r="Y145" s="48"/>
    </row>
    <row r="146" spans="1:25" x14ac:dyDescent="0.2">
      <c r="A146" s="31" t="s">
        <v>91</v>
      </c>
      <c r="B146" s="32" t="s">
        <v>100</v>
      </c>
      <c r="C146" s="33" t="s">
        <v>1079</v>
      </c>
      <c r="D146" s="51">
        <v>13904181005</v>
      </c>
      <c r="E146" s="34" t="s">
        <v>1080</v>
      </c>
      <c r="F146" s="35">
        <v>44400000</v>
      </c>
      <c r="G146" s="49">
        <f t="shared" si="2"/>
        <v>1</v>
      </c>
      <c r="H146" s="35">
        <v>2400000</v>
      </c>
      <c r="I146" s="35">
        <v>42000000</v>
      </c>
      <c r="J146" s="35"/>
      <c r="K146" s="35"/>
      <c r="L146" s="35"/>
      <c r="M146" s="35">
        <f>VLOOKUP(D146,'[1]ARRASTRE 2020'!A$8:Y$411,25,0)</f>
        <v>0</v>
      </c>
      <c r="N146" s="35">
        <f>VLOOKUP(D146,'[1]ARRASTRE 2020'!A$4:Z$414,26,0)</f>
        <v>0</v>
      </c>
      <c r="O146" s="35">
        <f>VLOOKUP(D146,'[1]ARRASTRE 2020'!A$4:AA$414,27,0)</f>
        <v>2400000</v>
      </c>
      <c r="P146" s="35"/>
      <c r="Q146" s="35"/>
      <c r="R146" s="35"/>
      <c r="S146" s="35"/>
      <c r="T146" s="35"/>
      <c r="U146" s="35"/>
      <c r="V146" s="35">
        <f t="shared" si="1"/>
        <v>2400000</v>
      </c>
      <c r="W146" s="62" t="s">
        <v>763</v>
      </c>
      <c r="X146" s="48"/>
      <c r="Y146" s="48"/>
    </row>
    <row r="147" spans="1:25" x14ac:dyDescent="0.2">
      <c r="A147" s="31" t="s">
        <v>91</v>
      </c>
      <c r="B147" s="32" t="s">
        <v>100</v>
      </c>
      <c r="C147" s="33" t="s">
        <v>1081</v>
      </c>
      <c r="D147" s="51" t="s">
        <v>1082</v>
      </c>
      <c r="E147" s="34" t="s">
        <v>1083</v>
      </c>
      <c r="F147" s="35">
        <v>54000000</v>
      </c>
      <c r="G147" s="49">
        <f t="shared" si="2"/>
        <v>1</v>
      </c>
      <c r="H147" s="35">
        <v>27000000</v>
      </c>
      <c r="I147" s="35">
        <v>27000000</v>
      </c>
      <c r="J147" s="35"/>
      <c r="K147" s="35"/>
      <c r="L147" s="35"/>
      <c r="M147" s="35">
        <f>VLOOKUP(D147,'[1]ARRASTRE 2020'!A$8:Y$411,25,0)</f>
        <v>0</v>
      </c>
      <c r="N147" s="35">
        <f>VLOOKUP(D147,'[1]ARRASTRE 2020'!A$4:Z$414,26,0)</f>
        <v>0</v>
      </c>
      <c r="O147" s="35">
        <f>VLOOKUP(D147,'[1]ARRASTRE 2020'!A$4:AA$414,27,0)</f>
        <v>27000000</v>
      </c>
      <c r="P147" s="35"/>
      <c r="Q147" s="35"/>
      <c r="R147" s="35"/>
      <c r="S147" s="35"/>
      <c r="T147" s="35"/>
      <c r="U147" s="35"/>
      <c r="V147" s="35">
        <f t="shared" si="1"/>
        <v>27000000</v>
      </c>
      <c r="W147" s="62" t="s">
        <v>763</v>
      </c>
      <c r="X147" s="48"/>
      <c r="Y147" s="48"/>
    </row>
    <row r="148" spans="1:25" x14ac:dyDescent="0.2">
      <c r="A148" s="31" t="s">
        <v>91</v>
      </c>
      <c r="B148" s="32" t="s">
        <v>100</v>
      </c>
      <c r="C148" s="33" t="s">
        <v>1084</v>
      </c>
      <c r="D148" s="51" t="s">
        <v>1085</v>
      </c>
      <c r="E148" s="34" t="s">
        <v>1086</v>
      </c>
      <c r="F148" s="35">
        <v>36000000</v>
      </c>
      <c r="G148" s="49">
        <f t="shared" si="2"/>
        <v>1</v>
      </c>
      <c r="H148" s="35">
        <v>18000000</v>
      </c>
      <c r="I148" s="35">
        <v>18000000</v>
      </c>
      <c r="J148" s="35"/>
      <c r="K148" s="35"/>
      <c r="L148" s="35"/>
      <c r="M148" s="35">
        <f>VLOOKUP(D148,'[1]ARRASTRE 2020'!A$8:Y$411,25,0)</f>
        <v>18000000</v>
      </c>
      <c r="N148" s="35">
        <f>VLOOKUP(D148,'[1]ARRASTRE 2020'!A$4:Z$414,26,0)</f>
        <v>0</v>
      </c>
      <c r="O148" s="35">
        <f>VLOOKUP(D148,'[1]ARRASTRE 2020'!A$4:AA$414,27,0)</f>
        <v>0</v>
      </c>
      <c r="P148" s="35"/>
      <c r="Q148" s="35"/>
      <c r="R148" s="35"/>
      <c r="S148" s="35"/>
      <c r="T148" s="35"/>
      <c r="U148" s="35"/>
      <c r="V148" s="35">
        <f t="shared" si="1"/>
        <v>18000000</v>
      </c>
      <c r="W148" s="62" t="s">
        <v>763</v>
      </c>
      <c r="X148" s="48"/>
      <c r="Y148" s="48"/>
    </row>
    <row r="149" spans="1:25" x14ac:dyDescent="0.2">
      <c r="A149" s="31" t="s">
        <v>91</v>
      </c>
      <c r="B149" s="32" t="s">
        <v>100</v>
      </c>
      <c r="C149" s="33" t="s">
        <v>125</v>
      </c>
      <c r="D149" s="51" t="s">
        <v>1087</v>
      </c>
      <c r="E149" s="34" t="s">
        <v>1088</v>
      </c>
      <c r="F149" s="35">
        <v>36000000</v>
      </c>
      <c r="G149" s="49">
        <f t="shared" si="2"/>
        <v>1</v>
      </c>
      <c r="H149" s="35">
        <v>18000000</v>
      </c>
      <c r="I149" s="35">
        <v>18000000</v>
      </c>
      <c r="J149" s="35"/>
      <c r="K149" s="35"/>
      <c r="L149" s="35"/>
      <c r="M149" s="35">
        <f>VLOOKUP(D149,'[1]ARRASTRE 2020'!A$8:Y$411,25,0)</f>
        <v>18000000</v>
      </c>
      <c r="N149" s="35">
        <f>VLOOKUP(D149,'[1]ARRASTRE 2020'!A$4:Z$414,26,0)</f>
        <v>0</v>
      </c>
      <c r="O149" s="35">
        <f>VLOOKUP(D149,'[1]ARRASTRE 2020'!A$4:AA$414,27,0)</f>
        <v>0</v>
      </c>
      <c r="P149" s="35"/>
      <c r="Q149" s="35"/>
      <c r="R149" s="35"/>
      <c r="S149" s="35"/>
      <c r="T149" s="35"/>
      <c r="U149" s="35"/>
      <c r="V149" s="35">
        <f t="shared" si="1"/>
        <v>18000000</v>
      </c>
      <c r="W149" s="62" t="s">
        <v>763</v>
      </c>
      <c r="X149" s="48"/>
      <c r="Y149" s="48"/>
    </row>
    <row r="150" spans="1:25" x14ac:dyDescent="0.2">
      <c r="A150" s="31" t="s">
        <v>91</v>
      </c>
      <c r="B150" s="32" t="s">
        <v>100</v>
      </c>
      <c r="C150" s="33" t="s">
        <v>125</v>
      </c>
      <c r="D150" s="51" t="s">
        <v>1089</v>
      </c>
      <c r="E150" s="34" t="s">
        <v>1090</v>
      </c>
      <c r="F150" s="35">
        <v>217987549</v>
      </c>
      <c r="G150" s="49">
        <f t="shared" si="2"/>
        <v>0.95005610159872023</v>
      </c>
      <c r="H150" s="35">
        <v>87195020</v>
      </c>
      <c r="I150" s="35">
        <v>130792529</v>
      </c>
      <c r="J150" s="35"/>
      <c r="K150" s="35"/>
      <c r="L150" s="35"/>
      <c r="M150" s="35">
        <f>VLOOKUP(D150,'[1]ARRASTRE 2020'!A$8:Y$411,25,0)</f>
        <v>0</v>
      </c>
      <c r="N150" s="35">
        <f>VLOOKUP(D150,'[1]ARRASTRE 2020'!A$4:Z$414,26,0)</f>
        <v>0</v>
      </c>
      <c r="O150" s="35">
        <f>VLOOKUP(D150,'[1]ARRASTRE 2020'!A$4:AA$414,27,0)</f>
        <v>76307872</v>
      </c>
      <c r="P150" s="35"/>
      <c r="Q150" s="35"/>
      <c r="R150" s="35"/>
      <c r="S150" s="35"/>
      <c r="T150" s="35"/>
      <c r="U150" s="35"/>
      <c r="V150" s="35">
        <f t="shared" si="1"/>
        <v>76307872</v>
      </c>
      <c r="W150" s="62" t="s">
        <v>763</v>
      </c>
      <c r="X150" s="48"/>
      <c r="Y150" s="48"/>
    </row>
    <row r="151" spans="1:25" x14ac:dyDescent="0.2">
      <c r="A151" s="31" t="s">
        <v>91</v>
      </c>
      <c r="B151" s="32" t="s">
        <v>100</v>
      </c>
      <c r="C151" s="33" t="s">
        <v>126</v>
      </c>
      <c r="D151" s="51" t="s">
        <v>79</v>
      </c>
      <c r="E151" s="34" t="s">
        <v>165</v>
      </c>
      <c r="F151" s="35">
        <v>54000000</v>
      </c>
      <c r="G151" s="49">
        <f t="shared" si="2"/>
        <v>0.6</v>
      </c>
      <c r="H151" s="35">
        <v>27000000</v>
      </c>
      <c r="I151" s="35">
        <v>27000000</v>
      </c>
      <c r="J151" s="35"/>
      <c r="K151" s="35"/>
      <c r="L151" s="35"/>
      <c r="M151" s="35">
        <f>VLOOKUP(D151,'[1]ARRASTRE 2020'!A$8:Y$411,25,0)</f>
        <v>0</v>
      </c>
      <c r="N151" s="35">
        <f>VLOOKUP(D151,'[1]ARRASTRE 2020'!A$4:Z$414,26,0)</f>
        <v>0</v>
      </c>
      <c r="O151" s="35">
        <f>VLOOKUP(D151,'[1]ARRASTRE 2020'!A$4:AA$414,27,0)</f>
        <v>5400000</v>
      </c>
      <c r="P151" s="35"/>
      <c r="Q151" s="35"/>
      <c r="R151" s="35"/>
      <c r="S151" s="35"/>
      <c r="T151" s="35"/>
      <c r="U151" s="35"/>
      <c r="V151" s="35">
        <f t="shared" si="1"/>
        <v>5400000</v>
      </c>
      <c r="W151" s="62" t="s">
        <v>763</v>
      </c>
      <c r="X151" s="48"/>
      <c r="Y151" s="48"/>
    </row>
    <row r="152" spans="1:25" x14ac:dyDescent="0.2">
      <c r="A152" s="31" t="s">
        <v>91</v>
      </c>
      <c r="B152" s="32" t="s">
        <v>100</v>
      </c>
      <c r="C152" s="33" t="s">
        <v>329</v>
      </c>
      <c r="D152" s="51" t="s">
        <v>1091</v>
      </c>
      <c r="E152" s="34" t="s">
        <v>1092</v>
      </c>
      <c r="F152" s="35">
        <v>117496017</v>
      </c>
      <c r="G152" s="49">
        <f t="shared" si="2"/>
        <v>1</v>
      </c>
      <c r="H152" s="35">
        <v>58748009</v>
      </c>
      <c r="I152" s="35">
        <v>58748008</v>
      </c>
      <c r="J152" s="35"/>
      <c r="K152" s="35"/>
      <c r="L152" s="35"/>
      <c r="M152" s="35">
        <f>VLOOKUP(D152,'[1]ARRASTRE 2020'!A$8:Y$411,25,0)</f>
        <v>58748009</v>
      </c>
      <c r="N152" s="35">
        <f>VLOOKUP(D152,'[1]ARRASTRE 2020'!A$4:Z$414,26,0)</f>
        <v>0</v>
      </c>
      <c r="O152" s="35">
        <f>VLOOKUP(D152,'[1]ARRASTRE 2020'!A$4:AA$414,27,0)</f>
        <v>0</v>
      </c>
      <c r="P152" s="35"/>
      <c r="Q152" s="35"/>
      <c r="R152" s="35"/>
      <c r="S152" s="35"/>
      <c r="T152" s="35"/>
      <c r="U152" s="35"/>
      <c r="V152" s="35">
        <f t="shared" si="1"/>
        <v>58748009</v>
      </c>
      <c r="W152" s="62" t="s">
        <v>763</v>
      </c>
      <c r="X152" s="48"/>
      <c r="Y152" s="48"/>
    </row>
    <row r="153" spans="1:25" x14ac:dyDescent="0.2">
      <c r="A153" s="31" t="s">
        <v>91</v>
      </c>
      <c r="B153" s="32" t="s">
        <v>100</v>
      </c>
      <c r="C153" s="33" t="s">
        <v>1093</v>
      </c>
      <c r="D153" s="51" t="s">
        <v>1094</v>
      </c>
      <c r="E153" s="34" t="s">
        <v>1095</v>
      </c>
      <c r="F153" s="35">
        <v>235000000</v>
      </c>
      <c r="G153" s="49">
        <f t="shared" si="2"/>
        <v>0.7</v>
      </c>
      <c r="H153" s="35">
        <v>211500000</v>
      </c>
      <c r="I153" s="35">
        <v>23500000</v>
      </c>
      <c r="J153" s="35"/>
      <c r="K153" s="35"/>
      <c r="L153" s="35"/>
      <c r="M153" s="35">
        <f>VLOOKUP(D153,'[1]ARRASTRE 2020'!A$8:Y$411,25,0)</f>
        <v>0</v>
      </c>
      <c r="N153" s="35">
        <f>VLOOKUP(D153,'[1]ARRASTRE 2020'!A$4:Z$414,26,0)</f>
        <v>141000000</v>
      </c>
      <c r="O153" s="35">
        <f>VLOOKUP(D153,'[1]ARRASTRE 2020'!A$4:AA$414,27,0)</f>
        <v>0</v>
      </c>
      <c r="P153" s="35"/>
      <c r="Q153" s="35"/>
      <c r="R153" s="35"/>
      <c r="S153" s="35"/>
      <c r="T153" s="35"/>
      <c r="U153" s="35"/>
      <c r="V153" s="35">
        <f t="shared" si="1"/>
        <v>141000000</v>
      </c>
      <c r="W153" s="62" t="s">
        <v>763</v>
      </c>
      <c r="X153" s="48"/>
      <c r="Y153" s="48"/>
    </row>
    <row r="154" spans="1:25" x14ac:dyDescent="0.2">
      <c r="A154" s="31" t="s">
        <v>91</v>
      </c>
      <c r="B154" s="32" t="s">
        <v>100</v>
      </c>
      <c r="C154" s="33" t="s">
        <v>1096</v>
      </c>
      <c r="D154" s="51" t="s">
        <v>1097</v>
      </c>
      <c r="E154" s="34" t="s">
        <v>1098</v>
      </c>
      <c r="F154" s="35">
        <v>36000000</v>
      </c>
      <c r="G154" s="49">
        <f t="shared" si="2"/>
        <v>1</v>
      </c>
      <c r="H154" s="35">
        <v>18000000</v>
      </c>
      <c r="I154" s="35">
        <v>18000000</v>
      </c>
      <c r="J154" s="35"/>
      <c r="K154" s="35"/>
      <c r="L154" s="35"/>
      <c r="M154" s="35">
        <f>VLOOKUP(D154,'[1]ARRASTRE 2020'!A$8:Y$411,25,0)</f>
        <v>0</v>
      </c>
      <c r="N154" s="35">
        <f>VLOOKUP(D154,'[1]ARRASTRE 2020'!A$4:Z$414,26,0)</f>
        <v>18000000</v>
      </c>
      <c r="O154" s="35">
        <f>VLOOKUP(D154,'[1]ARRASTRE 2020'!A$4:AA$414,27,0)</f>
        <v>0</v>
      </c>
      <c r="P154" s="35"/>
      <c r="Q154" s="35"/>
      <c r="R154" s="35"/>
      <c r="S154" s="35"/>
      <c r="T154" s="35"/>
      <c r="U154" s="35"/>
      <c r="V154" s="35">
        <f t="shared" si="1"/>
        <v>18000000</v>
      </c>
      <c r="W154" s="62" t="s">
        <v>763</v>
      </c>
      <c r="X154" s="48"/>
      <c r="Y154" s="48"/>
    </row>
    <row r="155" spans="1:25" x14ac:dyDescent="0.2">
      <c r="A155" s="31" t="s">
        <v>91</v>
      </c>
      <c r="B155" s="32" t="s">
        <v>100</v>
      </c>
      <c r="C155" s="33" t="s">
        <v>129</v>
      </c>
      <c r="D155" s="51" t="s">
        <v>1099</v>
      </c>
      <c r="E155" s="34" t="s">
        <v>1100</v>
      </c>
      <c r="F155" s="35">
        <v>40000008</v>
      </c>
      <c r="G155" s="49">
        <f t="shared" si="2"/>
        <v>1</v>
      </c>
      <c r="H155" s="35">
        <v>20000004</v>
      </c>
      <c r="I155" s="35">
        <v>20000004</v>
      </c>
      <c r="J155" s="35"/>
      <c r="K155" s="35"/>
      <c r="L155" s="35"/>
      <c r="M155" s="35">
        <f>VLOOKUP(D155,'[1]ARRASTRE 2020'!A$8:Y$411,25,0)</f>
        <v>0</v>
      </c>
      <c r="N155" s="35">
        <f>VLOOKUP(D155,'[1]ARRASTRE 2020'!A$4:Z$414,26,0)</f>
        <v>20000004</v>
      </c>
      <c r="O155" s="35">
        <f>VLOOKUP(D155,'[1]ARRASTRE 2020'!A$4:AA$414,27,0)</f>
        <v>0</v>
      </c>
      <c r="P155" s="35"/>
      <c r="Q155" s="35"/>
      <c r="R155" s="35"/>
      <c r="S155" s="35"/>
      <c r="T155" s="35"/>
      <c r="U155" s="35"/>
      <c r="V155" s="35">
        <f t="shared" si="1"/>
        <v>20000004</v>
      </c>
      <c r="W155" s="62" t="s">
        <v>763</v>
      </c>
      <c r="X155" s="48"/>
      <c r="Y155" s="48"/>
    </row>
    <row r="156" spans="1:25" x14ac:dyDescent="0.2">
      <c r="A156" s="31" t="s">
        <v>91</v>
      </c>
      <c r="B156" s="32" t="s">
        <v>100</v>
      </c>
      <c r="C156" s="33" t="s">
        <v>1101</v>
      </c>
      <c r="D156" s="51" t="s">
        <v>1102</v>
      </c>
      <c r="E156" s="34" t="s">
        <v>1103</v>
      </c>
      <c r="F156" s="35">
        <v>72755736</v>
      </c>
      <c r="G156" s="49">
        <f t="shared" si="2"/>
        <v>0.85637256147061724</v>
      </c>
      <c r="H156" s="35">
        <v>29102294</v>
      </c>
      <c r="I156" s="35">
        <v>43653442</v>
      </c>
      <c r="J156" s="35"/>
      <c r="K156" s="35"/>
      <c r="L156" s="35"/>
      <c r="M156" s="35">
        <f>VLOOKUP(D156,'[1]ARRASTRE 2020'!A$8:Y$411,25,0)</f>
        <v>0</v>
      </c>
      <c r="N156" s="35">
        <f>VLOOKUP(D156,'[1]ARRASTRE 2020'!A$4:Z$414,26,0)</f>
        <v>0</v>
      </c>
      <c r="O156" s="35">
        <f>VLOOKUP(D156,'[1]ARRASTRE 2020'!A$4:AA$414,27,0)</f>
        <v>18652574</v>
      </c>
      <c r="P156" s="35"/>
      <c r="Q156" s="35"/>
      <c r="R156" s="35"/>
      <c r="S156" s="35"/>
      <c r="T156" s="35"/>
      <c r="U156" s="35"/>
      <c r="V156" s="35">
        <f t="shared" si="1"/>
        <v>18652574</v>
      </c>
      <c r="W156" s="62" t="s">
        <v>763</v>
      </c>
      <c r="X156" s="48"/>
      <c r="Y156" s="48"/>
    </row>
    <row r="157" spans="1:25" x14ac:dyDescent="0.2">
      <c r="A157" s="31" t="s">
        <v>91</v>
      </c>
      <c r="B157" s="32" t="s">
        <v>101</v>
      </c>
      <c r="C157" s="33" t="s">
        <v>302</v>
      </c>
      <c r="D157" s="51" t="s">
        <v>1104</v>
      </c>
      <c r="E157" s="34" t="s">
        <v>1105</v>
      </c>
      <c r="F157" s="35">
        <v>55000000</v>
      </c>
      <c r="G157" s="49">
        <f t="shared" si="2"/>
        <v>0.97772727272727278</v>
      </c>
      <c r="H157" s="35">
        <v>11000000</v>
      </c>
      <c r="I157" s="35">
        <v>44000000</v>
      </c>
      <c r="J157" s="35"/>
      <c r="K157" s="35"/>
      <c r="L157" s="35"/>
      <c r="M157" s="35">
        <f>VLOOKUP(D157,'[1]ARRASTRE 2020'!A$8:Y$411,25,0)</f>
        <v>0</v>
      </c>
      <c r="N157" s="35">
        <f>VLOOKUP(D157,'[1]ARRASTRE 2020'!A$4:Z$414,26,0)</f>
        <v>0</v>
      </c>
      <c r="O157" s="35">
        <f>VLOOKUP(D157,'[1]ARRASTRE 2020'!A$4:AA$414,27,0)</f>
        <v>9775000</v>
      </c>
      <c r="P157" s="35"/>
      <c r="Q157" s="35"/>
      <c r="R157" s="35"/>
      <c r="S157" s="35"/>
      <c r="T157" s="35"/>
      <c r="U157" s="35"/>
      <c r="V157" s="35">
        <f t="shared" si="1"/>
        <v>9775000</v>
      </c>
      <c r="W157" s="62" t="s">
        <v>763</v>
      </c>
      <c r="X157" s="48"/>
      <c r="Y157" s="48"/>
    </row>
    <row r="158" spans="1:25" x14ac:dyDescent="0.2">
      <c r="A158" s="31" t="s">
        <v>91</v>
      </c>
      <c r="B158" s="32" t="s">
        <v>101</v>
      </c>
      <c r="C158" s="33" t="s">
        <v>302</v>
      </c>
      <c r="D158" s="51" t="s">
        <v>1106</v>
      </c>
      <c r="E158" s="34" t="s">
        <v>1107</v>
      </c>
      <c r="F158" s="35">
        <v>43680000</v>
      </c>
      <c r="G158" s="49">
        <f t="shared" si="2"/>
        <v>1</v>
      </c>
      <c r="H158" s="35">
        <v>21840000</v>
      </c>
      <c r="I158" s="35">
        <v>21840000</v>
      </c>
      <c r="J158" s="35"/>
      <c r="K158" s="35"/>
      <c r="L158" s="35"/>
      <c r="M158" s="35">
        <f>VLOOKUP(D158,'[1]ARRASTRE 2020'!A$8:Y$411,25,0)</f>
        <v>21840000</v>
      </c>
      <c r="N158" s="35">
        <f>VLOOKUP(D158,'[1]ARRASTRE 2020'!A$4:Z$414,26,0)</f>
        <v>0</v>
      </c>
      <c r="O158" s="35">
        <f>VLOOKUP(D158,'[1]ARRASTRE 2020'!A$4:AA$414,27,0)</f>
        <v>0</v>
      </c>
      <c r="P158" s="35"/>
      <c r="Q158" s="35"/>
      <c r="R158" s="35"/>
      <c r="S158" s="35"/>
      <c r="T158" s="35"/>
      <c r="U158" s="35"/>
      <c r="V158" s="35">
        <f t="shared" si="1"/>
        <v>21840000</v>
      </c>
      <c r="W158" s="62" t="s">
        <v>763</v>
      </c>
      <c r="X158" s="48"/>
      <c r="Y158" s="48"/>
    </row>
    <row r="159" spans="1:25" x14ac:dyDescent="0.2">
      <c r="A159" s="31" t="s">
        <v>91</v>
      </c>
      <c r="B159" s="32" t="s">
        <v>101</v>
      </c>
      <c r="C159" s="33" t="s">
        <v>1108</v>
      </c>
      <c r="D159" s="51" t="s">
        <v>1109</v>
      </c>
      <c r="E159" s="34" t="s">
        <v>1110</v>
      </c>
      <c r="F159" s="35">
        <v>43200000</v>
      </c>
      <c r="G159" s="49">
        <f t="shared" si="2"/>
        <v>0.70833333333333337</v>
      </c>
      <c r="H159" s="35">
        <v>17280000</v>
      </c>
      <c r="I159" s="35">
        <v>25920000</v>
      </c>
      <c r="J159" s="35"/>
      <c r="K159" s="35"/>
      <c r="L159" s="35"/>
      <c r="M159" s="35">
        <f>VLOOKUP(D159,'[1]ARRASTRE 2020'!A$8:Y$411,25,0)</f>
        <v>0</v>
      </c>
      <c r="N159" s="35">
        <f>VLOOKUP(D159,'[1]ARRASTRE 2020'!A$4:Z$414,26,0)</f>
        <v>4680000</v>
      </c>
      <c r="O159" s="35">
        <f>VLOOKUP(D159,'[1]ARRASTRE 2020'!A$4:AA$414,27,0)</f>
        <v>0</v>
      </c>
      <c r="P159" s="35"/>
      <c r="Q159" s="35"/>
      <c r="R159" s="35"/>
      <c r="S159" s="35"/>
      <c r="T159" s="35"/>
      <c r="U159" s="35"/>
      <c r="V159" s="35">
        <f t="shared" si="1"/>
        <v>4680000</v>
      </c>
      <c r="W159" s="62" t="s">
        <v>763</v>
      </c>
      <c r="X159" s="48"/>
      <c r="Y159" s="48"/>
    </row>
    <row r="160" spans="1:25" x14ac:dyDescent="0.2">
      <c r="A160" s="31" t="s">
        <v>91</v>
      </c>
      <c r="B160" s="32" t="s">
        <v>102</v>
      </c>
      <c r="C160" s="33" t="s">
        <v>1111</v>
      </c>
      <c r="D160" s="51" t="s">
        <v>1112</v>
      </c>
      <c r="E160" s="34" t="s">
        <v>1113</v>
      </c>
      <c r="F160" s="35">
        <v>88588063</v>
      </c>
      <c r="G160" s="49">
        <f t="shared" si="2"/>
        <v>0.91335000743836103</v>
      </c>
      <c r="H160" s="35">
        <v>70870450</v>
      </c>
      <c r="I160" s="35">
        <v>17717613</v>
      </c>
      <c r="J160" s="35"/>
      <c r="K160" s="35"/>
      <c r="L160" s="35"/>
      <c r="M160" s="35">
        <f>VLOOKUP(D160,'[1]ARRASTRE 2020'!A$8:Y$411,25,0)</f>
        <v>0</v>
      </c>
      <c r="N160" s="35">
        <f>VLOOKUP(D160,'[1]ARRASTRE 2020'!A$4:Z$414,26,0)</f>
        <v>0</v>
      </c>
      <c r="O160" s="35">
        <f>VLOOKUP(D160,'[1]ARRASTRE 2020'!A$4:AA$414,27,0)</f>
        <v>63194295</v>
      </c>
      <c r="P160" s="35"/>
      <c r="Q160" s="35"/>
      <c r="R160" s="35"/>
      <c r="S160" s="35"/>
      <c r="T160" s="35"/>
      <c r="U160" s="35"/>
      <c r="V160" s="35">
        <f t="shared" si="1"/>
        <v>63194295</v>
      </c>
      <c r="W160" s="62" t="s">
        <v>763</v>
      </c>
      <c r="X160" s="48"/>
      <c r="Y160" s="48"/>
    </row>
    <row r="161" spans="1:25" x14ac:dyDescent="0.2">
      <c r="A161" s="31" t="s">
        <v>91</v>
      </c>
      <c r="B161" s="32" t="s">
        <v>102</v>
      </c>
      <c r="C161" s="33" t="s">
        <v>1114</v>
      </c>
      <c r="D161" s="51" t="s">
        <v>1115</v>
      </c>
      <c r="E161" s="34" t="s">
        <v>1008</v>
      </c>
      <c r="F161" s="35">
        <v>32000000</v>
      </c>
      <c r="G161" s="49">
        <f t="shared" si="2"/>
        <v>1</v>
      </c>
      <c r="H161" s="35">
        <v>19200000</v>
      </c>
      <c r="I161" s="35">
        <v>12800000</v>
      </c>
      <c r="J161" s="35"/>
      <c r="K161" s="35"/>
      <c r="L161" s="35"/>
      <c r="M161" s="35">
        <f>VLOOKUP(D161,'[1]ARRASTRE 2020'!A$8:Y$411,25,0)</f>
        <v>0</v>
      </c>
      <c r="N161" s="35">
        <f>VLOOKUP(D161,'[1]ARRASTRE 2020'!A$4:Z$414,26,0)</f>
        <v>19200000</v>
      </c>
      <c r="O161" s="35">
        <f>VLOOKUP(D161,'[1]ARRASTRE 2020'!A$4:AA$414,27,0)</f>
        <v>0</v>
      </c>
      <c r="P161" s="35"/>
      <c r="Q161" s="35"/>
      <c r="R161" s="35"/>
      <c r="S161" s="35"/>
      <c r="T161" s="35"/>
      <c r="U161" s="35"/>
      <c r="V161" s="35">
        <f t="shared" si="1"/>
        <v>19200000</v>
      </c>
      <c r="W161" s="62" t="s">
        <v>763</v>
      </c>
      <c r="X161" s="48"/>
      <c r="Y161" s="48"/>
    </row>
    <row r="162" spans="1:25" x14ac:dyDescent="0.2">
      <c r="A162" s="31" t="s">
        <v>91</v>
      </c>
      <c r="B162" s="32" t="s">
        <v>102</v>
      </c>
      <c r="C162" s="33" t="s">
        <v>134</v>
      </c>
      <c r="D162" s="51" t="s">
        <v>1116</v>
      </c>
      <c r="E162" s="34" t="s">
        <v>1117</v>
      </c>
      <c r="F162" s="35">
        <v>241362424</v>
      </c>
      <c r="G162" s="49">
        <f t="shared" si="2"/>
        <v>0.9999025158945205</v>
      </c>
      <c r="H162" s="35">
        <v>72408727</v>
      </c>
      <c r="I162" s="35">
        <v>168953697</v>
      </c>
      <c r="J162" s="35"/>
      <c r="K162" s="35"/>
      <c r="L162" s="35"/>
      <c r="M162" s="35">
        <f>VLOOKUP(D162,'[1]ARRASTRE 2020'!A$8:Y$411,25,0)</f>
        <v>0</v>
      </c>
      <c r="N162" s="35">
        <f>VLOOKUP(D162,'[1]ARRASTRE 2020'!A$4:Z$414,26,0)</f>
        <v>0</v>
      </c>
      <c r="O162" s="35">
        <f>VLOOKUP(D162,'[1]ARRASTRE 2020'!A$4:AA$414,27,0)</f>
        <v>72385198</v>
      </c>
      <c r="P162" s="35"/>
      <c r="Q162" s="35"/>
      <c r="R162" s="35"/>
      <c r="S162" s="35"/>
      <c r="T162" s="35"/>
      <c r="U162" s="35"/>
      <c r="V162" s="35">
        <f t="shared" si="1"/>
        <v>72385198</v>
      </c>
      <c r="W162" s="62" t="s">
        <v>763</v>
      </c>
      <c r="X162" s="48"/>
      <c r="Y162" s="48"/>
    </row>
    <row r="163" spans="1:25" x14ac:dyDescent="0.2">
      <c r="A163" s="31" t="s">
        <v>91</v>
      </c>
      <c r="B163" s="32" t="s">
        <v>102</v>
      </c>
      <c r="C163" s="33" t="s">
        <v>134</v>
      </c>
      <c r="D163" s="51" t="s">
        <v>1118</v>
      </c>
      <c r="E163" s="34" t="s">
        <v>1119</v>
      </c>
      <c r="F163" s="35">
        <v>234892653</v>
      </c>
      <c r="G163" s="49">
        <f t="shared" si="2"/>
        <v>0.99999500197224134</v>
      </c>
      <c r="H163" s="35">
        <v>70467796</v>
      </c>
      <c r="I163" s="35">
        <v>164424857</v>
      </c>
      <c r="J163" s="35"/>
      <c r="K163" s="35"/>
      <c r="L163" s="35"/>
      <c r="M163" s="35">
        <f>VLOOKUP(D163,'[1]ARRASTRE 2020'!A$8:Y$411,25,0)</f>
        <v>0</v>
      </c>
      <c r="N163" s="35">
        <f>VLOOKUP(D163,'[1]ARRASTRE 2020'!A$4:Z$414,26,0)</f>
        <v>0</v>
      </c>
      <c r="O163" s="35">
        <f>VLOOKUP(D163,'[1]ARRASTRE 2020'!A$4:AA$414,27,0)</f>
        <v>70466622</v>
      </c>
      <c r="P163" s="35"/>
      <c r="Q163" s="35"/>
      <c r="R163" s="35"/>
      <c r="S163" s="35"/>
      <c r="T163" s="35"/>
      <c r="U163" s="35"/>
      <c r="V163" s="35">
        <f t="shared" si="1"/>
        <v>70466622</v>
      </c>
      <c r="W163" s="62" t="s">
        <v>763</v>
      </c>
      <c r="X163" s="48"/>
      <c r="Y163" s="48"/>
    </row>
    <row r="164" spans="1:25" x14ac:dyDescent="0.2">
      <c r="A164" s="31" t="s">
        <v>91</v>
      </c>
      <c r="B164" s="32" t="s">
        <v>102</v>
      </c>
      <c r="C164" s="33" t="s">
        <v>134</v>
      </c>
      <c r="D164" s="51" t="s">
        <v>86</v>
      </c>
      <c r="E164" s="34" t="s">
        <v>175</v>
      </c>
      <c r="F164" s="35">
        <v>65700000</v>
      </c>
      <c r="G164" s="49">
        <f t="shared" si="2"/>
        <v>0.64566210045662098</v>
      </c>
      <c r="H164" s="35">
        <v>26280000</v>
      </c>
      <c r="I164" s="35">
        <v>39420000</v>
      </c>
      <c r="J164" s="35"/>
      <c r="K164" s="35"/>
      <c r="L164" s="35"/>
      <c r="M164" s="35">
        <f>VLOOKUP(D164,'[1]ARRASTRE 2020'!A$8:Y$411,25,0)</f>
        <v>0</v>
      </c>
      <c r="N164" s="35">
        <f>VLOOKUP(D164,'[1]ARRASTRE 2020'!A$4:Z$414,26,0)</f>
        <v>0</v>
      </c>
      <c r="O164" s="35">
        <f>VLOOKUP(D164,'[1]ARRASTRE 2020'!A$4:AA$414,27,0)</f>
        <v>3000000</v>
      </c>
      <c r="P164" s="35"/>
      <c r="Q164" s="35"/>
      <c r="R164" s="35"/>
      <c r="S164" s="35"/>
      <c r="T164" s="35"/>
      <c r="U164" s="35"/>
      <c r="V164" s="35">
        <f t="shared" si="1"/>
        <v>3000000</v>
      </c>
      <c r="W164" s="62" t="s">
        <v>763</v>
      </c>
      <c r="X164" s="48"/>
      <c r="Y164" s="48"/>
    </row>
    <row r="165" spans="1:25" x14ac:dyDescent="0.2">
      <c r="A165" s="31" t="s">
        <v>91</v>
      </c>
      <c r="B165" s="32" t="s">
        <v>102</v>
      </c>
      <c r="C165" s="33" t="s">
        <v>1120</v>
      </c>
      <c r="D165" s="51">
        <v>8405140402</v>
      </c>
      <c r="E165" s="34" t="s">
        <v>1121</v>
      </c>
      <c r="F165" s="35">
        <v>76200000</v>
      </c>
      <c r="G165" s="49">
        <f t="shared" si="2"/>
        <v>1</v>
      </c>
      <c r="H165" s="35">
        <v>53334150</v>
      </c>
      <c r="I165" s="35">
        <v>22865850</v>
      </c>
      <c r="J165" s="35"/>
      <c r="K165" s="35"/>
      <c r="L165" s="35"/>
      <c r="M165" s="35">
        <f>VLOOKUP(D165,'[1]ARRASTRE 2020'!A$8:Y$411,25,0)</f>
        <v>0</v>
      </c>
      <c r="N165" s="35">
        <f>VLOOKUP(D165,'[1]ARRASTRE 2020'!A$4:Z$414,26,0)</f>
        <v>0</v>
      </c>
      <c r="O165" s="35">
        <f>VLOOKUP(D165,'[1]ARRASTRE 2020'!A$4:AA$414,27,0)</f>
        <v>53334150</v>
      </c>
      <c r="P165" s="35"/>
      <c r="Q165" s="35"/>
      <c r="R165" s="35"/>
      <c r="S165" s="35"/>
      <c r="T165" s="35"/>
      <c r="U165" s="35"/>
      <c r="V165" s="35">
        <f t="shared" si="1"/>
        <v>53334150</v>
      </c>
      <c r="W165" s="62" t="s">
        <v>763</v>
      </c>
      <c r="X165" s="48"/>
      <c r="Y165" s="48"/>
    </row>
    <row r="166" spans="1:25" x14ac:dyDescent="0.2">
      <c r="A166" s="31" t="s">
        <v>91</v>
      </c>
      <c r="B166" s="32" t="s">
        <v>102</v>
      </c>
      <c r="C166" s="33" t="s">
        <v>339</v>
      </c>
      <c r="D166" s="51" t="s">
        <v>1122</v>
      </c>
      <c r="E166" s="34" t="s">
        <v>1123</v>
      </c>
      <c r="F166" s="35">
        <v>72000000</v>
      </c>
      <c r="G166" s="49">
        <f t="shared" si="2"/>
        <v>1</v>
      </c>
      <c r="H166" s="35">
        <v>26100000</v>
      </c>
      <c r="I166" s="35">
        <v>45900000</v>
      </c>
      <c r="J166" s="35"/>
      <c r="K166" s="35"/>
      <c r="L166" s="35"/>
      <c r="M166" s="35">
        <f>VLOOKUP(D166,'[1]ARRASTRE 2020'!A$8:Y$411,25,0)</f>
        <v>0</v>
      </c>
      <c r="N166" s="35">
        <f>VLOOKUP(D166,'[1]ARRASTRE 2020'!A$4:Z$414,26,0)</f>
        <v>26100000</v>
      </c>
      <c r="O166" s="35">
        <f>VLOOKUP(D166,'[1]ARRASTRE 2020'!A$4:AA$414,27,0)</f>
        <v>0</v>
      </c>
      <c r="P166" s="35"/>
      <c r="Q166" s="35"/>
      <c r="R166" s="35"/>
      <c r="S166" s="35"/>
      <c r="T166" s="35"/>
      <c r="U166" s="35"/>
      <c r="V166" s="35">
        <f t="shared" si="1"/>
        <v>26100000</v>
      </c>
      <c r="W166" s="62" t="s">
        <v>763</v>
      </c>
      <c r="X166" s="48"/>
      <c r="Y166" s="48"/>
    </row>
    <row r="167" spans="1:25" x14ac:dyDescent="0.2">
      <c r="A167" s="31" t="s">
        <v>91</v>
      </c>
      <c r="B167" s="32" t="s">
        <v>102</v>
      </c>
      <c r="C167" s="33" t="s">
        <v>255</v>
      </c>
      <c r="D167" s="51" t="s">
        <v>1124</v>
      </c>
      <c r="E167" s="34" t="s">
        <v>1125</v>
      </c>
      <c r="F167" s="35">
        <v>234374677</v>
      </c>
      <c r="G167" s="49">
        <f t="shared" si="2"/>
        <v>0.999994568525848</v>
      </c>
      <c r="H167" s="35">
        <v>70312403</v>
      </c>
      <c r="I167" s="35">
        <v>164062274</v>
      </c>
      <c r="J167" s="35"/>
      <c r="K167" s="35"/>
      <c r="L167" s="35"/>
      <c r="M167" s="35">
        <f>VLOOKUP(D167,'[1]ARRASTRE 2020'!A$8:Y$411,25,0)</f>
        <v>0</v>
      </c>
      <c r="N167" s="35">
        <f>VLOOKUP(D167,'[1]ARRASTRE 2020'!A$4:Z$414,26,0)</f>
        <v>0</v>
      </c>
      <c r="O167" s="35">
        <f>VLOOKUP(D167,'[1]ARRASTRE 2020'!A$4:AA$414,27,0)</f>
        <v>70311130</v>
      </c>
      <c r="P167" s="35"/>
      <c r="Q167" s="35"/>
      <c r="R167" s="35"/>
      <c r="S167" s="35"/>
      <c r="T167" s="35"/>
      <c r="U167" s="35"/>
      <c r="V167" s="35">
        <f t="shared" si="1"/>
        <v>70311130</v>
      </c>
      <c r="W167" s="62" t="s">
        <v>763</v>
      </c>
      <c r="X167" s="48"/>
      <c r="Y167" s="48"/>
    </row>
    <row r="168" spans="1:25" x14ac:dyDescent="0.2">
      <c r="A168" s="31" t="s">
        <v>91</v>
      </c>
      <c r="B168" s="32" t="s">
        <v>102</v>
      </c>
      <c r="C168" s="33" t="s">
        <v>136</v>
      </c>
      <c r="D168" s="51" t="s">
        <v>1126</v>
      </c>
      <c r="E168" s="34" t="s">
        <v>1127</v>
      </c>
      <c r="F168" s="35">
        <v>71400000</v>
      </c>
      <c r="G168" s="49">
        <f t="shared" si="2"/>
        <v>0.88795518207282909</v>
      </c>
      <c r="H168" s="35">
        <v>28560000</v>
      </c>
      <c r="I168" s="35">
        <v>42840000</v>
      </c>
      <c r="J168" s="35"/>
      <c r="K168" s="35"/>
      <c r="L168" s="35"/>
      <c r="M168" s="35">
        <f>VLOOKUP(D168,'[1]ARRASTRE 2020'!A$8:Y$411,25,0)</f>
        <v>0</v>
      </c>
      <c r="N168" s="35">
        <f>VLOOKUP(D168,'[1]ARRASTRE 2020'!A$4:Z$414,26,0)</f>
        <v>0</v>
      </c>
      <c r="O168" s="35">
        <f>VLOOKUP(D168,'[1]ARRASTRE 2020'!A$4:AA$414,27,0)</f>
        <v>20560000</v>
      </c>
      <c r="P168" s="35"/>
      <c r="Q168" s="35"/>
      <c r="R168" s="35"/>
      <c r="S168" s="35"/>
      <c r="T168" s="35"/>
      <c r="U168" s="35"/>
      <c r="V168" s="35">
        <f t="shared" si="1"/>
        <v>20560000</v>
      </c>
      <c r="W168" s="62" t="s">
        <v>763</v>
      </c>
      <c r="X168" s="48"/>
      <c r="Y168" s="48"/>
    </row>
    <row r="169" spans="1:25" x14ac:dyDescent="0.2">
      <c r="A169" s="31" t="s">
        <v>91</v>
      </c>
      <c r="B169" s="32" t="s">
        <v>102</v>
      </c>
      <c r="C169" s="33" t="s">
        <v>332</v>
      </c>
      <c r="D169" s="51" t="s">
        <v>1128</v>
      </c>
      <c r="E169" s="34" t="s">
        <v>1129</v>
      </c>
      <c r="F169" s="35">
        <v>159558851</v>
      </c>
      <c r="G169" s="49">
        <f t="shared" si="2"/>
        <v>0.96650055470755425</v>
      </c>
      <c r="H169" s="35">
        <v>111691196</v>
      </c>
      <c r="I169" s="35">
        <v>47867655</v>
      </c>
      <c r="J169" s="35"/>
      <c r="K169" s="35"/>
      <c r="L169" s="35"/>
      <c r="M169" s="35">
        <f>VLOOKUP(D169,'[1]ARRASTRE 2020'!A$8:Y$411,25,0)</f>
        <v>0</v>
      </c>
      <c r="N169" s="35">
        <f>VLOOKUP(D169,'[1]ARRASTRE 2020'!A$4:Z$414,26,0)</f>
        <v>106346063</v>
      </c>
      <c r="O169" s="35">
        <f>VLOOKUP(D169,'[1]ARRASTRE 2020'!A$4:AA$414,27,0)</f>
        <v>0</v>
      </c>
      <c r="P169" s="35"/>
      <c r="Q169" s="35"/>
      <c r="R169" s="35"/>
      <c r="S169" s="35"/>
      <c r="T169" s="35"/>
      <c r="U169" s="35"/>
      <c r="V169" s="35">
        <f t="shared" si="1"/>
        <v>106346063</v>
      </c>
      <c r="W169" s="62" t="s">
        <v>763</v>
      </c>
      <c r="X169" s="48"/>
      <c r="Y169" s="48"/>
    </row>
    <row r="170" spans="1:25" x14ac:dyDescent="0.2">
      <c r="A170" s="31" t="s">
        <v>91</v>
      </c>
      <c r="B170" s="32" t="s">
        <v>102</v>
      </c>
      <c r="C170" s="33" t="s">
        <v>334</v>
      </c>
      <c r="D170" s="51">
        <v>8414160707</v>
      </c>
      <c r="E170" s="34" t="s">
        <v>1130</v>
      </c>
      <c r="F170" s="35">
        <v>99544163</v>
      </c>
      <c r="G170" s="49">
        <f t="shared" si="2"/>
        <v>1</v>
      </c>
      <c r="H170" s="35">
        <v>49763535</v>
      </c>
      <c r="I170" s="35">
        <v>49780628</v>
      </c>
      <c r="J170" s="35"/>
      <c r="K170" s="35"/>
      <c r="L170" s="35"/>
      <c r="M170" s="35">
        <f>VLOOKUP(D170,'[1]ARRASTRE 2020'!A$8:Y$411,25,0)</f>
        <v>0</v>
      </c>
      <c r="N170" s="35">
        <f>VLOOKUP(D170,'[1]ARRASTRE 2020'!A$4:Z$414,26,0)</f>
        <v>0</v>
      </c>
      <c r="O170" s="35">
        <f>VLOOKUP(D170,'[1]ARRASTRE 2020'!A$4:AA$414,27,0)</f>
        <v>49763535</v>
      </c>
      <c r="P170" s="35"/>
      <c r="Q170" s="35"/>
      <c r="R170" s="35"/>
      <c r="S170" s="35"/>
      <c r="T170" s="35"/>
      <c r="U170" s="35"/>
      <c r="V170" s="35">
        <f t="shared" si="1"/>
        <v>49763535</v>
      </c>
      <c r="W170" s="62" t="s">
        <v>763</v>
      </c>
      <c r="X170" s="48"/>
      <c r="Y170" s="48"/>
    </row>
    <row r="171" spans="1:25" x14ac:dyDescent="0.2">
      <c r="A171" s="31" t="s">
        <v>91</v>
      </c>
      <c r="B171" s="32" t="s">
        <v>102</v>
      </c>
      <c r="C171" s="33" t="s">
        <v>337</v>
      </c>
      <c r="D171" s="51" t="s">
        <v>1131</v>
      </c>
      <c r="E171" s="34" t="s">
        <v>1132</v>
      </c>
      <c r="F171" s="35">
        <v>199434399</v>
      </c>
      <c r="G171" s="49">
        <f t="shared" si="2"/>
        <v>0.99997838888365487</v>
      </c>
      <c r="H171" s="35">
        <v>59830320</v>
      </c>
      <c r="I171" s="35">
        <v>139604079</v>
      </c>
      <c r="J171" s="35"/>
      <c r="K171" s="35"/>
      <c r="L171" s="35"/>
      <c r="M171" s="35">
        <f>VLOOKUP(D171,'[1]ARRASTRE 2020'!A$8:Y$411,25,0)</f>
        <v>0</v>
      </c>
      <c r="N171" s="35">
        <f>VLOOKUP(D171,'[1]ARRASTRE 2020'!A$4:Z$414,26,0)</f>
        <v>0</v>
      </c>
      <c r="O171" s="35">
        <f>VLOOKUP(D171,'[1]ARRASTRE 2020'!A$4:AA$414,27,0)</f>
        <v>59826010</v>
      </c>
      <c r="P171" s="35"/>
      <c r="Q171" s="35"/>
      <c r="R171" s="35"/>
      <c r="S171" s="35"/>
      <c r="T171" s="35"/>
      <c r="U171" s="35"/>
      <c r="V171" s="35">
        <f t="shared" si="1"/>
        <v>59826010</v>
      </c>
      <c r="W171" s="62" t="s">
        <v>763</v>
      </c>
      <c r="X171" s="48"/>
      <c r="Y171" s="48"/>
    </row>
    <row r="172" spans="1:25" x14ac:dyDescent="0.2">
      <c r="A172" s="31" t="s">
        <v>91</v>
      </c>
      <c r="B172" s="32" t="s">
        <v>102</v>
      </c>
      <c r="C172" s="33" t="s">
        <v>337</v>
      </c>
      <c r="D172" s="51" t="s">
        <v>1133</v>
      </c>
      <c r="E172" s="34" t="s">
        <v>1134</v>
      </c>
      <c r="F172" s="35">
        <v>215092340</v>
      </c>
      <c r="G172" s="49">
        <f t="shared" ref="G172:G173" si="3">(I172+V172)/F172</f>
        <v>0.97881709316101173</v>
      </c>
      <c r="H172" s="35">
        <v>64527702</v>
      </c>
      <c r="I172" s="35">
        <v>150564638</v>
      </c>
      <c r="J172" s="35"/>
      <c r="K172" s="35"/>
      <c r="L172" s="35"/>
      <c r="M172" s="35">
        <f>VLOOKUP(D172,'[1]ARRASTRE 2020'!A$8:Y$411,25,0)</f>
        <v>0</v>
      </c>
      <c r="N172" s="35">
        <f>VLOOKUP(D172,'[1]ARRASTRE 2020'!A$4:Z$414,26,0)</f>
        <v>0</v>
      </c>
      <c r="O172" s="35">
        <f>VLOOKUP(D172,'[1]ARRASTRE 2020'!A$4:AA$414,27,0)</f>
        <v>59971421</v>
      </c>
      <c r="P172" s="35"/>
      <c r="Q172" s="35"/>
      <c r="R172" s="35"/>
      <c r="S172" s="35"/>
      <c r="T172" s="35"/>
      <c r="U172" s="35"/>
      <c r="V172" s="35">
        <f t="shared" si="1"/>
        <v>59971421</v>
      </c>
      <c r="W172" s="62" t="s">
        <v>763</v>
      </c>
      <c r="X172" s="48"/>
      <c r="Y172" s="48"/>
    </row>
    <row r="173" spans="1:25" x14ac:dyDescent="0.2">
      <c r="A173" s="31" t="s">
        <v>91</v>
      </c>
      <c r="B173" s="32" t="s">
        <v>102</v>
      </c>
      <c r="C173" s="33" t="s">
        <v>337</v>
      </c>
      <c r="D173" s="51" t="s">
        <v>1135</v>
      </c>
      <c r="E173" s="34" t="s">
        <v>1136</v>
      </c>
      <c r="F173" s="35">
        <v>236138715</v>
      </c>
      <c r="G173" s="49">
        <f t="shared" si="3"/>
        <v>0.99443878992904655</v>
      </c>
      <c r="H173" s="35">
        <v>70841615</v>
      </c>
      <c r="I173" s="35">
        <v>165297100</v>
      </c>
      <c r="J173" s="35"/>
      <c r="K173" s="35"/>
      <c r="L173" s="35"/>
      <c r="M173" s="35">
        <f>VLOOKUP(D173,'[1]ARRASTRE 2020'!A$8:Y$411,25,0)</f>
        <v>0</v>
      </c>
      <c r="N173" s="35">
        <f>VLOOKUP(D173,'[1]ARRASTRE 2020'!A$4:Z$414,26,0)</f>
        <v>0</v>
      </c>
      <c r="O173" s="35">
        <f>VLOOKUP(D173,'[1]ARRASTRE 2020'!A$4:AA$414,27,0)</f>
        <v>69528398</v>
      </c>
      <c r="P173" s="35"/>
      <c r="Q173" s="35"/>
      <c r="R173" s="35"/>
      <c r="S173" s="35"/>
      <c r="T173" s="35"/>
      <c r="U173" s="35"/>
      <c r="V173" s="35">
        <f t="shared" si="1"/>
        <v>69528398</v>
      </c>
      <c r="W173" s="62" t="s">
        <v>763</v>
      </c>
      <c r="X173" s="48"/>
      <c r="Y173" s="48"/>
    </row>
    <row r="174" spans="1:25" x14ac:dyDescent="0.2">
      <c r="A174" s="31" t="s">
        <v>209</v>
      </c>
      <c r="B174" s="32" t="s">
        <v>96</v>
      </c>
      <c r="C174" s="33" t="s">
        <v>239</v>
      </c>
      <c r="D174" s="51" t="s">
        <v>181</v>
      </c>
      <c r="E174" s="34" t="s">
        <v>210</v>
      </c>
      <c r="F174" s="35">
        <v>26400000</v>
      </c>
      <c r="G174" s="49">
        <f t="shared" ref="G174:G237" si="4">(I174+V174)/F174</f>
        <v>1</v>
      </c>
      <c r="H174" s="35">
        <v>26400000</v>
      </c>
      <c r="I174" s="35">
        <v>0</v>
      </c>
      <c r="J174" s="35">
        <v>26400000</v>
      </c>
      <c r="K174" s="35">
        <v>0</v>
      </c>
      <c r="L174" s="35">
        <v>0</v>
      </c>
      <c r="M174" s="35"/>
      <c r="N174" s="35"/>
      <c r="O174" s="35"/>
      <c r="P174" s="35"/>
      <c r="Q174" s="35"/>
      <c r="R174" s="35"/>
      <c r="S174" s="35"/>
      <c r="T174" s="35"/>
      <c r="U174" s="35"/>
      <c r="V174" s="35">
        <f t="shared" si="1"/>
        <v>26400000</v>
      </c>
      <c r="W174" s="62" t="s">
        <v>763</v>
      </c>
      <c r="X174" s="48"/>
      <c r="Y174" s="48"/>
    </row>
    <row r="175" spans="1:25" x14ac:dyDescent="0.2">
      <c r="A175" s="31" t="s">
        <v>209</v>
      </c>
      <c r="B175" s="32" t="s">
        <v>94</v>
      </c>
      <c r="C175" s="33" t="s">
        <v>240</v>
      </c>
      <c r="D175" s="51" t="s">
        <v>182</v>
      </c>
      <c r="E175" s="34" t="s">
        <v>211</v>
      </c>
      <c r="F175" s="35">
        <v>59800000</v>
      </c>
      <c r="G175" s="49">
        <f t="shared" si="4"/>
        <v>1</v>
      </c>
      <c r="H175" s="35">
        <v>59800000</v>
      </c>
      <c r="I175" s="35">
        <v>0</v>
      </c>
      <c r="J175" s="35">
        <v>0</v>
      </c>
      <c r="K175" s="35">
        <v>59800000</v>
      </c>
      <c r="L175" s="35">
        <v>0</v>
      </c>
      <c r="M175" s="35"/>
      <c r="N175" s="35"/>
      <c r="O175" s="35"/>
      <c r="P175" s="35"/>
      <c r="Q175" s="35"/>
      <c r="R175" s="35"/>
      <c r="S175" s="35"/>
      <c r="T175" s="35"/>
      <c r="U175" s="35"/>
      <c r="V175" s="35">
        <f t="shared" si="1"/>
        <v>59800000</v>
      </c>
      <c r="W175" s="62" t="s">
        <v>763</v>
      </c>
      <c r="X175" s="48"/>
    </row>
    <row r="176" spans="1:25" x14ac:dyDescent="0.2">
      <c r="A176" s="31" t="s">
        <v>209</v>
      </c>
      <c r="B176" s="32" t="s">
        <v>100</v>
      </c>
      <c r="C176" s="33" t="s">
        <v>241</v>
      </c>
      <c r="D176" s="51" t="s">
        <v>183</v>
      </c>
      <c r="E176" s="34" t="s">
        <v>212</v>
      </c>
      <c r="F176" s="35">
        <v>2937180</v>
      </c>
      <c r="G176" s="49">
        <f t="shared" si="4"/>
        <v>1</v>
      </c>
      <c r="H176" s="35">
        <v>2937180</v>
      </c>
      <c r="I176" s="35">
        <v>0</v>
      </c>
      <c r="J176" s="35">
        <v>0</v>
      </c>
      <c r="K176" s="35">
        <v>0</v>
      </c>
      <c r="L176" s="35">
        <v>2937180</v>
      </c>
      <c r="M176" s="35"/>
      <c r="N176" s="35"/>
      <c r="O176" s="35"/>
      <c r="P176" s="35"/>
      <c r="Q176" s="35"/>
      <c r="R176" s="35"/>
      <c r="S176" s="35"/>
      <c r="T176" s="35"/>
      <c r="U176" s="35"/>
      <c r="V176" s="35">
        <f t="shared" si="1"/>
        <v>2937180</v>
      </c>
      <c r="W176" s="62" t="s">
        <v>763</v>
      </c>
      <c r="X176" s="48"/>
      <c r="Y176" s="48"/>
    </row>
    <row r="177" spans="1:25" x14ac:dyDescent="0.2">
      <c r="A177" s="31" t="s">
        <v>209</v>
      </c>
      <c r="B177" s="32" t="s">
        <v>100</v>
      </c>
      <c r="C177" s="33" t="s">
        <v>241</v>
      </c>
      <c r="D177" s="51" t="s">
        <v>184</v>
      </c>
      <c r="E177" s="34" t="s">
        <v>213</v>
      </c>
      <c r="F177" s="35">
        <v>3990000</v>
      </c>
      <c r="G177" s="49">
        <f t="shared" si="4"/>
        <v>1</v>
      </c>
      <c r="H177" s="35">
        <v>3990000</v>
      </c>
      <c r="I177" s="35">
        <v>0</v>
      </c>
      <c r="J177" s="35">
        <v>0</v>
      </c>
      <c r="K177" s="35">
        <v>0</v>
      </c>
      <c r="L177" s="35">
        <v>3990000</v>
      </c>
      <c r="M177" s="35"/>
      <c r="N177" s="35"/>
      <c r="O177" s="35"/>
      <c r="P177" s="35"/>
      <c r="Q177" s="35"/>
      <c r="R177" s="35"/>
      <c r="S177" s="35"/>
      <c r="T177" s="35"/>
      <c r="U177" s="35"/>
      <c r="V177" s="35">
        <f t="shared" si="1"/>
        <v>3990000</v>
      </c>
      <c r="W177" s="62" t="s">
        <v>763</v>
      </c>
      <c r="X177" s="48"/>
      <c r="Y177" s="48"/>
    </row>
    <row r="178" spans="1:25" x14ac:dyDescent="0.2">
      <c r="A178" s="31" t="s">
        <v>209</v>
      </c>
      <c r="B178" s="32" t="s">
        <v>100</v>
      </c>
      <c r="C178" s="33" t="s">
        <v>241</v>
      </c>
      <c r="D178" s="51" t="s">
        <v>185</v>
      </c>
      <c r="E178" s="34" t="s">
        <v>214</v>
      </c>
      <c r="F178" s="35">
        <v>3990000</v>
      </c>
      <c r="G178" s="49">
        <f t="shared" si="4"/>
        <v>1</v>
      </c>
      <c r="H178" s="35">
        <v>3990000</v>
      </c>
      <c r="I178" s="35">
        <v>0</v>
      </c>
      <c r="J178" s="35">
        <v>0</v>
      </c>
      <c r="K178" s="35">
        <v>0</v>
      </c>
      <c r="L178" s="35">
        <v>3990000</v>
      </c>
      <c r="M178" s="35"/>
      <c r="N178" s="35"/>
      <c r="O178" s="35"/>
      <c r="P178" s="35"/>
      <c r="Q178" s="35"/>
      <c r="R178" s="35"/>
      <c r="S178" s="35"/>
      <c r="T178" s="35"/>
      <c r="U178" s="35"/>
      <c r="V178" s="35">
        <f t="shared" si="1"/>
        <v>3990000</v>
      </c>
      <c r="W178" s="62" t="s">
        <v>763</v>
      </c>
      <c r="X178" s="48"/>
      <c r="Y178" s="48"/>
    </row>
    <row r="179" spans="1:25" x14ac:dyDescent="0.2">
      <c r="A179" s="31" t="s">
        <v>209</v>
      </c>
      <c r="B179" s="32" t="s">
        <v>100</v>
      </c>
      <c r="C179" s="33" t="s">
        <v>241</v>
      </c>
      <c r="D179" s="51" t="s">
        <v>186</v>
      </c>
      <c r="E179" s="34" t="s">
        <v>215</v>
      </c>
      <c r="F179" s="35">
        <v>2230910</v>
      </c>
      <c r="G179" s="49">
        <f t="shared" si="4"/>
        <v>1</v>
      </c>
      <c r="H179" s="35">
        <v>2230910</v>
      </c>
      <c r="I179" s="35">
        <v>0</v>
      </c>
      <c r="J179" s="35">
        <v>0</v>
      </c>
      <c r="K179" s="35">
        <v>0</v>
      </c>
      <c r="L179" s="35">
        <v>2230910</v>
      </c>
      <c r="M179" s="35"/>
      <c r="N179" s="35"/>
      <c r="O179" s="35"/>
      <c r="P179" s="35"/>
      <c r="Q179" s="35"/>
      <c r="R179" s="35"/>
      <c r="S179" s="35"/>
      <c r="T179" s="35"/>
      <c r="U179" s="35"/>
      <c r="V179" s="35">
        <f t="shared" si="1"/>
        <v>2230910</v>
      </c>
      <c r="W179" s="62" t="s">
        <v>763</v>
      </c>
      <c r="X179" s="48"/>
      <c r="Y179" s="48"/>
    </row>
    <row r="180" spans="1:25" x14ac:dyDescent="0.2">
      <c r="A180" s="31" t="s">
        <v>209</v>
      </c>
      <c r="B180" s="32" t="s">
        <v>101</v>
      </c>
      <c r="C180" s="33" t="s">
        <v>242</v>
      </c>
      <c r="D180" s="51" t="s">
        <v>187</v>
      </c>
      <c r="E180" s="34" t="s">
        <v>216</v>
      </c>
      <c r="F180" s="35">
        <v>97368000</v>
      </c>
      <c r="G180" s="49">
        <f t="shared" si="4"/>
        <v>1</v>
      </c>
      <c r="H180" s="35">
        <v>97368000</v>
      </c>
      <c r="I180" s="35">
        <v>0</v>
      </c>
      <c r="J180" s="35">
        <v>0</v>
      </c>
      <c r="K180" s="35">
        <v>48684000</v>
      </c>
      <c r="L180" s="35">
        <v>0</v>
      </c>
      <c r="M180" s="35"/>
      <c r="N180" s="35"/>
      <c r="O180" s="35">
        <f>VLOOKUP(D180,'[1]ASIGNACIONES 2020'!I$5:Z$294,18,0)</f>
        <v>48684000</v>
      </c>
      <c r="P180" s="35"/>
      <c r="Q180" s="35"/>
      <c r="R180" s="35"/>
      <c r="S180" s="35"/>
      <c r="T180" s="35"/>
      <c r="U180" s="35"/>
      <c r="V180" s="35">
        <f t="shared" si="1"/>
        <v>97368000</v>
      </c>
      <c r="W180" s="62" t="s">
        <v>763</v>
      </c>
      <c r="X180" s="48"/>
    </row>
    <row r="181" spans="1:25" x14ac:dyDescent="0.2">
      <c r="A181" s="31" t="s">
        <v>209</v>
      </c>
      <c r="B181" s="32" t="s">
        <v>95</v>
      </c>
      <c r="C181" s="33" t="s">
        <v>243</v>
      </c>
      <c r="D181" s="51" t="s">
        <v>188</v>
      </c>
      <c r="E181" s="34" t="s">
        <v>217</v>
      </c>
      <c r="F181" s="35">
        <v>40013280</v>
      </c>
      <c r="G181" s="49">
        <f t="shared" si="4"/>
        <v>1</v>
      </c>
      <c r="H181" s="35">
        <v>40013280</v>
      </c>
      <c r="I181" s="35">
        <v>0</v>
      </c>
      <c r="J181" s="35">
        <v>0</v>
      </c>
      <c r="K181" s="35">
        <v>0</v>
      </c>
      <c r="L181" s="35">
        <v>40013280</v>
      </c>
      <c r="M181" s="35"/>
      <c r="N181" s="35"/>
      <c r="O181" s="35"/>
      <c r="P181" s="35"/>
      <c r="Q181" s="35"/>
      <c r="R181" s="35"/>
      <c r="S181" s="35"/>
      <c r="T181" s="35"/>
      <c r="U181" s="35"/>
      <c r="V181" s="35">
        <f t="shared" si="1"/>
        <v>40013280</v>
      </c>
      <c r="W181" s="62" t="s">
        <v>763</v>
      </c>
      <c r="X181" s="48"/>
      <c r="Y181" s="48"/>
    </row>
    <row r="182" spans="1:25" x14ac:dyDescent="0.2">
      <c r="A182" s="31" t="s">
        <v>209</v>
      </c>
      <c r="B182" s="32" t="s">
        <v>99</v>
      </c>
      <c r="C182" s="33" t="s">
        <v>244</v>
      </c>
      <c r="D182" s="51" t="s">
        <v>189</v>
      </c>
      <c r="E182" s="34" t="s">
        <v>218</v>
      </c>
      <c r="F182" s="35">
        <v>35953470</v>
      </c>
      <c r="G182" s="49">
        <f t="shared" si="4"/>
        <v>1</v>
      </c>
      <c r="H182" s="35">
        <v>35953470</v>
      </c>
      <c r="I182" s="35">
        <v>0</v>
      </c>
      <c r="J182" s="35">
        <v>0</v>
      </c>
      <c r="K182" s="35">
        <v>35953470</v>
      </c>
      <c r="L182" s="35">
        <v>0</v>
      </c>
      <c r="M182" s="35"/>
      <c r="N182" s="35"/>
      <c r="O182" s="35"/>
      <c r="P182" s="35"/>
      <c r="Q182" s="35"/>
      <c r="R182" s="35"/>
      <c r="S182" s="35"/>
      <c r="T182" s="35"/>
      <c r="U182" s="35"/>
      <c r="V182" s="35">
        <f t="shared" si="1"/>
        <v>35953470</v>
      </c>
      <c r="W182" s="62" t="s">
        <v>763</v>
      </c>
      <c r="X182" s="48"/>
      <c r="Y182" s="48"/>
    </row>
    <row r="183" spans="1:25" x14ac:dyDescent="0.2">
      <c r="A183" s="31" t="s">
        <v>209</v>
      </c>
      <c r="B183" s="32" t="s">
        <v>238</v>
      </c>
      <c r="C183" s="33" t="s">
        <v>245</v>
      </c>
      <c r="D183" s="51" t="s">
        <v>190</v>
      </c>
      <c r="E183" s="34" t="s">
        <v>219</v>
      </c>
      <c r="F183" s="35">
        <v>200400000</v>
      </c>
      <c r="G183" s="49">
        <f t="shared" si="4"/>
        <v>1</v>
      </c>
      <c r="H183" s="35">
        <v>200400000</v>
      </c>
      <c r="I183" s="35">
        <v>0</v>
      </c>
      <c r="J183" s="35">
        <v>0</v>
      </c>
      <c r="K183" s="35">
        <v>0</v>
      </c>
      <c r="L183" s="35">
        <v>200400000</v>
      </c>
      <c r="M183" s="35"/>
      <c r="N183" s="35"/>
      <c r="O183" s="35"/>
      <c r="P183" s="35"/>
      <c r="Q183" s="35"/>
      <c r="R183" s="35"/>
      <c r="S183" s="35"/>
      <c r="T183" s="35"/>
      <c r="U183" s="35"/>
      <c r="V183" s="35">
        <f t="shared" si="1"/>
        <v>200400000</v>
      </c>
      <c r="W183" s="62" t="s">
        <v>763</v>
      </c>
      <c r="X183" s="48"/>
    </row>
    <row r="184" spans="1:25" x14ac:dyDescent="0.2">
      <c r="A184" s="31" t="s">
        <v>209</v>
      </c>
      <c r="B184" s="32" t="s">
        <v>238</v>
      </c>
      <c r="C184" s="33" t="s">
        <v>245</v>
      </c>
      <c r="D184" s="51" t="s">
        <v>191</v>
      </c>
      <c r="E184" s="34" t="s">
        <v>220</v>
      </c>
      <c r="F184" s="35">
        <v>234812873</v>
      </c>
      <c r="G184" s="49">
        <f t="shared" si="4"/>
        <v>1</v>
      </c>
      <c r="H184" s="35">
        <v>234812873</v>
      </c>
      <c r="I184" s="35">
        <v>0</v>
      </c>
      <c r="J184" s="35"/>
      <c r="K184" s="35"/>
      <c r="L184" s="35">
        <v>234812873</v>
      </c>
      <c r="M184" s="35"/>
      <c r="N184" s="35"/>
      <c r="O184" s="35"/>
      <c r="P184" s="35"/>
      <c r="Q184" s="35"/>
      <c r="R184" s="35"/>
      <c r="S184" s="35"/>
      <c r="T184" s="35"/>
      <c r="U184" s="35"/>
      <c r="V184" s="35">
        <f t="shared" si="1"/>
        <v>234812873</v>
      </c>
      <c r="W184" s="62" t="s">
        <v>763</v>
      </c>
      <c r="X184" s="48"/>
      <c r="Y184" s="48"/>
    </row>
    <row r="185" spans="1:25" x14ac:dyDescent="0.2">
      <c r="A185" s="31" t="s">
        <v>209</v>
      </c>
      <c r="B185" s="32" t="s">
        <v>98</v>
      </c>
      <c r="C185" s="33" t="s">
        <v>120</v>
      </c>
      <c r="D185" s="51" t="s">
        <v>192</v>
      </c>
      <c r="E185" s="34" t="s">
        <v>221</v>
      </c>
      <c r="F185" s="35">
        <v>167587230</v>
      </c>
      <c r="G185" s="49">
        <f t="shared" si="4"/>
        <v>1</v>
      </c>
      <c r="H185" s="35">
        <v>167587230</v>
      </c>
      <c r="I185" s="35">
        <v>0</v>
      </c>
      <c r="J185" s="35"/>
      <c r="K185" s="35"/>
      <c r="L185" s="35">
        <v>167587230</v>
      </c>
      <c r="M185" s="35"/>
      <c r="N185" s="35"/>
      <c r="O185" s="35"/>
      <c r="P185" s="35"/>
      <c r="Q185" s="35"/>
      <c r="R185" s="35"/>
      <c r="S185" s="35"/>
      <c r="T185" s="35"/>
      <c r="U185" s="35"/>
      <c r="V185" s="35">
        <f t="shared" si="1"/>
        <v>167587230</v>
      </c>
      <c r="W185" s="62" t="s">
        <v>763</v>
      </c>
      <c r="X185" s="48"/>
      <c r="Y185" s="48"/>
    </row>
    <row r="186" spans="1:25" x14ac:dyDescent="0.2">
      <c r="A186" s="31" t="s">
        <v>209</v>
      </c>
      <c r="B186" s="32" t="s">
        <v>98</v>
      </c>
      <c r="C186" s="33" t="s">
        <v>120</v>
      </c>
      <c r="D186" s="51" t="s">
        <v>193</v>
      </c>
      <c r="E186" s="34" t="s">
        <v>222</v>
      </c>
      <c r="F186" s="35">
        <v>78560676</v>
      </c>
      <c r="G186" s="49">
        <f t="shared" si="4"/>
        <v>1</v>
      </c>
      <c r="H186" s="35">
        <v>78560676</v>
      </c>
      <c r="I186" s="35">
        <v>0</v>
      </c>
      <c r="J186" s="35"/>
      <c r="K186" s="35"/>
      <c r="L186" s="35">
        <v>78560676</v>
      </c>
      <c r="M186" s="35"/>
      <c r="N186" s="35"/>
      <c r="O186" s="35"/>
      <c r="P186" s="35"/>
      <c r="Q186" s="35"/>
      <c r="R186" s="35"/>
      <c r="S186" s="35"/>
      <c r="T186" s="35"/>
      <c r="U186" s="35"/>
      <c r="V186" s="35">
        <f t="shared" si="1"/>
        <v>78560676</v>
      </c>
      <c r="W186" s="62" t="s">
        <v>763</v>
      </c>
      <c r="X186" s="48"/>
      <c r="Y186" s="48"/>
    </row>
    <row r="187" spans="1:25" x14ac:dyDescent="0.2">
      <c r="A187" s="31" t="s">
        <v>209</v>
      </c>
      <c r="B187" s="32" t="s">
        <v>92</v>
      </c>
      <c r="C187" s="33" t="s">
        <v>103</v>
      </c>
      <c r="D187" s="51" t="s">
        <v>194</v>
      </c>
      <c r="E187" s="34" t="s">
        <v>223</v>
      </c>
      <c r="F187" s="35">
        <v>89879272</v>
      </c>
      <c r="G187" s="49">
        <f t="shared" si="4"/>
        <v>1</v>
      </c>
      <c r="H187" s="35">
        <v>89879272</v>
      </c>
      <c r="I187" s="35">
        <v>0</v>
      </c>
      <c r="J187" s="35"/>
      <c r="K187" s="35"/>
      <c r="L187" s="35">
        <v>89879272</v>
      </c>
      <c r="M187" s="35"/>
      <c r="N187" s="35"/>
      <c r="O187" s="35"/>
      <c r="P187" s="35"/>
      <c r="Q187" s="35"/>
      <c r="R187" s="35"/>
      <c r="S187" s="35"/>
      <c r="T187" s="35"/>
      <c r="U187" s="35"/>
      <c r="V187" s="35">
        <f t="shared" si="1"/>
        <v>89879272</v>
      </c>
      <c r="W187" s="62" t="s">
        <v>763</v>
      </c>
      <c r="X187" s="48"/>
      <c r="Y187" s="48"/>
    </row>
    <row r="188" spans="1:25" x14ac:dyDescent="0.2">
      <c r="A188" s="31" t="s">
        <v>209</v>
      </c>
      <c r="B188" s="32" t="s">
        <v>92</v>
      </c>
      <c r="C188" s="33" t="s">
        <v>246</v>
      </c>
      <c r="D188" s="51" t="s">
        <v>195</v>
      </c>
      <c r="E188" s="34" t="s">
        <v>224</v>
      </c>
      <c r="F188" s="35">
        <v>218917252</v>
      </c>
      <c r="G188" s="49">
        <f t="shared" si="4"/>
        <v>1</v>
      </c>
      <c r="H188" s="35">
        <v>218917252</v>
      </c>
      <c r="I188" s="35">
        <v>0</v>
      </c>
      <c r="J188" s="35"/>
      <c r="K188" s="35"/>
      <c r="L188" s="35">
        <v>218917252</v>
      </c>
      <c r="M188" s="35"/>
      <c r="N188" s="35"/>
      <c r="O188" s="35"/>
      <c r="P188" s="35"/>
      <c r="Q188" s="35"/>
      <c r="R188" s="35"/>
      <c r="S188" s="35"/>
      <c r="T188" s="35"/>
      <c r="U188" s="35"/>
      <c r="V188" s="35">
        <f t="shared" si="1"/>
        <v>218917252</v>
      </c>
      <c r="W188" s="62" t="s">
        <v>763</v>
      </c>
      <c r="X188" s="48"/>
    </row>
    <row r="189" spans="1:25" x14ac:dyDescent="0.2">
      <c r="A189" s="31" t="s">
        <v>209</v>
      </c>
      <c r="B189" s="32" t="s">
        <v>99</v>
      </c>
      <c r="C189" s="33" t="s">
        <v>247</v>
      </c>
      <c r="D189" s="51" t="s">
        <v>196</v>
      </c>
      <c r="E189" s="34" t="s">
        <v>225</v>
      </c>
      <c r="F189" s="35">
        <v>27212500</v>
      </c>
      <c r="G189" s="49">
        <f t="shared" si="4"/>
        <v>1</v>
      </c>
      <c r="H189" s="35">
        <v>27212500</v>
      </c>
      <c r="I189" s="35">
        <v>0</v>
      </c>
      <c r="J189" s="35"/>
      <c r="K189" s="35"/>
      <c r="L189" s="35">
        <v>27212500</v>
      </c>
      <c r="M189" s="35"/>
      <c r="N189" s="35"/>
      <c r="O189" s="35"/>
      <c r="P189" s="35"/>
      <c r="Q189" s="35"/>
      <c r="R189" s="35"/>
      <c r="S189" s="35"/>
      <c r="T189" s="35"/>
      <c r="U189" s="35"/>
      <c r="V189" s="35">
        <f t="shared" si="1"/>
        <v>27212500</v>
      </c>
      <c r="W189" s="62" t="s">
        <v>763</v>
      </c>
      <c r="X189" s="48"/>
    </row>
    <row r="190" spans="1:25" x14ac:dyDescent="0.2">
      <c r="A190" s="31" t="s">
        <v>209</v>
      </c>
      <c r="B190" s="32" t="s">
        <v>99</v>
      </c>
      <c r="C190" s="33" t="s">
        <v>247</v>
      </c>
      <c r="D190" s="51" t="s">
        <v>197</v>
      </c>
      <c r="E190" s="34" t="s">
        <v>226</v>
      </c>
      <c r="F190" s="35">
        <v>14125000</v>
      </c>
      <c r="G190" s="49">
        <f t="shared" si="4"/>
        <v>1</v>
      </c>
      <c r="H190" s="35">
        <v>14125000</v>
      </c>
      <c r="I190" s="35">
        <v>0</v>
      </c>
      <c r="J190" s="35"/>
      <c r="K190" s="35"/>
      <c r="L190" s="35">
        <v>14125000</v>
      </c>
      <c r="M190" s="35"/>
      <c r="N190" s="35"/>
      <c r="O190" s="35"/>
      <c r="P190" s="35"/>
      <c r="Q190" s="35"/>
      <c r="R190" s="35"/>
      <c r="S190" s="35"/>
      <c r="T190" s="35"/>
      <c r="U190" s="35"/>
      <c r="V190" s="35">
        <f t="shared" si="1"/>
        <v>14125000</v>
      </c>
      <c r="W190" s="62" t="s">
        <v>763</v>
      </c>
      <c r="X190" s="48"/>
      <c r="Y190" s="48"/>
    </row>
    <row r="191" spans="1:25" x14ac:dyDescent="0.2">
      <c r="A191" s="31" t="s">
        <v>209</v>
      </c>
      <c r="B191" s="32" t="s">
        <v>99</v>
      </c>
      <c r="C191" s="33" t="s">
        <v>247</v>
      </c>
      <c r="D191" s="51" t="s">
        <v>198</v>
      </c>
      <c r="E191" s="34" t="s">
        <v>227</v>
      </c>
      <c r="F191" s="35">
        <v>14400000</v>
      </c>
      <c r="G191" s="49">
        <f t="shared" si="4"/>
        <v>1</v>
      </c>
      <c r="H191" s="35">
        <v>14400000</v>
      </c>
      <c r="I191" s="35">
        <v>0</v>
      </c>
      <c r="J191" s="35"/>
      <c r="K191" s="35"/>
      <c r="L191" s="35">
        <v>14400000</v>
      </c>
      <c r="M191" s="35"/>
      <c r="N191" s="35"/>
      <c r="O191" s="35"/>
      <c r="P191" s="35"/>
      <c r="Q191" s="35"/>
      <c r="R191" s="35"/>
      <c r="S191" s="35"/>
      <c r="T191" s="35"/>
      <c r="U191" s="35"/>
      <c r="V191" s="35">
        <f t="shared" si="1"/>
        <v>14400000</v>
      </c>
      <c r="W191" s="62" t="s">
        <v>763</v>
      </c>
      <c r="X191" s="48"/>
      <c r="Y191" s="48"/>
    </row>
    <row r="192" spans="1:25" x14ac:dyDescent="0.2">
      <c r="A192" s="31" t="s">
        <v>209</v>
      </c>
      <c r="B192" s="32" t="s">
        <v>99</v>
      </c>
      <c r="C192" s="33" t="s">
        <v>248</v>
      </c>
      <c r="D192" s="51" t="s">
        <v>199</v>
      </c>
      <c r="E192" s="34" t="s">
        <v>228</v>
      </c>
      <c r="F192" s="35">
        <v>36604840</v>
      </c>
      <c r="G192" s="49">
        <f t="shared" si="4"/>
        <v>1</v>
      </c>
      <c r="H192" s="35">
        <v>36604840</v>
      </c>
      <c r="I192" s="35">
        <v>0</v>
      </c>
      <c r="J192" s="35"/>
      <c r="K192" s="35"/>
      <c r="L192" s="35">
        <v>36604840</v>
      </c>
      <c r="M192" s="35"/>
      <c r="N192" s="35"/>
      <c r="O192" s="35"/>
      <c r="P192" s="35"/>
      <c r="Q192" s="35"/>
      <c r="R192" s="35"/>
      <c r="S192" s="35"/>
      <c r="T192" s="35"/>
      <c r="U192" s="35"/>
      <c r="V192" s="35">
        <f t="shared" si="1"/>
        <v>36604840</v>
      </c>
      <c r="W192" s="62" t="s">
        <v>763</v>
      </c>
      <c r="X192" s="48"/>
      <c r="Y192" s="48"/>
    </row>
    <row r="193" spans="1:25" x14ac:dyDescent="0.2">
      <c r="A193" s="31" t="s">
        <v>209</v>
      </c>
      <c r="B193" s="32" t="s">
        <v>99</v>
      </c>
      <c r="C193" s="33" t="s">
        <v>248</v>
      </c>
      <c r="D193" s="51" t="s">
        <v>200</v>
      </c>
      <c r="E193" s="34" t="s">
        <v>229</v>
      </c>
      <c r="F193" s="35">
        <v>73701460</v>
      </c>
      <c r="G193" s="49">
        <f t="shared" si="4"/>
        <v>1</v>
      </c>
      <c r="H193" s="35">
        <v>73701460</v>
      </c>
      <c r="I193" s="35">
        <v>0</v>
      </c>
      <c r="J193" s="35"/>
      <c r="K193" s="35"/>
      <c r="L193" s="35">
        <v>73701460</v>
      </c>
      <c r="M193" s="35"/>
      <c r="N193" s="35"/>
      <c r="O193" s="35"/>
      <c r="P193" s="35"/>
      <c r="Q193" s="35"/>
      <c r="R193" s="35"/>
      <c r="S193" s="35"/>
      <c r="T193" s="35"/>
      <c r="U193" s="35"/>
      <c r="V193" s="35">
        <f t="shared" si="1"/>
        <v>73701460</v>
      </c>
      <c r="W193" s="62" t="s">
        <v>763</v>
      </c>
      <c r="X193" s="48"/>
      <c r="Y193" s="48"/>
    </row>
    <row r="194" spans="1:25" x14ac:dyDescent="0.2">
      <c r="A194" s="31" t="s">
        <v>209</v>
      </c>
      <c r="B194" s="32" t="s">
        <v>99</v>
      </c>
      <c r="C194" s="33" t="s">
        <v>249</v>
      </c>
      <c r="D194" s="51" t="s">
        <v>201</v>
      </c>
      <c r="E194" s="34" t="s">
        <v>230</v>
      </c>
      <c r="F194" s="35">
        <v>104946741</v>
      </c>
      <c r="G194" s="49">
        <f t="shared" si="4"/>
        <v>1</v>
      </c>
      <c r="H194" s="35">
        <v>104946741</v>
      </c>
      <c r="I194" s="35">
        <v>0</v>
      </c>
      <c r="J194" s="35"/>
      <c r="K194" s="35"/>
      <c r="L194" s="35">
        <v>104946741</v>
      </c>
      <c r="M194" s="35"/>
      <c r="N194" s="35"/>
      <c r="O194" s="35"/>
      <c r="P194" s="35"/>
      <c r="Q194" s="35"/>
      <c r="R194" s="35"/>
      <c r="S194" s="35"/>
      <c r="T194" s="35"/>
      <c r="U194" s="35"/>
      <c r="V194" s="35">
        <f t="shared" si="1"/>
        <v>104946741</v>
      </c>
      <c r="W194" s="62" t="s">
        <v>763</v>
      </c>
      <c r="X194" s="48"/>
      <c r="Y194" s="48"/>
    </row>
    <row r="195" spans="1:25" x14ac:dyDescent="0.2">
      <c r="A195" s="31" t="s">
        <v>209</v>
      </c>
      <c r="B195" s="32" t="s">
        <v>99</v>
      </c>
      <c r="C195" s="33" t="s">
        <v>250</v>
      </c>
      <c r="D195" s="51" t="s">
        <v>202</v>
      </c>
      <c r="E195" s="34" t="s">
        <v>231</v>
      </c>
      <c r="F195" s="35">
        <v>51426600</v>
      </c>
      <c r="G195" s="49">
        <f t="shared" si="4"/>
        <v>1</v>
      </c>
      <c r="H195" s="35">
        <v>51426600</v>
      </c>
      <c r="I195" s="35">
        <v>0</v>
      </c>
      <c r="J195" s="35"/>
      <c r="K195" s="35"/>
      <c r="L195" s="35">
        <v>51426600</v>
      </c>
      <c r="M195" s="35"/>
      <c r="N195" s="35"/>
      <c r="O195" s="35"/>
      <c r="P195" s="35"/>
      <c r="Q195" s="35"/>
      <c r="R195" s="35"/>
      <c r="S195" s="35"/>
      <c r="T195" s="35"/>
      <c r="U195" s="35"/>
      <c r="V195" s="35">
        <f t="shared" si="1"/>
        <v>51426600</v>
      </c>
      <c r="W195" s="62" t="s">
        <v>763</v>
      </c>
      <c r="X195" s="48"/>
    </row>
    <row r="196" spans="1:25" x14ac:dyDescent="0.2">
      <c r="A196" s="31" t="s">
        <v>209</v>
      </c>
      <c r="B196" s="32" t="s">
        <v>99</v>
      </c>
      <c r="C196" s="33" t="s">
        <v>250</v>
      </c>
      <c r="D196" s="51" t="s">
        <v>203</v>
      </c>
      <c r="E196" s="34" t="s">
        <v>232</v>
      </c>
      <c r="F196" s="35">
        <v>60265472</v>
      </c>
      <c r="G196" s="49">
        <f t="shared" si="4"/>
        <v>1</v>
      </c>
      <c r="H196" s="35">
        <v>60265472</v>
      </c>
      <c r="I196" s="35">
        <v>0</v>
      </c>
      <c r="J196" s="35"/>
      <c r="K196" s="35"/>
      <c r="L196" s="35">
        <v>60265472</v>
      </c>
      <c r="M196" s="35"/>
      <c r="N196" s="35"/>
      <c r="O196" s="35"/>
      <c r="P196" s="35"/>
      <c r="Q196" s="35"/>
      <c r="R196" s="35"/>
      <c r="S196" s="35"/>
      <c r="T196" s="35"/>
      <c r="U196" s="35"/>
      <c r="V196" s="35">
        <f t="shared" ref="V196:V259" si="5">SUM(J196:U196)</f>
        <v>60265472</v>
      </c>
      <c r="W196" s="62" t="s">
        <v>763</v>
      </c>
      <c r="X196" s="48"/>
      <c r="Y196" s="48"/>
    </row>
    <row r="197" spans="1:25" x14ac:dyDescent="0.2">
      <c r="A197" s="31" t="s">
        <v>209</v>
      </c>
      <c r="B197" s="32" t="s">
        <v>99</v>
      </c>
      <c r="C197" s="33" t="s">
        <v>251</v>
      </c>
      <c r="D197" s="51" t="s">
        <v>204</v>
      </c>
      <c r="E197" s="34" t="s">
        <v>233</v>
      </c>
      <c r="F197" s="35">
        <v>59654690</v>
      </c>
      <c r="G197" s="49">
        <f t="shared" si="4"/>
        <v>1</v>
      </c>
      <c r="H197" s="35">
        <v>59654690</v>
      </c>
      <c r="I197" s="35">
        <v>0</v>
      </c>
      <c r="J197" s="35"/>
      <c r="K197" s="35"/>
      <c r="L197" s="35">
        <v>59654690</v>
      </c>
      <c r="M197" s="35"/>
      <c r="N197" s="35"/>
      <c r="O197" s="35"/>
      <c r="P197" s="35"/>
      <c r="Q197" s="35"/>
      <c r="R197" s="35"/>
      <c r="S197" s="35"/>
      <c r="T197" s="35"/>
      <c r="U197" s="35"/>
      <c r="V197" s="35">
        <f t="shared" si="5"/>
        <v>59654690</v>
      </c>
      <c r="W197" s="62" t="s">
        <v>763</v>
      </c>
      <c r="X197" s="48"/>
      <c r="Y197" s="48"/>
    </row>
    <row r="198" spans="1:25" x14ac:dyDescent="0.2">
      <c r="A198" s="31" t="s">
        <v>209</v>
      </c>
      <c r="B198" s="32" t="s">
        <v>99</v>
      </c>
      <c r="C198" s="33" t="s">
        <v>251</v>
      </c>
      <c r="D198" s="51" t="s">
        <v>205</v>
      </c>
      <c r="E198" s="34" t="s">
        <v>234</v>
      </c>
      <c r="F198" s="35">
        <v>59999999</v>
      </c>
      <c r="G198" s="49">
        <f t="shared" si="4"/>
        <v>1</v>
      </c>
      <c r="H198" s="35">
        <v>59999999</v>
      </c>
      <c r="I198" s="35">
        <v>0</v>
      </c>
      <c r="J198" s="35"/>
      <c r="K198" s="35"/>
      <c r="L198" s="35">
        <v>59999999</v>
      </c>
      <c r="M198" s="35"/>
      <c r="N198" s="35"/>
      <c r="O198" s="35"/>
      <c r="P198" s="35"/>
      <c r="Q198" s="35"/>
      <c r="R198" s="35"/>
      <c r="S198" s="35"/>
      <c r="T198" s="35"/>
      <c r="U198" s="35"/>
      <c r="V198" s="35">
        <f t="shared" si="5"/>
        <v>59999999</v>
      </c>
      <c r="W198" s="62" t="s">
        <v>763</v>
      </c>
      <c r="X198" s="48"/>
    </row>
    <row r="199" spans="1:25" x14ac:dyDescent="0.2">
      <c r="A199" s="31" t="s">
        <v>209</v>
      </c>
      <c r="B199" s="32" t="s">
        <v>99</v>
      </c>
      <c r="C199" s="33" t="s">
        <v>251</v>
      </c>
      <c r="D199" s="51" t="s">
        <v>206</v>
      </c>
      <c r="E199" s="34" t="s">
        <v>235</v>
      </c>
      <c r="F199" s="35">
        <v>156461473</v>
      </c>
      <c r="G199" s="49">
        <f t="shared" si="4"/>
        <v>1</v>
      </c>
      <c r="H199" s="35">
        <v>156461473</v>
      </c>
      <c r="I199" s="35">
        <v>0</v>
      </c>
      <c r="J199" s="35"/>
      <c r="K199" s="35"/>
      <c r="L199" s="35">
        <v>156461473</v>
      </c>
      <c r="M199" s="35"/>
      <c r="N199" s="35"/>
      <c r="O199" s="35"/>
      <c r="P199" s="35"/>
      <c r="Q199" s="35"/>
      <c r="R199" s="35"/>
      <c r="S199" s="35"/>
      <c r="T199" s="35"/>
      <c r="U199" s="35"/>
      <c r="V199" s="35">
        <f t="shared" si="5"/>
        <v>156461473</v>
      </c>
      <c r="W199" s="62" t="s">
        <v>763</v>
      </c>
      <c r="X199" s="48"/>
    </row>
    <row r="200" spans="1:25" x14ac:dyDescent="0.2">
      <c r="A200" s="31" t="s">
        <v>209</v>
      </c>
      <c r="B200" s="32" t="s">
        <v>94</v>
      </c>
      <c r="C200" s="33" t="s">
        <v>252</v>
      </c>
      <c r="D200" s="51" t="s">
        <v>207</v>
      </c>
      <c r="E200" s="34" t="s">
        <v>236</v>
      </c>
      <c r="F200" s="35">
        <v>488680000</v>
      </c>
      <c r="G200" s="49">
        <f t="shared" si="4"/>
        <v>1</v>
      </c>
      <c r="H200" s="35">
        <v>488680000</v>
      </c>
      <c r="I200" s="35">
        <v>0</v>
      </c>
      <c r="J200" s="35"/>
      <c r="K200" s="35"/>
      <c r="L200" s="35">
        <v>488680000</v>
      </c>
      <c r="M200" s="35"/>
      <c r="N200" s="35"/>
      <c r="O200" s="35"/>
      <c r="P200" s="35"/>
      <c r="Q200" s="35"/>
      <c r="R200" s="35"/>
      <c r="S200" s="35"/>
      <c r="T200" s="35"/>
      <c r="U200" s="35"/>
      <c r="V200" s="35">
        <f t="shared" si="5"/>
        <v>488680000</v>
      </c>
      <c r="W200" s="62" t="s">
        <v>763</v>
      </c>
      <c r="X200" s="48"/>
    </row>
    <row r="201" spans="1:25" x14ac:dyDescent="0.2">
      <c r="A201" s="31" t="s">
        <v>209</v>
      </c>
      <c r="B201" s="32" t="s">
        <v>99</v>
      </c>
      <c r="C201" s="33" t="s">
        <v>253</v>
      </c>
      <c r="D201" s="51" t="s">
        <v>208</v>
      </c>
      <c r="E201" s="34" t="s">
        <v>237</v>
      </c>
      <c r="F201" s="35">
        <v>63000000</v>
      </c>
      <c r="G201" s="49">
        <f t="shared" si="4"/>
        <v>1</v>
      </c>
      <c r="H201" s="35">
        <v>63000000</v>
      </c>
      <c r="I201" s="35">
        <v>0</v>
      </c>
      <c r="J201" s="35"/>
      <c r="K201" s="35"/>
      <c r="L201" s="35">
        <v>63000000</v>
      </c>
      <c r="M201" s="35"/>
      <c r="N201" s="35"/>
      <c r="O201" s="35"/>
      <c r="P201" s="35"/>
      <c r="Q201" s="35"/>
      <c r="R201" s="35"/>
      <c r="S201" s="35"/>
      <c r="T201" s="35"/>
      <c r="U201" s="35"/>
      <c r="V201" s="35">
        <f t="shared" si="5"/>
        <v>63000000</v>
      </c>
      <c r="W201" s="62" t="s">
        <v>763</v>
      </c>
      <c r="X201" s="35">
        <f>SUM(V174:V201)</f>
        <v>2473318918</v>
      </c>
    </row>
    <row r="202" spans="1:25" x14ac:dyDescent="0.2">
      <c r="A202" s="31" t="s">
        <v>209</v>
      </c>
      <c r="B202" s="32" t="s">
        <v>102</v>
      </c>
      <c r="C202" s="33" t="s">
        <v>254</v>
      </c>
      <c r="D202" s="51" t="s">
        <v>365</v>
      </c>
      <c r="E202" s="34" t="s">
        <v>564</v>
      </c>
      <c r="F202" s="35">
        <v>79200000</v>
      </c>
      <c r="G202" s="49">
        <f t="shared" si="4"/>
        <v>1</v>
      </c>
      <c r="H202" s="35">
        <v>79200000</v>
      </c>
      <c r="I202" s="35">
        <v>0</v>
      </c>
      <c r="J202" s="35"/>
      <c r="K202" s="35"/>
      <c r="L202" s="35"/>
      <c r="M202" s="35">
        <f>VLOOKUP(D202,'[1]ASIGNACIONES 2020'!I$6:X$297,16,0)</f>
        <v>79200000</v>
      </c>
      <c r="N202" s="35">
        <f>VLOOKUP(D202,'[1]ASIGNACIONES 2020'!I$5:Y$294,17,0)</f>
        <v>0</v>
      </c>
      <c r="O202" s="35">
        <f>VLOOKUP(D202,'[1]ASIGNACIONES 2020'!I$5:Z$294,18,0)</f>
        <v>0</v>
      </c>
      <c r="P202" s="35"/>
      <c r="Q202" s="35"/>
      <c r="R202" s="35"/>
      <c r="S202" s="35"/>
      <c r="T202" s="35"/>
      <c r="U202" s="35"/>
      <c r="V202" s="35">
        <f t="shared" si="5"/>
        <v>79200000</v>
      </c>
      <c r="W202" s="62" t="s">
        <v>763</v>
      </c>
      <c r="X202" s="48"/>
    </row>
    <row r="203" spans="1:25" x14ac:dyDescent="0.2">
      <c r="A203" s="31" t="s">
        <v>209</v>
      </c>
      <c r="B203" s="32" t="s">
        <v>102</v>
      </c>
      <c r="C203" s="33" t="s">
        <v>255</v>
      </c>
      <c r="D203" s="51" t="s">
        <v>366</v>
      </c>
      <c r="E203" s="34" t="s">
        <v>565</v>
      </c>
      <c r="F203" s="35">
        <v>29176302</v>
      </c>
      <c r="G203" s="49">
        <f t="shared" si="4"/>
        <v>0</v>
      </c>
      <c r="H203" s="35">
        <v>29176302</v>
      </c>
      <c r="I203" s="35">
        <v>0</v>
      </c>
      <c r="J203" s="35"/>
      <c r="K203" s="35"/>
      <c r="L203" s="35"/>
      <c r="M203" s="35">
        <f>VLOOKUP(D203,'[1]ASIGNACIONES 2020'!I$6:X$297,16,0)</f>
        <v>0</v>
      </c>
      <c r="N203" s="35">
        <f>VLOOKUP(D203,'[1]ASIGNACIONES 2020'!I$5:Y$294,17,0)</f>
        <v>0</v>
      </c>
      <c r="O203" s="35">
        <f>VLOOKUP(D203,'[1]ASIGNACIONES 2020'!I$5:Z$294,18,0)</f>
        <v>0</v>
      </c>
      <c r="P203" s="35"/>
      <c r="Q203" s="35"/>
      <c r="R203" s="35"/>
      <c r="S203" s="35"/>
      <c r="T203" s="35"/>
      <c r="U203" s="35"/>
      <c r="V203" s="35">
        <f t="shared" si="5"/>
        <v>0</v>
      </c>
      <c r="W203" s="62" t="s">
        <v>763</v>
      </c>
      <c r="X203" s="48"/>
      <c r="Y203" s="48"/>
    </row>
    <row r="204" spans="1:25" x14ac:dyDescent="0.2">
      <c r="A204" s="31" t="s">
        <v>209</v>
      </c>
      <c r="B204" s="32" t="s">
        <v>256</v>
      </c>
      <c r="C204" s="33" t="s">
        <v>257</v>
      </c>
      <c r="D204" s="51" t="s">
        <v>367</v>
      </c>
      <c r="E204" s="34" t="s">
        <v>566</v>
      </c>
      <c r="F204" s="35">
        <v>12524165</v>
      </c>
      <c r="G204" s="49">
        <f t="shared" si="4"/>
        <v>0.4</v>
      </c>
      <c r="H204" s="35">
        <v>12524165</v>
      </c>
      <c r="I204" s="35">
        <v>0</v>
      </c>
      <c r="J204" s="35"/>
      <c r="K204" s="35"/>
      <c r="L204" s="35"/>
      <c r="M204" s="35">
        <f>VLOOKUP(D204,'[1]ASIGNACIONES 2020'!I$6:X$297,16,0)</f>
        <v>5009666</v>
      </c>
      <c r="N204" s="35">
        <f>VLOOKUP(D204,'[1]ASIGNACIONES 2020'!I$5:Y$294,17,0)</f>
        <v>0</v>
      </c>
      <c r="O204" s="35">
        <f>VLOOKUP(D204,'[1]ASIGNACIONES 2020'!I$5:Z$294,18,0)</f>
        <v>0</v>
      </c>
      <c r="P204" s="35"/>
      <c r="Q204" s="35"/>
      <c r="R204" s="35"/>
      <c r="S204" s="35"/>
      <c r="T204" s="35"/>
      <c r="U204" s="35"/>
      <c r="V204" s="35">
        <f t="shared" si="5"/>
        <v>5009666</v>
      </c>
      <c r="W204" s="62" t="s">
        <v>763</v>
      </c>
      <c r="X204" s="48"/>
      <c r="Y204" s="48"/>
    </row>
    <row r="205" spans="1:25" x14ac:dyDescent="0.2">
      <c r="A205" s="31" t="s">
        <v>209</v>
      </c>
      <c r="B205" s="32" t="s">
        <v>256</v>
      </c>
      <c r="C205" s="33" t="s">
        <v>257</v>
      </c>
      <c r="D205" s="51" t="s">
        <v>368</v>
      </c>
      <c r="E205" s="34" t="s">
        <v>567</v>
      </c>
      <c r="F205" s="35">
        <v>20593853</v>
      </c>
      <c r="G205" s="49">
        <f t="shared" si="4"/>
        <v>0.39999999028836419</v>
      </c>
      <c r="H205" s="35">
        <v>20593853</v>
      </c>
      <c r="I205" s="35">
        <v>0</v>
      </c>
      <c r="J205" s="35"/>
      <c r="K205" s="35"/>
      <c r="L205" s="35"/>
      <c r="M205" s="35">
        <f>VLOOKUP(D205,'[1]ASIGNACIONES 2020'!I$6:X$297,16,0)</f>
        <v>8237541</v>
      </c>
      <c r="N205" s="35">
        <f>VLOOKUP(D205,'[1]ASIGNACIONES 2020'!I$5:Y$294,17,0)</f>
        <v>0</v>
      </c>
      <c r="O205" s="35">
        <f>VLOOKUP(D205,'[1]ASIGNACIONES 2020'!I$5:Z$294,18,0)</f>
        <v>0</v>
      </c>
      <c r="P205" s="35"/>
      <c r="Q205" s="35"/>
      <c r="R205" s="35"/>
      <c r="S205" s="35"/>
      <c r="T205" s="35"/>
      <c r="U205" s="35"/>
      <c r="V205" s="35">
        <f t="shared" si="5"/>
        <v>8237541</v>
      </c>
      <c r="W205" s="62" t="s">
        <v>763</v>
      </c>
      <c r="X205" s="48"/>
    </row>
    <row r="206" spans="1:25" x14ac:dyDescent="0.2">
      <c r="A206" s="31" t="s">
        <v>209</v>
      </c>
      <c r="B206" s="32" t="s">
        <v>256</v>
      </c>
      <c r="C206" s="33" t="s">
        <v>257</v>
      </c>
      <c r="D206" s="51" t="s">
        <v>369</v>
      </c>
      <c r="E206" s="34" t="s">
        <v>568</v>
      </c>
      <c r="F206" s="35">
        <v>23680415</v>
      </c>
      <c r="G206" s="49">
        <f t="shared" si="4"/>
        <v>0.4</v>
      </c>
      <c r="H206" s="35">
        <v>23680415</v>
      </c>
      <c r="I206" s="35">
        <v>0</v>
      </c>
      <c r="J206" s="35"/>
      <c r="K206" s="35"/>
      <c r="L206" s="35"/>
      <c r="M206" s="35">
        <f>VLOOKUP(D206,'[1]ASIGNACIONES 2020'!I$6:X$297,16,0)</f>
        <v>9472166</v>
      </c>
      <c r="N206" s="35">
        <f>VLOOKUP(D206,'[1]ASIGNACIONES 2020'!I$5:Y$294,17,0)</f>
        <v>0</v>
      </c>
      <c r="O206" s="35">
        <f>VLOOKUP(D206,'[1]ASIGNACIONES 2020'!I$5:Z$294,18,0)</f>
        <v>0</v>
      </c>
      <c r="P206" s="35"/>
      <c r="Q206" s="35"/>
      <c r="R206" s="35"/>
      <c r="S206" s="35"/>
      <c r="T206" s="35"/>
      <c r="U206" s="35"/>
      <c r="V206" s="35">
        <f t="shared" si="5"/>
        <v>9472166</v>
      </c>
      <c r="W206" s="62" t="s">
        <v>763</v>
      </c>
      <c r="X206" s="48"/>
    </row>
    <row r="207" spans="1:25" x14ac:dyDescent="0.2">
      <c r="A207" s="31" t="s">
        <v>209</v>
      </c>
      <c r="B207" s="32" t="s">
        <v>256</v>
      </c>
      <c r="C207" s="33" t="s">
        <v>258</v>
      </c>
      <c r="D207" s="51" t="s">
        <v>370</v>
      </c>
      <c r="E207" s="34" t="s">
        <v>569</v>
      </c>
      <c r="F207" s="35">
        <v>72128508</v>
      </c>
      <c r="G207" s="49">
        <f t="shared" si="4"/>
        <v>0.79999999445434256</v>
      </c>
      <c r="H207" s="35">
        <v>72128508</v>
      </c>
      <c r="I207" s="35">
        <v>0</v>
      </c>
      <c r="J207" s="35"/>
      <c r="K207" s="35"/>
      <c r="L207" s="35"/>
      <c r="M207" s="35">
        <f>VLOOKUP(D207,'[1]ASIGNACIONES 2020'!I$6:X$297,16,0)</f>
        <v>57702806</v>
      </c>
      <c r="N207" s="35">
        <f>VLOOKUP(D207,'[1]ASIGNACIONES 2020'!I$5:Y$294,17,0)</f>
        <v>0</v>
      </c>
      <c r="O207" s="35">
        <f>VLOOKUP(D207,'[1]ASIGNACIONES 2020'!I$5:Z$294,18,0)</f>
        <v>0</v>
      </c>
      <c r="P207" s="35"/>
      <c r="Q207" s="35"/>
      <c r="R207" s="35"/>
      <c r="S207" s="35"/>
      <c r="T207" s="35"/>
      <c r="U207" s="35"/>
      <c r="V207" s="35">
        <f t="shared" si="5"/>
        <v>57702806</v>
      </c>
      <c r="W207" s="62" t="s">
        <v>763</v>
      </c>
      <c r="X207" s="48"/>
      <c r="Y207" s="48"/>
    </row>
    <row r="208" spans="1:25" x14ac:dyDescent="0.2">
      <c r="A208" s="31" t="s">
        <v>209</v>
      </c>
      <c r="B208" s="32" t="s">
        <v>98</v>
      </c>
      <c r="C208" s="33" t="s">
        <v>118</v>
      </c>
      <c r="D208" s="51" t="s">
        <v>371</v>
      </c>
      <c r="E208" s="34" t="s">
        <v>570</v>
      </c>
      <c r="F208" s="35">
        <v>31200000</v>
      </c>
      <c r="G208" s="49">
        <f t="shared" si="4"/>
        <v>1</v>
      </c>
      <c r="H208" s="35">
        <v>31200000</v>
      </c>
      <c r="I208" s="35">
        <v>0</v>
      </c>
      <c r="J208" s="35"/>
      <c r="K208" s="35"/>
      <c r="L208" s="35"/>
      <c r="M208" s="35">
        <f>VLOOKUP(D208,'[1]ASIGNACIONES 2020'!I$6:X$297,16,0)</f>
        <v>31200000</v>
      </c>
      <c r="N208" s="35">
        <f>VLOOKUP(D208,'[1]ASIGNACIONES 2020'!I$5:Y$294,17,0)</f>
        <v>0</v>
      </c>
      <c r="O208" s="35">
        <f>VLOOKUP(D208,'[1]ASIGNACIONES 2020'!I$5:Z$294,18,0)</f>
        <v>0</v>
      </c>
      <c r="P208" s="35"/>
      <c r="Q208" s="35"/>
      <c r="R208" s="35"/>
      <c r="S208" s="35"/>
      <c r="T208" s="35"/>
      <c r="U208" s="35"/>
      <c r="V208" s="35">
        <f t="shared" si="5"/>
        <v>31200000</v>
      </c>
      <c r="W208" s="62" t="s">
        <v>763</v>
      </c>
      <c r="X208" s="48"/>
      <c r="Y208" s="48"/>
    </row>
    <row r="209" spans="1:25" x14ac:dyDescent="0.2">
      <c r="A209" s="31" t="s">
        <v>209</v>
      </c>
      <c r="B209" s="32" t="s">
        <v>98</v>
      </c>
      <c r="C209" s="33" t="s">
        <v>259</v>
      </c>
      <c r="D209" s="51" t="s">
        <v>372</v>
      </c>
      <c r="E209" s="34" t="s">
        <v>571</v>
      </c>
      <c r="F209" s="35">
        <v>167105712</v>
      </c>
      <c r="G209" s="49">
        <f t="shared" si="4"/>
        <v>1</v>
      </c>
      <c r="H209" s="35">
        <v>167105712</v>
      </c>
      <c r="I209" s="35">
        <v>0</v>
      </c>
      <c r="J209" s="35"/>
      <c r="K209" s="35"/>
      <c r="L209" s="35"/>
      <c r="M209" s="35">
        <f>VLOOKUP(D209,'[1]ASIGNACIONES 2020'!I$6:X$297,16,0)</f>
        <v>167105712</v>
      </c>
      <c r="N209" s="35">
        <f>VLOOKUP(D209,'[1]ASIGNACIONES 2020'!I$5:Y$294,17,0)</f>
        <v>0</v>
      </c>
      <c r="O209" s="35">
        <f>VLOOKUP(D209,'[1]ASIGNACIONES 2020'!I$5:Z$294,18,0)</f>
        <v>0</v>
      </c>
      <c r="P209" s="35"/>
      <c r="Q209" s="35"/>
      <c r="R209" s="35"/>
      <c r="S209" s="35"/>
      <c r="T209" s="35"/>
      <c r="U209" s="35"/>
      <c r="V209" s="35">
        <f t="shared" si="5"/>
        <v>167105712</v>
      </c>
      <c r="W209" s="62" t="s">
        <v>763</v>
      </c>
      <c r="X209" s="48"/>
    </row>
    <row r="210" spans="1:25" x14ac:dyDescent="0.2">
      <c r="A210" s="31" t="s">
        <v>209</v>
      </c>
      <c r="B210" s="32" t="s">
        <v>98</v>
      </c>
      <c r="C210" s="33" t="s">
        <v>260</v>
      </c>
      <c r="D210" s="51" t="s">
        <v>373</v>
      </c>
      <c r="E210" s="34" t="s">
        <v>572</v>
      </c>
      <c r="F210" s="35">
        <v>48000000</v>
      </c>
      <c r="G210" s="49">
        <f t="shared" si="4"/>
        <v>1</v>
      </c>
      <c r="H210" s="35">
        <v>48000000</v>
      </c>
      <c r="I210" s="35">
        <v>0</v>
      </c>
      <c r="J210" s="35"/>
      <c r="K210" s="35"/>
      <c r="L210" s="35"/>
      <c r="M210" s="35">
        <f>VLOOKUP(D210,'[1]ASIGNACIONES 2020'!I$6:X$297,16,0)</f>
        <v>48000000</v>
      </c>
      <c r="N210" s="35">
        <f>VLOOKUP(D210,'[1]ASIGNACIONES 2020'!I$5:Y$294,17,0)</f>
        <v>0</v>
      </c>
      <c r="O210" s="35">
        <f>VLOOKUP(D210,'[1]ASIGNACIONES 2020'!I$5:Z$294,18,0)</f>
        <v>0</v>
      </c>
      <c r="P210" s="35"/>
      <c r="Q210" s="35"/>
      <c r="R210" s="35"/>
      <c r="S210" s="35"/>
      <c r="T210" s="35"/>
      <c r="U210" s="35"/>
      <c r="V210" s="35">
        <f t="shared" si="5"/>
        <v>48000000</v>
      </c>
      <c r="W210" s="62" t="s">
        <v>763</v>
      </c>
      <c r="X210" s="48"/>
      <c r="Y210" s="48"/>
    </row>
    <row r="211" spans="1:25" x14ac:dyDescent="0.2">
      <c r="A211" s="31" t="s">
        <v>209</v>
      </c>
      <c r="B211" s="32" t="s">
        <v>98</v>
      </c>
      <c r="C211" s="33" t="s">
        <v>261</v>
      </c>
      <c r="D211" s="51" t="s">
        <v>374</v>
      </c>
      <c r="E211" s="34" t="s">
        <v>573</v>
      </c>
      <c r="F211" s="35">
        <v>164992283</v>
      </c>
      <c r="G211" s="49">
        <f t="shared" si="4"/>
        <v>1</v>
      </c>
      <c r="H211" s="35">
        <v>164992283</v>
      </c>
      <c r="I211" s="35">
        <v>0</v>
      </c>
      <c r="J211" s="35"/>
      <c r="K211" s="35"/>
      <c r="L211" s="35"/>
      <c r="M211" s="35">
        <f>VLOOKUP(D211,'[1]ASIGNACIONES 2020'!I$6:X$297,16,0)</f>
        <v>164992283</v>
      </c>
      <c r="N211" s="35">
        <f>VLOOKUP(D211,'[1]ASIGNACIONES 2020'!I$5:Y$294,17,0)</f>
        <v>0</v>
      </c>
      <c r="O211" s="35">
        <f>VLOOKUP(D211,'[1]ASIGNACIONES 2020'!I$5:Z$294,18,0)</f>
        <v>0</v>
      </c>
      <c r="P211" s="35"/>
      <c r="Q211" s="35"/>
      <c r="R211" s="35"/>
      <c r="S211" s="35"/>
      <c r="T211" s="35"/>
      <c r="U211" s="35"/>
      <c r="V211" s="35">
        <f t="shared" si="5"/>
        <v>164992283</v>
      </c>
      <c r="W211" s="62" t="s">
        <v>763</v>
      </c>
      <c r="X211" s="48"/>
      <c r="Y211" s="48"/>
    </row>
    <row r="212" spans="1:25" x14ac:dyDescent="0.2">
      <c r="A212" s="31" t="s">
        <v>209</v>
      </c>
      <c r="B212" s="32" t="s">
        <v>98</v>
      </c>
      <c r="C212" s="33" t="s">
        <v>262</v>
      </c>
      <c r="D212" s="51" t="s">
        <v>375</v>
      </c>
      <c r="E212" s="34" t="s">
        <v>574</v>
      </c>
      <c r="F212" s="35">
        <v>54996000</v>
      </c>
      <c r="G212" s="49">
        <f t="shared" si="4"/>
        <v>1</v>
      </c>
      <c r="H212" s="35">
        <v>54996000</v>
      </c>
      <c r="I212" s="35">
        <v>0</v>
      </c>
      <c r="J212" s="35"/>
      <c r="K212" s="35"/>
      <c r="L212" s="35"/>
      <c r="M212" s="35">
        <f>VLOOKUP(D212,'[1]ASIGNACIONES 2020'!I$6:X$297,16,0)</f>
        <v>54996000</v>
      </c>
      <c r="N212" s="35">
        <f>VLOOKUP(D212,'[1]ASIGNACIONES 2020'!I$5:Y$294,17,0)</f>
        <v>0</v>
      </c>
      <c r="O212" s="35">
        <f>VLOOKUP(D212,'[1]ASIGNACIONES 2020'!I$5:Z$294,18,0)</f>
        <v>0</v>
      </c>
      <c r="P212" s="35"/>
      <c r="Q212" s="35"/>
      <c r="R212" s="35"/>
      <c r="S212" s="35"/>
      <c r="T212" s="35"/>
      <c r="U212" s="35"/>
      <c r="V212" s="35">
        <f t="shared" si="5"/>
        <v>54996000</v>
      </c>
      <c r="W212" s="62" t="s">
        <v>763</v>
      </c>
      <c r="X212" s="48"/>
    </row>
    <row r="213" spans="1:25" x14ac:dyDescent="0.2">
      <c r="A213" s="31" t="s">
        <v>209</v>
      </c>
      <c r="B213" s="32" t="s">
        <v>98</v>
      </c>
      <c r="C213" s="33" t="s">
        <v>120</v>
      </c>
      <c r="D213" s="51" t="s">
        <v>376</v>
      </c>
      <c r="E213" s="34" t="s">
        <v>575</v>
      </c>
      <c r="F213" s="35">
        <v>49980000</v>
      </c>
      <c r="G213" s="49">
        <f t="shared" si="4"/>
        <v>1</v>
      </c>
      <c r="H213" s="35">
        <v>49980000</v>
      </c>
      <c r="I213" s="35">
        <v>0</v>
      </c>
      <c r="J213" s="35"/>
      <c r="K213" s="35"/>
      <c r="L213" s="35"/>
      <c r="M213" s="35">
        <f>VLOOKUP(D213,'[1]ASIGNACIONES 2020'!I$6:X$297,16,0)</f>
        <v>49980000</v>
      </c>
      <c r="N213" s="35">
        <f>VLOOKUP(D213,'[1]ASIGNACIONES 2020'!I$5:Y$294,17,0)</f>
        <v>0</v>
      </c>
      <c r="O213" s="35">
        <f>VLOOKUP(D213,'[1]ASIGNACIONES 2020'!I$5:Z$294,18,0)</f>
        <v>0</v>
      </c>
      <c r="P213" s="35"/>
      <c r="Q213" s="35"/>
      <c r="R213" s="35"/>
      <c r="S213" s="35"/>
      <c r="T213" s="35"/>
      <c r="U213" s="35"/>
      <c r="V213" s="35">
        <f t="shared" si="5"/>
        <v>49980000</v>
      </c>
      <c r="W213" s="62" t="s">
        <v>763</v>
      </c>
      <c r="X213" s="48"/>
    </row>
    <row r="214" spans="1:25" x14ac:dyDescent="0.2">
      <c r="A214" s="31" t="s">
        <v>209</v>
      </c>
      <c r="B214" s="32" t="s">
        <v>98</v>
      </c>
      <c r="C214" s="33" t="s">
        <v>121</v>
      </c>
      <c r="D214" s="51" t="s">
        <v>377</v>
      </c>
      <c r="E214" s="34" t="s">
        <v>576</v>
      </c>
      <c r="F214" s="35">
        <v>178140025</v>
      </c>
      <c r="G214" s="49">
        <f t="shared" si="4"/>
        <v>1</v>
      </c>
      <c r="H214" s="35">
        <v>178140025</v>
      </c>
      <c r="I214" s="35">
        <v>0</v>
      </c>
      <c r="J214" s="35"/>
      <c r="K214" s="35"/>
      <c r="L214" s="35"/>
      <c r="M214" s="35">
        <f>VLOOKUP(D214,'[1]ASIGNACIONES 2020'!I$6:X$297,16,0)</f>
        <v>178140025</v>
      </c>
      <c r="N214" s="35">
        <f>VLOOKUP(D214,'[1]ASIGNACIONES 2020'!I$5:Y$294,17,0)</f>
        <v>0</v>
      </c>
      <c r="O214" s="35">
        <f>VLOOKUP(D214,'[1]ASIGNACIONES 2020'!I$5:Z$294,18,0)</f>
        <v>0</v>
      </c>
      <c r="P214" s="35"/>
      <c r="Q214" s="35"/>
      <c r="R214" s="35"/>
      <c r="S214" s="35"/>
      <c r="T214" s="35"/>
      <c r="U214" s="35"/>
      <c r="V214" s="35">
        <f t="shared" si="5"/>
        <v>178140025</v>
      </c>
      <c r="W214" s="62" t="s">
        <v>763</v>
      </c>
      <c r="X214" s="48"/>
    </row>
    <row r="215" spans="1:25" x14ac:dyDescent="0.2">
      <c r="A215" s="31" t="s">
        <v>209</v>
      </c>
      <c r="B215" s="32" t="s">
        <v>98</v>
      </c>
      <c r="C215" s="33" t="s">
        <v>263</v>
      </c>
      <c r="D215" s="51" t="s">
        <v>378</v>
      </c>
      <c r="E215" s="34" t="s">
        <v>577</v>
      </c>
      <c r="F215" s="35">
        <v>122366667</v>
      </c>
      <c r="G215" s="49">
        <f t="shared" si="4"/>
        <v>1</v>
      </c>
      <c r="H215" s="35">
        <v>122366667</v>
      </c>
      <c r="I215" s="35">
        <v>0</v>
      </c>
      <c r="J215" s="35"/>
      <c r="K215" s="35"/>
      <c r="L215" s="35"/>
      <c r="M215" s="35">
        <f>VLOOKUP(D215,'[1]ASIGNACIONES 2020'!I$6:X$297,16,0)</f>
        <v>122366667</v>
      </c>
      <c r="N215" s="35">
        <f>VLOOKUP(D215,'[1]ASIGNACIONES 2020'!I$5:Y$294,17,0)</f>
        <v>0</v>
      </c>
      <c r="O215" s="35">
        <f>VLOOKUP(D215,'[1]ASIGNACIONES 2020'!I$5:Z$294,18,0)</f>
        <v>0</v>
      </c>
      <c r="P215" s="35"/>
      <c r="Q215" s="35"/>
      <c r="R215" s="35"/>
      <c r="S215" s="35"/>
      <c r="T215" s="35"/>
      <c r="U215" s="35"/>
      <c r="V215" s="35">
        <f t="shared" si="5"/>
        <v>122366667</v>
      </c>
      <c r="W215" s="62" t="s">
        <v>763</v>
      </c>
      <c r="X215" s="48"/>
    </row>
    <row r="216" spans="1:25" x14ac:dyDescent="0.2">
      <c r="A216" s="31" t="s">
        <v>209</v>
      </c>
      <c r="B216" s="32" t="s">
        <v>98</v>
      </c>
      <c r="C216" s="33" t="s">
        <v>263</v>
      </c>
      <c r="D216" s="51" t="s">
        <v>379</v>
      </c>
      <c r="E216" s="34" t="s">
        <v>578</v>
      </c>
      <c r="F216" s="35">
        <v>153411641</v>
      </c>
      <c r="G216" s="49">
        <f t="shared" si="4"/>
        <v>1</v>
      </c>
      <c r="H216" s="35">
        <v>153411641</v>
      </c>
      <c r="I216" s="35">
        <v>0</v>
      </c>
      <c r="J216" s="35"/>
      <c r="K216" s="35"/>
      <c r="L216" s="35"/>
      <c r="M216" s="35">
        <f>VLOOKUP(D216,'[1]ASIGNACIONES 2020'!I$6:X$297,16,0)</f>
        <v>153411641</v>
      </c>
      <c r="N216" s="35">
        <f>VLOOKUP(D216,'[1]ASIGNACIONES 2020'!I$5:Y$294,17,0)</f>
        <v>0</v>
      </c>
      <c r="O216" s="35">
        <f>VLOOKUP(D216,'[1]ASIGNACIONES 2020'!I$5:Z$294,18,0)</f>
        <v>0</v>
      </c>
      <c r="P216" s="35"/>
      <c r="Q216" s="35"/>
      <c r="R216" s="35"/>
      <c r="S216" s="35"/>
      <c r="T216" s="35"/>
      <c r="U216" s="35"/>
      <c r="V216" s="35">
        <f t="shared" si="5"/>
        <v>153411641</v>
      </c>
      <c r="W216" s="62" t="s">
        <v>763</v>
      </c>
      <c r="X216" s="48"/>
    </row>
    <row r="217" spans="1:25" x14ac:dyDescent="0.2">
      <c r="A217" s="31" t="s">
        <v>209</v>
      </c>
      <c r="B217" s="32" t="s">
        <v>98</v>
      </c>
      <c r="C217" s="33" t="s">
        <v>122</v>
      </c>
      <c r="D217" s="51" t="s">
        <v>380</v>
      </c>
      <c r="E217" s="34" t="s">
        <v>579</v>
      </c>
      <c r="F217" s="35">
        <v>86494251</v>
      </c>
      <c r="G217" s="49">
        <f t="shared" si="4"/>
        <v>1</v>
      </c>
      <c r="H217" s="35">
        <v>86494251</v>
      </c>
      <c r="I217" s="35">
        <v>0</v>
      </c>
      <c r="J217" s="35"/>
      <c r="K217" s="35"/>
      <c r="L217" s="35"/>
      <c r="M217" s="35">
        <f>VLOOKUP(D217,'[1]ASIGNACIONES 2020'!I$6:X$297,16,0)</f>
        <v>86494251</v>
      </c>
      <c r="N217" s="35">
        <f>VLOOKUP(D217,'[1]ASIGNACIONES 2020'!I$5:Y$294,17,0)</f>
        <v>0</v>
      </c>
      <c r="O217" s="35">
        <f>VLOOKUP(D217,'[1]ASIGNACIONES 2020'!I$5:Z$294,18,0)</f>
        <v>0</v>
      </c>
      <c r="P217" s="35"/>
      <c r="Q217" s="35"/>
      <c r="R217" s="35"/>
      <c r="S217" s="35"/>
      <c r="T217" s="35"/>
      <c r="U217" s="35"/>
      <c r="V217" s="35">
        <f t="shared" si="5"/>
        <v>86494251</v>
      </c>
      <c r="W217" s="62" t="s">
        <v>763</v>
      </c>
      <c r="X217" s="48"/>
    </row>
    <row r="218" spans="1:25" x14ac:dyDescent="0.2">
      <c r="A218" s="31" t="s">
        <v>209</v>
      </c>
      <c r="B218" s="32" t="s">
        <v>98</v>
      </c>
      <c r="C218" s="33" t="s">
        <v>122</v>
      </c>
      <c r="D218" s="51" t="s">
        <v>381</v>
      </c>
      <c r="E218" s="34" t="s">
        <v>580</v>
      </c>
      <c r="F218" s="35">
        <v>180851616</v>
      </c>
      <c r="G218" s="49">
        <f t="shared" si="4"/>
        <v>1</v>
      </c>
      <c r="H218" s="35">
        <v>180851616</v>
      </c>
      <c r="I218" s="35">
        <v>0</v>
      </c>
      <c r="J218" s="35"/>
      <c r="K218" s="35"/>
      <c r="L218" s="35"/>
      <c r="M218" s="35">
        <f>VLOOKUP(D218,'[1]ASIGNACIONES 2020'!I$6:X$297,16,0)</f>
        <v>180851616</v>
      </c>
      <c r="N218" s="35">
        <f>VLOOKUP(D218,'[1]ASIGNACIONES 2020'!I$5:Y$294,17,0)</f>
        <v>0</v>
      </c>
      <c r="O218" s="35">
        <f>VLOOKUP(D218,'[1]ASIGNACIONES 2020'!I$5:Z$294,18,0)</f>
        <v>0</v>
      </c>
      <c r="P218" s="35"/>
      <c r="Q218" s="35"/>
      <c r="R218" s="35"/>
      <c r="S218" s="35"/>
      <c r="T218" s="35"/>
      <c r="U218" s="35"/>
      <c r="V218" s="35">
        <f t="shared" si="5"/>
        <v>180851616</v>
      </c>
      <c r="W218" s="62" t="s">
        <v>763</v>
      </c>
      <c r="X218" s="48"/>
    </row>
    <row r="219" spans="1:25" x14ac:dyDescent="0.2">
      <c r="A219" s="31" t="s">
        <v>209</v>
      </c>
      <c r="B219" s="32" t="s">
        <v>98</v>
      </c>
      <c r="C219" s="33" t="s">
        <v>122</v>
      </c>
      <c r="D219" s="51" t="s">
        <v>382</v>
      </c>
      <c r="E219" s="34" t="s">
        <v>581</v>
      </c>
      <c r="F219" s="35">
        <v>87118248</v>
      </c>
      <c r="G219" s="49">
        <f t="shared" si="4"/>
        <v>1</v>
      </c>
      <c r="H219" s="35">
        <v>87118248</v>
      </c>
      <c r="I219" s="35">
        <v>0</v>
      </c>
      <c r="J219" s="35"/>
      <c r="K219" s="35"/>
      <c r="L219" s="35"/>
      <c r="M219" s="35">
        <f>VLOOKUP(D219,'[1]ASIGNACIONES 2020'!I$6:X$297,16,0)</f>
        <v>87118248</v>
      </c>
      <c r="N219" s="35">
        <f>VLOOKUP(D219,'[1]ASIGNACIONES 2020'!I$5:Y$294,17,0)</f>
        <v>0</v>
      </c>
      <c r="O219" s="35">
        <f>VLOOKUP(D219,'[1]ASIGNACIONES 2020'!I$5:Z$294,18,0)</f>
        <v>0</v>
      </c>
      <c r="P219" s="35"/>
      <c r="Q219" s="35"/>
      <c r="R219" s="35"/>
      <c r="S219" s="35"/>
      <c r="T219" s="35"/>
      <c r="U219" s="35"/>
      <c r="V219" s="35">
        <f t="shared" si="5"/>
        <v>87118248</v>
      </c>
      <c r="W219" s="62" t="s">
        <v>763</v>
      </c>
      <c r="X219" s="48"/>
      <c r="Y219" s="48"/>
    </row>
    <row r="220" spans="1:25" x14ac:dyDescent="0.2">
      <c r="A220" s="31" t="s">
        <v>209</v>
      </c>
      <c r="B220" s="32" t="s">
        <v>98</v>
      </c>
      <c r="C220" s="33" t="s">
        <v>122</v>
      </c>
      <c r="D220" s="51" t="s">
        <v>383</v>
      </c>
      <c r="E220" s="34" t="s">
        <v>582</v>
      </c>
      <c r="F220" s="35">
        <v>130677372</v>
      </c>
      <c r="G220" s="49">
        <f t="shared" si="4"/>
        <v>1</v>
      </c>
      <c r="H220" s="35">
        <v>130677372</v>
      </c>
      <c r="I220" s="35">
        <v>0</v>
      </c>
      <c r="J220" s="35"/>
      <c r="K220" s="35"/>
      <c r="L220" s="35"/>
      <c r="M220" s="35">
        <f>VLOOKUP(D220,'[1]ASIGNACIONES 2020'!I$6:X$297,16,0)</f>
        <v>130677372</v>
      </c>
      <c r="N220" s="35">
        <f>VLOOKUP(D220,'[1]ASIGNACIONES 2020'!I$5:Y$294,17,0)</f>
        <v>0</v>
      </c>
      <c r="O220" s="35">
        <f>VLOOKUP(D220,'[1]ASIGNACIONES 2020'!I$5:Z$294,18,0)</f>
        <v>0</v>
      </c>
      <c r="P220" s="35"/>
      <c r="Q220" s="35"/>
      <c r="R220" s="35"/>
      <c r="S220" s="35"/>
      <c r="T220" s="35"/>
      <c r="U220" s="35"/>
      <c r="V220" s="35">
        <f t="shared" si="5"/>
        <v>130677372</v>
      </c>
      <c r="W220" s="62" t="s">
        <v>763</v>
      </c>
      <c r="X220" s="48"/>
      <c r="Y220" s="48"/>
    </row>
    <row r="221" spans="1:25" x14ac:dyDescent="0.2">
      <c r="A221" s="31" t="s">
        <v>209</v>
      </c>
      <c r="B221" s="32" t="s">
        <v>98</v>
      </c>
      <c r="C221" s="33" t="s">
        <v>123</v>
      </c>
      <c r="D221" s="51" t="s">
        <v>384</v>
      </c>
      <c r="E221" s="34" t="s">
        <v>583</v>
      </c>
      <c r="F221" s="35">
        <v>31200000</v>
      </c>
      <c r="G221" s="49">
        <f t="shared" si="4"/>
        <v>1</v>
      </c>
      <c r="H221" s="35">
        <v>31200000</v>
      </c>
      <c r="I221" s="35">
        <v>0</v>
      </c>
      <c r="J221" s="35"/>
      <c r="K221" s="35"/>
      <c r="L221" s="35"/>
      <c r="M221" s="35">
        <f>VLOOKUP(D221,'[1]ASIGNACIONES 2020'!I$6:X$297,16,0)</f>
        <v>31200000</v>
      </c>
      <c r="N221" s="35">
        <f>VLOOKUP(D221,'[1]ASIGNACIONES 2020'!I$5:Y$294,17,0)</f>
        <v>0</v>
      </c>
      <c r="O221" s="35">
        <f>VLOOKUP(D221,'[1]ASIGNACIONES 2020'!I$5:Z$294,18,0)</f>
        <v>0</v>
      </c>
      <c r="P221" s="35"/>
      <c r="Q221" s="35"/>
      <c r="R221" s="35"/>
      <c r="S221" s="35"/>
      <c r="T221" s="35"/>
      <c r="U221" s="35"/>
      <c r="V221" s="35">
        <f t="shared" si="5"/>
        <v>31200000</v>
      </c>
      <c r="W221" s="62" t="s">
        <v>763</v>
      </c>
      <c r="X221" s="48"/>
    </row>
    <row r="222" spans="1:25" x14ac:dyDescent="0.2">
      <c r="A222" s="31" t="s">
        <v>209</v>
      </c>
      <c r="B222" s="32" t="s">
        <v>98</v>
      </c>
      <c r="C222" s="33" t="s">
        <v>264</v>
      </c>
      <c r="D222" s="51" t="s">
        <v>385</v>
      </c>
      <c r="E222" s="34" t="s">
        <v>584</v>
      </c>
      <c r="F222" s="35">
        <v>118058915</v>
      </c>
      <c r="G222" s="49">
        <f t="shared" si="4"/>
        <v>1</v>
      </c>
      <c r="H222" s="35">
        <v>118058915</v>
      </c>
      <c r="I222" s="35">
        <v>0</v>
      </c>
      <c r="J222" s="35"/>
      <c r="K222" s="35"/>
      <c r="L222" s="35"/>
      <c r="M222" s="35">
        <f>VLOOKUP(D222,'[1]ASIGNACIONES 2020'!I$6:X$297,16,0)</f>
        <v>118058915</v>
      </c>
      <c r="N222" s="35">
        <f>VLOOKUP(D222,'[1]ASIGNACIONES 2020'!I$5:Y$294,17,0)</f>
        <v>0</v>
      </c>
      <c r="O222" s="35">
        <f>VLOOKUP(D222,'[1]ASIGNACIONES 2020'!I$5:Z$294,18,0)</f>
        <v>0</v>
      </c>
      <c r="P222" s="35"/>
      <c r="Q222" s="35"/>
      <c r="R222" s="35"/>
      <c r="S222" s="35"/>
      <c r="T222" s="35"/>
      <c r="U222" s="35"/>
      <c r="V222" s="35">
        <f t="shared" si="5"/>
        <v>118058915</v>
      </c>
      <c r="W222" s="62" t="s">
        <v>763</v>
      </c>
      <c r="X222" s="48"/>
      <c r="Y222" s="48"/>
    </row>
    <row r="223" spans="1:25" x14ac:dyDescent="0.2">
      <c r="A223" s="31" t="s">
        <v>209</v>
      </c>
      <c r="B223" s="32" t="s">
        <v>98</v>
      </c>
      <c r="C223" s="33" t="s">
        <v>264</v>
      </c>
      <c r="D223" s="51" t="s">
        <v>386</v>
      </c>
      <c r="E223" s="34" t="s">
        <v>585</v>
      </c>
      <c r="F223" s="35">
        <v>140381446</v>
      </c>
      <c r="G223" s="49">
        <f t="shared" si="4"/>
        <v>1</v>
      </c>
      <c r="H223" s="35">
        <v>140381446</v>
      </c>
      <c r="I223" s="35">
        <v>0</v>
      </c>
      <c r="J223" s="35"/>
      <c r="K223" s="35"/>
      <c r="L223" s="35"/>
      <c r="M223" s="35">
        <f>VLOOKUP(D223,'[1]ASIGNACIONES 2020'!I$6:X$297,16,0)</f>
        <v>140381446</v>
      </c>
      <c r="N223" s="35">
        <f>VLOOKUP(D223,'[1]ASIGNACIONES 2020'!I$5:Y$294,17,0)</f>
        <v>0</v>
      </c>
      <c r="O223" s="35">
        <f>VLOOKUP(D223,'[1]ASIGNACIONES 2020'!I$5:Z$294,18,0)</f>
        <v>0</v>
      </c>
      <c r="P223" s="35"/>
      <c r="Q223" s="35"/>
      <c r="R223" s="35"/>
      <c r="S223" s="35"/>
      <c r="T223" s="35"/>
      <c r="U223" s="35"/>
      <c r="V223" s="35">
        <f t="shared" si="5"/>
        <v>140381446</v>
      </c>
      <c r="W223" s="62" t="s">
        <v>763</v>
      </c>
      <c r="X223" s="48"/>
    </row>
    <row r="224" spans="1:25" x14ac:dyDescent="0.2">
      <c r="A224" s="31" t="s">
        <v>209</v>
      </c>
      <c r="B224" s="32" t="s">
        <v>98</v>
      </c>
      <c r="C224" s="33" t="s">
        <v>265</v>
      </c>
      <c r="D224" s="51" t="s">
        <v>387</v>
      </c>
      <c r="E224" s="34" t="s">
        <v>586</v>
      </c>
      <c r="F224" s="35">
        <v>29998101</v>
      </c>
      <c r="G224" s="49">
        <f t="shared" si="4"/>
        <v>1</v>
      </c>
      <c r="H224" s="35">
        <v>29998101</v>
      </c>
      <c r="I224" s="35">
        <v>0</v>
      </c>
      <c r="J224" s="35"/>
      <c r="K224" s="35"/>
      <c r="L224" s="35"/>
      <c r="M224" s="35">
        <f>VLOOKUP(D224,'[1]ASIGNACIONES 2020'!I$6:X$297,16,0)</f>
        <v>29998101</v>
      </c>
      <c r="N224" s="35">
        <f>VLOOKUP(D224,'[1]ASIGNACIONES 2020'!I$5:Y$294,17,0)</f>
        <v>0</v>
      </c>
      <c r="O224" s="35">
        <f>VLOOKUP(D224,'[1]ASIGNACIONES 2020'!I$5:Z$294,18,0)</f>
        <v>0</v>
      </c>
      <c r="P224" s="35"/>
      <c r="Q224" s="35"/>
      <c r="R224" s="35"/>
      <c r="S224" s="35"/>
      <c r="T224" s="35"/>
      <c r="U224" s="35"/>
      <c r="V224" s="35">
        <f t="shared" si="5"/>
        <v>29998101</v>
      </c>
      <c r="W224" s="62" t="s">
        <v>763</v>
      </c>
      <c r="X224" s="48"/>
    </row>
    <row r="225" spans="1:25" x14ac:dyDescent="0.2">
      <c r="A225" s="31" t="s">
        <v>209</v>
      </c>
      <c r="B225" s="32" t="s">
        <v>98</v>
      </c>
      <c r="C225" s="33" t="s">
        <v>266</v>
      </c>
      <c r="D225" s="51" t="s">
        <v>388</v>
      </c>
      <c r="E225" s="34" t="s">
        <v>587</v>
      </c>
      <c r="F225" s="35">
        <v>226117120</v>
      </c>
      <c r="G225" s="49">
        <f t="shared" si="4"/>
        <v>1</v>
      </c>
      <c r="H225" s="35">
        <v>226117120</v>
      </c>
      <c r="I225" s="35">
        <v>0</v>
      </c>
      <c r="J225" s="35"/>
      <c r="K225" s="35"/>
      <c r="L225" s="35"/>
      <c r="M225" s="35">
        <f>VLOOKUP(D225,'[1]ASIGNACIONES 2020'!I$6:X$297,16,0)</f>
        <v>226117120</v>
      </c>
      <c r="N225" s="35">
        <f>VLOOKUP(D225,'[1]ASIGNACIONES 2020'!I$5:Y$294,17,0)</f>
        <v>0</v>
      </c>
      <c r="O225" s="35">
        <f>VLOOKUP(D225,'[1]ASIGNACIONES 2020'!I$5:Z$294,18,0)</f>
        <v>0</v>
      </c>
      <c r="P225" s="35"/>
      <c r="Q225" s="35"/>
      <c r="R225" s="35"/>
      <c r="S225" s="35"/>
      <c r="T225" s="35"/>
      <c r="U225" s="35"/>
      <c r="V225" s="35">
        <f t="shared" si="5"/>
        <v>226117120</v>
      </c>
      <c r="W225" s="62" t="s">
        <v>763</v>
      </c>
      <c r="X225" s="48"/>
    </row>
    <row r="226" spans="1:25" x14ac:dyDescent="0.2">
      <c r="A226" s="31" t="s">
        <v>209</v>
      </c>
      <c r="B226" s="32" t="s">
        <v>98</v>
      </c>
      <c r="C226" s="33" t="s">
        <v>267</v>
      </c>
      <c r="D226" s="51" t="s">
        <v>389</v>
      </c>
      <c r="E226" s="34" t="s">
        <v>588</v>
      </c>
      <c r="F226" s="35">
        <v>121790951</v>
      </c>
      <c r="G226" s="49">
        <f t="shared" si="4"/>
        <v>1</v>
      </c>
      <c r="H226" s="35">
        <v>121790951</v>
      </c>
      <c r="I226" s="35">
        <v>0</v>
      </c>
      <c r="J226" s="35"/>
      <c r="K226" s="35"/>
      <c r="L226" s="35"/>
      <c r="M226" s="35">
        <f>VLOOKUP(D226,'[1]ASIGNACIONES 2020'!I$6:X$297,16,0)</f>
        <v>121790951</v>
      </c>
      <c r="N226" s="35">
        <f>VLOOKUP(D226,'[1]ASIGNACIONES 2020'!I$5:Y$294,17,0)</f>
        <v>0</v>
      </c>
      <c r="O226" s="35">
        <f>VLOOKUP(D226,'[1]ASIGNACIONES 2020'!I$5:Z$294,18,0)</f>
        <v>0</v>
      </c>
      <c r="P226" s="35"/>
      <c r="Q226" s="35"/>
      <c r="R226" s="35"/>
      <c r="S226" s="35"/>
      <c r="T226" s="35"/>
      <c r="U226" s="35"/>
      <c r="V226" s="35">
        <f t="shared" si="5"/>
        <v>121790951</v>
      </c>
      <c r="W226" s="62" t="s">
        <v>763</v>
      </c>
      <c r="X226" s="48"/>
    </row>
    <row r="227" spans="1:25" x14ac:dyDescent="0.2">
      <c r="A227" s="31" t="s">
        <v>209</v>
      </c>
      <c r="B227" s="32" t="s">
        <v>98</v>
      </c>
      <c r="C227" s="33" t="s">
        <v>268</v>
      </c>
      <c r="D227" s="51" t="s">
        <v>390</v>
      </c>
      <c r="E227" s="34" t="s">
        <v>589</v>
      </c>
      <c r="F227" s="35">
        <v>153057205</v>
      </c>
      <c r="G227" s="49">
        <f t="shared" si="4"/>
        <v>1</v>
      </c>
      <c r="H227" s="35">
        <v>153057205</v>
      </c>
      <c r="I227" s="35">
        <v>0</v>
      </c>
      <c r="J227" s="35"/>
      <c r="K227" s="35"/>
      <c r="L227" s="35"/>
      <c r="M227" s="35">
        <f>VLOOKUP(D227,'[1]ASIGNACIONES 2020'!I$6:X$297,16,0)</f>
        <v>153057205</v>
      </c>
      <c r="N227" s="35">
        <f>VLOOKUP(D227,'[1]ASIGNACIONES 2020'!I$5:Y$294,17,0)</f>
        <v>0</v>
      </c>
      <c r="O227" s="35">
        <f>VLOOKUP(D227,'[1]ASIGNACIONES 2020'!I$5:Z$294,18,0)</f>
        <v>0</v>
      </c>
      <c r="P227" s="35"/>
      <c r="Q227" s="35"/>
      <c r="R227" s="35"/>
      <c r="S227" s="35"/>
      <c r="T227" s="35"/>
      <c r="U227" s="35"/>
      <c r="V227" s="35">
        <f t="shared" si="5"/>
        <v>153057205</v>
      </c>
      <c r="W227" s="62" t="s">
        <v>763</v>
      </c>
      <c r="X227" s="48"/>
      <c r="Y227" s="48"/>
    </row>
    <row r="228" spans="1:25" x14ac:dyDescent="0.2">
      <c r="A228" s="31" t="s">
        <v>209</v>
      </c>
      <c r="B228" s="32" t="s">
        <v>98</v>
      </c>
      <c r="C228" s="33" t="s">
        <v>269</v>
      </c>
      <c r="D228" s="51" t="s">
        <v>391</v>
      </c>
      <c r="E228" s="34" t="s">
        <v>590</v>
      </c>
      <c r="F228" s="35">
        <v>97998050</v>
      </c>
      <c r="G228" s="49">
        <f t="shared" si="4"/>
        <v>0</v>
      </c>
      <c r="H228" s="35">
        <v>97998050</v>
      </c>
      <c r="I228" s="35">
        <v>0</v>
      </c>
      <c r="J228" s="35"/>
      <c r="K228" s="35"/>
      <c r="L228" s="35"/>
      <c r="M228" s="35">
        <f>VLOOKUP(D228,'[1]ASIGNACIONES 2020'!I$6:X$297,16,0)</f>
        <v>0</v>
      </c>
      <c r="N228" s="35">
        <f>VLOOKUP(D228,'[1]ASIGNACIONES 2020'!I$5:Y$294,17,0)</f>
        <v>0</v>
      </c>
      <c r="O228" s="35">
        <f>VLOOKUP(D228,'[1]ASIGNACIONES 2020'!I$5:Z$294,18,0)</f>
        <v>0</v>
      </c>
      <c r="P228" s="35"/>
      <c r="Q228" s="35"/>
      <c r="R228" s="35"/>
      <c r="S228" s="35"/>
      <c r="T228" s="35"/>
      <c r="U228" s="35"/>
      <c r="V228" s="35">
        <f t="shared" si="5"/>
        <v>0</v>
      </c>
      <c r="W228" s="62" t="s">
        <v>763</v>
      </c>
      <c r="X228" s="48"/>
    </row>
    <row r="229" spans="1:25" x14ac:dyDescent="0.2">
      <c r="A229" s="31" t="s">
        <v>209</v>
      </c>
      <c r="B229" s="32" t="s">
        <v>98</v>
      </c>
      <c r="C229" s="33" t="s">
        <v>269</v>
      </c>
      <c r="D229" s="51" t="s">
        <v>392</v>
      </c>
      <c r="E229" s="34" t="s">
        <v>591</v>
      </c>
      <c r="F229" s="35">
        <v>189998375</v>
      </c>
      <c r="G229" s="49">
        <f t="shared" si="4"/>
        <v>1</v>
      </c>
      <c r="H229" s="35">
        <v>189998375</v>
      </c>
      <c r="I229" s="35">
        <v>0</v>
      </c>
      <c r="J229" s="35"/>
      <c r="K229" s="35"/>
      <c r="L229" s="35"/>
      <c r="M229" s="35">
        <f>VLOOKUP(D229,'[1]ASIGNACIONES 2020'!I$6:X$297,16,0)</f>
        <v>189998375</v>
      </c>
      <c r="N229" s="35">
        <f>VLOOKUP(D229,'[1]ASIGNACIONES 2020'!I$5:Y$294,17,0)</f>
        <v>0</v>
      </c>
      <c r="O229" s="35">
        <f>VLOOKUP(D229,'[1]ASIGNACIONES 2020'!I$5:Z$294,18,0)</f>
        <v>0</v>
      </c>
      <c r="P229" s="35"/>
      <c r="Q229" s="35"/>
      <c r="R229" s="35"/>
      <c r="S229" s="35"/>
      <c r="T229" s="35"/>
      <c r="U229" s="35"/>
      <c r="V229" s="35">
        <f t="shared" si="5"/>
        <v>189998375</v>
      </c>
      <c r="W229" s="62" t="s">
        <v>763</v>
      </c>
      <c r="X229" s="48"/>
    </row>
    <row r="230" spans="1:25" x14ac:dyDescent="0.2">
      <c r="A230" s="31" t="s">
        <v>209</v>
      </c>
      <c r="B230" s="32" t="s">
        <v>270</v>
      </c>
      <c r="C230" s="33" t="s">
        <v>271</v>
      </c>
      <c r="D230" s="51" t="s">
        <v>393</v>
      </c>
      <c r="E230" s="34" t="s">
        <v>592</v>
      </c>
      <c r="F230" s="35">
        <v>30051091</v>
      </c>
      <c r="G230" s="49">
        <f t="shared" si="4"/>
        <v>1</v>
      </c>
      <c r="H230" s="35">
        <v>30051091</v>
      </c>
      <c r="I230" s="35">
        <v>0</v>
      </c>
      <c r="J230" s="35"/>
      <c r="K230" s="35"/>
      <c r="L230" s="35"/>
      <c r="M230" s="35">
        <f>VLOOKUP(D230,'[1]ASIGNACIONES 2020'!I$6:X$297,16,0)</f>
        <v>30051091</v>
      </c>
      <c r="N230" s="35">
        <f>VLOOKUP(D230,'[1]ASIGNACIONES 2020'!I$5:Y$294,17,0)</f>
        <v>0</v>
      </c>
      <c r="O230" s="35">
        <f>VLOOKUP(D230,'[1]ASIGNACIONES 2020'!I$5:Z$294,18,0)</f>
        <v>0</v>
      </c>
      <c r="P230" s="35"/>
      <c r="Q230" s="35"/>
      <c r="R230" s="35"/>
      <c r="S230" s="35"/>
      <c r="T230" s="35"/>
      <c r="U230" s="35"/>
      <c r="V230" s="35">
        <f t="shared" si="5"/>
        <v>30051091</v>
      </c>
      <c r="W230" s="62" t="s">
        <v>763</v>
      </c>
      <c r="X230" s="48"/>
      <c r="Y230" s="48"/>
    </row>
    <row r="231" spans="1:25" x14ac:dyDescent="0.2">
      <c r="A231" s="31" t="s">
        <v>209</v>
      </c>
      <c r="B231" s="32" t="s">
        <v>270</v>
      </c>
      <c r="C231" s="33" t="s">
        <v>271</v>
      </c>
      <c r="D231" s="51" t="s">
        <v>394</v>
      </c>
      <c r="E231" s="34" t="s">
        <v>593</v>
      </c>
      <c r="F231" s="35">
        <v>30051091</v>
      </c>
      <c r="G231" s="49">
        <f t="shared" si="4"/>
        <v>1</v>
      </c>
      <c r="H231" s="35">
        <v>30051091</v>
      </c>
      <c r="I231" s="35">
        <v>0</v>
      </c>
      <c r="J231" s="35"/>
      <c r="K231" s="35"/>
      <c r="L231" s="35"/>
      <c r="M231" s="35">
        <f>VLOOKUP(D231,'[1]ASIGNACIONES 2020'!I$6:X$297,16,0)</f>
        <v>30051091</v>
      </c>
      <c r="N231" s="35">
        <f>VLOOKUP(D231,'[1]ASIGNACIONES 2020'!I$5:Y$294,17,0)</f>
        <v>0</v>
      </c>
      <c r="O231" s="35">
        <f>VLOOKUP(D231,'[1]ASIGNACIONES 2020'!I$5:Z$294,18,0)</f>
        <v>0</v>
      </c>
      <c r="P231" s="35"/>
      <c r="Q231" s="35"/>
      <c r="R231" s="35"/>
      <c r="S231" s="35"/>
      <c r="T231" s="35"/>
      <c r="U231" s="35"/>
      <c r="V231" s="35">
        <f t="shared" si="5"/>
        <v>30051091</v>
      </c>
      <c r="W231" s="62" t="s">
        <v>763</v>
      </c>
      <c r="X231" s="48"/>
      <c r="Y231" s="48"/>
    </row>
    <row r="232" spans="1:25" x14ac:dyDescent="0.2">
      <c r="A232" s="31" t="s">
        <v>209</v>
      </c>
      <c r="B232" s="32" t="s">
        <v>92</v>
      </c>
      <c r="C232" s="33" t="s">
        <v>103</v>
      </c>
      <c r="D232" s="51" t="s">
        <v>395</v>
      </c>
      <c r="E232" s="34" t="s">
        <v>594</v>
      </c>
      <c r="F232" s="35">
        <v>49368000</v>
      </c>
      <c r="G232" s="49">
        <f t="shared" si="4"/>
        <v>1</v>
      </c>
      <c r="H232" s="35">
        <v>49368000</v>
      </c>
      <c r="I232" s="35">
        <v>0</v>
      </c>
      <c r="J232" s="35"/>
      <c r="K232" s="35"/>
      <c r="L232" s="35"/>
      <c r="M232" s="35">
        <f>VLOOKUP(D232,'[1]ASIGNACIONES 2020'!I$6:X$297,16,0)</f>
        <v>49368000</v>
      </c>
      <c r="N232" s="35">
        <f>VLOOKUP(D232,'[1]ASIGNACIONES 2020'!I$5:Y$294,17,0)</f>
        <v>0</v>
      </c>
      <c r="O232" s="35">
        <f>VLOOKUP(D232,'[1]ASIGNACIONES 2020'!I$5:Z$294,18,0)</f>
        <v>0</v>
      </c>
      <c r="P232" s="35"/>
      <c r="Q232" s="35"/>
      <c r="R232" s="35"/>
      <c r="S232" s="35"/>
      <c r="T232" s="35"/>
      <c r="U232" s="35"/>
      <c r="V232" s="35">
        <f t="shared" si="5"/>
        <v>49368000</v>
      </c>
      <c r="W232" s="62" t="s">
        <v>763</v>
      </c>
      <c r="X232" s="48"/>
      <c r="Y232" s="48"/>
    </row>
    <row r="233" spans="1:25" x14ac:dyDescent="0.2">
      <c r="A233" s="31" t="s">
        <v>209</v>
      </c>
      <c r="B233" s="32" t="s">
        <v>92</v>
      </c>
      <c r="C233" s="33" t="s">
        <v>272</v>
      </c>
      <c r="D233" s="51" t="s">
        <v>396</v>
      </c>
      <c r="E233" s="34" t="s">
        <v>595</v>
      </c>
      <c r="F233" s="35">
        <v>79949591</v>
      </c>
      <c r="G233" s="49">
        <f t="shared" si="4"/>
        <v>1</v>
      </c>
      <c r="H233" s="35">
        <v>79949591</v>
      </c>
      <c r="I233" s="35">
        <v>0</v>
      </c>
      <c r="J233" s="35"/>
      <c r="K233" s="35"/>
      <c r="L233" s="35"/>
      <c r="M233" s="35">
        <f>VLOOKUP(D233,'[1]ASIGNACIONES 2020'!I$6:X$297,16,0)</f>
        <v>79949591</v>
      </c>
      <c r="N233" s="35">
        <f>VLOOKUP(D233,'[1]ASIGNACIONES 2020'!I$5:Y$294,17,0)</f>
        <v>0</v>
      </c>
      <c r="O233" s="35">
        <f>VLOOKUP(D233,'[1]ASIGNACIONES 2020'!I$5:Z$294,18,0)</f>
        <v>0</v>
      </c>
      <c r="P233" s="35"/>
      <c r="Q233" s="35"/>
      <c r="R233" s="35"/>
      <c r="S233" s="35"/>
      <c r="T233" s="35"/>
      <c r="U233" s="35"/>
      <c r="V233" s="35">
        <f t="shared" si="5"/>
        <v>79949591</v>
      </c>
      <c r="W233" s="62" t="s">
        <v>763</v>
      </c>
      <c r="X233" s="48"/>
    </row>
    <row r="234" spans="1:25" x14ac:dyDescent="0.2">
      <c r="A234" s="31" t="s">
        <v>209</v>
      </c>
      <c r="B234" s="32" t="s">
        <v>92</v>
      </c>
      <c r="C234" s="33" t="s">
        <v>105</v>
      </c>
      <c r="D234" s="51" t="s">
        <v>397</v>
      </c>
      <c r="E234" s="34" t="s">
        <v>596</v>
      </c>
      <c r="F234" s="35">
        <v>90000000</v>
      </c>
      <c r="G234" s="49">
        <f t="shared" si="4"/>
        <v>1</v>
      </c>
      <c r="H234" s="35">
        <v>90000000</v>
      </c>
      <c r="I234" s="35">
        <v>0</v>
      </c>
      <c r="J234" s="35"/>
      <c r="K234" s="35"/>
      <c r="L234" s="35"/>
      <c r="M234" s="35">
        <f>VLOOKUP(D234,'[1]ASIGNACIONES 2020'!I$6:X$297,16,0)</f>
        <v>90000000</v>
      </c>
      <c r="N234" s="35">
        <f>VLOOKUP(D234,'[1]ASIGNACIONES 2020'!I$5:Y$294,17,0)</f>
        <v>0</v>
      </c>
      <c r="O234" s="35">
        <f>VLOOKUP(D234,'[1]ASIGNACIONES 2020'!I$5:Z$294,18,0)</f>
        <v>0</v>
      </c>
      <c r="P234" s="35"/>
      <c r="Q234" s="35"/>
      <c r="R234" s="35"/>
      <c r="S234" s="35"/>
      <c r="T234" s="35"/>
      <c r="U234" s="35"/>
      <c r="V234" s="35">
        <f t="shared" si="5"/>
        <v>90000000</v>
      </c>
      <c r="W234" s="62" t="s">
        <v>763</v>
      </c>
      <c r="X234" s="48"/>
    </row>
    <row r="235" spans="1:25" x14ac:dyDescent="0.2">
      <c r="A235" s="31" t="s">
        <v>209</v>
      </c>
      <c r="B235" s="32" t="s">
        <v>238</v>
      </c>
      <c r="C235" s="33" t="s">
        <v>273</v>
      </c>
      <c r="D235" s="51" t="s">
        <v>398</v>
      </c>
      <c r="E235" s="34" t="s">
        <v>597</v>
      </c>
      <c r="F235" s="35">
        <v>21600000</v>
      </c>
      <c r="G235" s="49">
        <f t="shared" si="4"/>
        <v>0.4</v>
      </c>
      <c r="H235" s="35">
        <v>21600000</v>
      </c>
      <c r="I235" s="35">
        <v>0</v>
      </c>
      <c r="J235" s="35"/>
      <c r="K235" s="35"/>
      <c r="L235" s="35"/>
      <c r="M235" s="35">
        <f>VLOOKUP(D235,'[1]ASIGNACIONES 2020'!I$6:X$297,16,0)</f>
        <v>8640000</v>
      </c>
      <c r="N235" s="35">
        <f>VLOOKUP(D235,'[1]ASIGNACIONES 2020'!I$5:Y$294,17,0)</f>
        <v>0</v>
      </c>
      <c r="O235" s="35">
        <f>VLOOKUP(D235,'[1]ASIGNACIONES 2020'!I$5:Z$294,18,0)</f>
        <v>0</v>
      </c>
      <c r="P235" s="35"/>
      <c r="Q235" s="35"/>
      <c r="R235" s="35"/>
      <c r="S235" s="35"/>
      <c r="T235" s="35"/>
      <c r="U235" s="35"/>
      <c r="V235" s="35">
        <f t="shared" si="5"/>
        <v>8640000</v>
      </c>
      <c r="W235" s="62" t="s">
        <v>763</v>
      </c>
      <c r="X235" s="48"/>
    </row>
    <row r="236" spans="1:25" x14ac:dyDescent="0.2">
      <c r="A236" s="31" t="s">
        <v>209</v>
      </c>
      <c r="B236" s="32" t="s">
        <v>238</v>
      </c>
      <c r="C236" s="33" t="s">
        <v>274</v>
      </c>
      <c r="D236" s="51" t="s">
        <v>399</v>
      </c>
      <c r="E236" s="34" t="s">
        <v>598</v>
      </c>
      <c r="F236" s="35">
        <v>240921878</v>
      </c>
      <c r="G236" s="49">
        <f t="shared" si="4"/>
        <v>1</v>
      </c>
      <c r="H236" s="35">
        <v>240921878</v>
      </c>
      <c r="I236" s="35">
        <v>0</v>
      </c>
      <c r="J236" s="35"/>
      <c r="K236" s="35"/>
      <c r="L236" s="35"/>
      <c r="M236" s="35">
        <f>VLOOKUP(D236,'[1]ASIGNACIONES 2020'!I$6:X$297,16,0)</f>
        <v>240921878</v>
      </c>
      <c r="N236" s="35">
        <f>VLOOKUP(D236,'[1]ASIGNACIONES 2020'!I$5:Y$294,17,0)</f>
        <v>0</v>
      </c>
      <c r="O236" s="35">
        <f>VLOOKUP(D236,'[1]ASIGNACIONES 2020'!I$5:Z$294,18,0)</f>
        <v>0</v>
      </c>
      <c r="P236" s="35"/>
      <c r="Q236" s="35"/>
      <c r="R236" s="35"/>
      <c r="S236" s="35"/>
      <c r="T236" s="35"/>
      <c r="U236" s="35"/>
      <c r="V236" s="35">
        <f t="shared" si="5"/>
        <v>240921878</v>
      </c>
      <c r="W236" s="62" t="s">
        <v>763</v>
      </c>
      <c r="X236" s="48"/>
    </row>
    <row r="237" spans="1:25" x14ac:dyDescent="0.2">
      <c r="A237" s="31" t="s">
        <v>209</v>
      </c>
      <c r="B237" s="32" t="s">
        <v>238</v>
      </c>
      <c r="C237" s="33" t="s">
        <v>274</v>
      </c>
      <c r="D237" s="51" t="s">
        <v>400</v>
      </c>
      <c r="E237" s="34" t="s">
        <v>599</v>
      </c>
      <c r="F237" s="35">
        <v>194511926</v>
      </c>
      <c r="G237" s="49">
        <f t="shared" si="4"/>
        <v>1</v>
      </c>
      <c r="H237" s="35">
        <v>194511926</v>
      </c>
      <c r="I237" s="35">
        <v>0</v>
      </c>
      <c r="J237" s="35"/>
      <c r="K237" s="35"/>
      <c r="L237" s="35"/>
      <c r="M237" s="35">
        <f>VLOOKUP(D237,'[1]ASIGNACIONES 2020'!I$6:X$297,16,0)</f>
        <v>194511926</v>
      </c>
      <c r="N237" s="35">
        <f>VLOOKUP(D237,'[1]ASIGNACIONES 2020'!I$5:Y$294,17,0)</f>
        <v>0</v>
      </c>
      <c r="O237" s="35">
        <f>VLOOKUP(D237,'[1]ASIGNACIONES 2020'!I$5:Z$294,18,0)</f>
        <v>0</v>
      </c>
      <c r="P237" s="35"/>
      <c r="Q237" s="35"/>
      <c r="R237" s="35"/>
      <c r="S237" s="35"/>
      <c r="T237" s="35"/>
      <c r="U237" s="35"/>
      <c r="V237" s="35">
        <f t="shared" si="5"/>
        <v>194511926</v>
      </c>
      <c r="W237" s="62" t="s">
        <v>763</v>
      </c>
      <c r="X237" s="48"/>
    </row>
    <row r="238" spans="1:25" x14ac:dyDescent="0.2">
      <c r="A238" s="31" t="s">
        <v>209</v>
      </c>
      <c r="B238" s="32" t="s">
        <v>238</v>
      </c>
      <c r="C238" s="33" t="s">
        <v>275</v>
      </c>
      <c r="D238" s="51" t="s">
        <v>401</v>
      </c>
      <c r="E238" s="34" t="s">
        <v>600</v>
      </c>
      <c r="F238" s="35">
        <v>21114989</v>
      </c>
      <c r="G238" s="49">
        <f t="shared" ref="G238:G301" si="6">(I238+V238)/F238</f>
        <v>1</v>
      </c>
      <c r="H238" s="35">
        <v>21114989</v>
      </c>
      <c r="I238" s="35">
        <v>0</v>
      </c>
      <c r="J238" s="35"/>
      <c r="K238" s="35"/>
      <c r="L238" s="35"/>
      <c r="M238" s="35">
        <f>VLOOKUP(D238,'[1]ASIGNACIONES 2020'!I$6:X$297,16,0)</f>
        <v>21114989</v>
      </c>
      <c r="N238" s="35">
        <f>VLOOKUP(D238,'[1]ASIGNACIONES 2020'!I$5:Y$294,17,0)</f>
        <v>0</v>
      </c>
      <c r="O238" s="35">
        <f>VLOOKUP(D238,'[1]ASIGNACIONES 2020'!I$5:Z$294,18,0)</f>
        <v>0</v>
      </c>
      <c r="P238" s="35"/>
      <c r="Q238" s="35"/>
      <c r="R238" s="35"/>
      <c r="S238" s="35"/>
      <c r="T238" s="35"/>
      <c r="U238" s="35"/>
      <c r="V238" s="35">
        <f t="shared" si="5"/>
        <v>21114989</v>
      </c>
      <c r="W238" s="62" t="s">
        <v>763</v>
      </c>
      <c r="X238" s="48"/>
    </row>
    <row r="239" spans="1:25" x14ac:dyDescent="0.2">
      <c r="A239" s="31" t="s">
        <v>209</v>
      </c>
      <c r="B239" s="32" t="s">
        <v>97</v>
      </c>
      <c r="C239" s="33" t="s">
        <v>276</v>
      </c>
      <c r="D239" s="51" t="s">
        <v>402</v>
      </c>
      <c r="E239" s="34" t="s">
        <v>601</v>
      </c>
      <c r="F239" s="35">
        <v>210753589</v>
      </c>
      <c r="G239" s="49">
        <f t="shared" si="6"/>
        <v>1</v>
      </c>
      <c r="H239" s="35">
        <v>210753589</v>
      </c>
      <c r="I239" s="35">
        <v>0</v>
      </c>
      <c r="J239" s="35"/>
      <c r="K239" s="35"/>
      <c r="L239" s="35"/>
      <c r="M239" s="35">
        <f>VLOOKUP(D239,'[1]ASIGNACIONES 2020'!I$6:X$297,16,0)</f>
        <v>210753589</v>
      </c>
      <c r="N239" s="35">
        <f>VLOOKUP(D239,'[1]ASIGNACIONES 2020'!I$5:Y$294,17,0)</f>
        <v>0</v>
      </c>
      <c r="O239" s="35">
        <f>VLOOKUP(D239,'[1]ASIGNACIONES 2020'!I$5:Z$294,18,0)</f>
        <v>0</v>
      </c>
      <c r="P239" s="35"/>
      <c r="Q239" s="35"/>
      <c r="R239" s="35"/>
      <c r="S239" s="35"/>
      <c r="T239" s="35"/>
      <c r="U239" s="35"/>
      <c r="V239" s="35">
        <f t="shared" si="5"/>
        <v>210753589</v>
      </c>
      <c r="W239" s="62" t="s">
        <v>763</v>
      </c>
      <c r="X239" s="48"/>
    </row>
    <row r="240" spans="1:25" x14ac:dyDescent="0.2">
      <c r="A240" s="31" t="s">
        <v>209</v>
      </c>
      <c r="B240" s="32" t="s">
        <v>97</v>
      </c>
      <c r="C240" s="33" t="s">
        <v>277</v>
      </c>
      <c r="D240" s="51" t="s">
        <v>403</v>
      </c>
      <c r="E240" s="34" t="s">
        <v>602</v>
      </c>
      <c r="F240" s="35">
        <v>49550207</v>
      </c>
      <c r="G240" s="49">
        <f t="shared" si="6"/>
        <v>1</v>
      </c>
      <c r="H240" s="35">
        <v>49550207</v>
      </c>
      <c r="I240" s="35">
        <v>0</v>
      </c>
      <c r="J240" s="35"/>
      <c r="K240" s="35"/>
      <c r="L240" s="35"/>
      <c r="M240" s="35">
        <f>VLOOKUP(D240,'[1]ASIGNACIONES 2020'!I$6:X$297,16,0)</f>
        <v>49550207</v>
      </c>
      <c r="N240" s="35">
        <f>VLOOKUP(D240,'[1]ASIGNACIONES 2020'!I$5:Y$294,17,0)</f>
        <v>0</v>
      </c>
      <c r="O240" s="35">
        <f>VLOOKUP(D240,'[1]ASIGNACIONES 2020'!I$5:Z$294,18,0)</f>
        <v>0</v>
      </c>
      <c r="P240" s="35"/>
      <c r="Q240" s="35"/>
      <c r="R240" s="35"/>
      <c r="S240" s="35"/>
      <c r="T240" s="35"/>
      <c r="U240" s="35"/>
      <c r="V240" s="35">
        <f t="shared" si="5"/>
        <v>49550207</v>
      </c>
      <c r="W240" s="62" t="s">
        <v>763</v>
      </c>
      <c r="X240" s="48"/>
      <c r="Y240" s="48"/>
    </row>
    <row r="241" spans="1:25" x14ac:dyDescent="0.2">
      <c r="A241" s="31" t="s">
        <v>209</v>
      </c>
      <c r="B241" s="32" t="s">
        <v>97</v>
      </c>
      <c r="C241" s="33" t="s">
        <v>278</v>
      </c>
      <c r="D241" s="51" t="s">
        <v>404</v>
      </c>
      <c r="E241" s="34" t="s">
        <v>603</v>
      </c>
      <c r="F241" s="35">
        <v>191139720</v>
      </c>
      <c r="G241" s="49">
        <f t="shared" si="6"/>
        <v>1</v>
      </c>
      <c r="H241" s="35">
        <v>191139720</v>
      </c>
      <c r="I241" s="35">
        <v>0</v>
      </c>
      <c r="J241" s="35"/>
      <c r="K241" s="35"/>
      <c r="L241" s="35"/>
      <c r="M241" s="35">
        <f>VLOOKUP(D241,'[1]ASIGNACIONES 2020'!I$6:X$297,16,0)</f>
        <v>191139720</v>
      </c>
      <c r="N241" s="35">
        <f>VLOOKUP(D241,'[1]ASIGNACIONES 2020'!I$5:Y$294,17,0)</f>
        <v>0</v>
      </c>
      <c r="O241" s="35">
        <f>VLOOKUP(D241,'[1]ASIGNACIONES 2020'!I$5:Z$294,18,0)</f>
        <v>0</v>
      </c>
      <c r="P241" s="35"/>
      <c r="Q241" s="35"/>
      <c r="R241" s="35"/>
      <c r="S241" s="35"/>
      <c r="T241" s="35"/>
      <c r="U241" s="35"/>
      <c r="V241" s="35">
        <f t="shared" si="5"/>
        <v>191139720</v>
      </c>
      <c r="W241" s="62" t="s">
        <v>763</v>
      </c>
      <c r="X241" s="48"/>
      <c r="Y241" s="48"/>
    </row>
    <row r="242" spans="1:25" x14ac:dyDescent="0.2">
      <c r="A242" s="31" t="s">
        <v>209</v>
      </c>
      <c r="B242" s="32" t="s">
        <v>97</v>
      </c>
      <c r="C242" s="33" t="s">
        <v>278</v>
      </c>
      <c r="D242" s="51" t="s">
        <v>405</v>
      </c>
      <c r="E242" s="34" t="s">
        <v>604</v>
      </c>
      <c r="F242" s="35">
        <v>153498997</v>
      </c>
      <c r="G242" s="49">
        <f t="shared" si="6"/>
        <v>1</v>
      </c>
      <c r="H242" s="35">
        <v>153498997</v>
      </c>
      <c r="I242" s="35">
        <v>0</v>
      </c>
      <c r="J242" s="35"/>
      <c r="K242" s="35"/>
      <c r="L242" s="35"/>
      <c r="M242" s="35">
        <f>VLOOKUP(D242,'[1]ASIGNACIONES 2020'!I$6:X$297,16,0)</f>
        <v>153498997</v>
      </c>
      <c r="N242" s="35">
        <f>VLOOKUP(D242,'[1]ASIGNACIONES 2020'!I$5:Y$294,17,0)</f>
        <v>0</v>
      </c>
      <c r="O242" s="35">
        <f>VLOOKUP(D242,'[1]ASIGNACIONES 2020'!I$5:Z$294,18,0)</f>
        <v>0</v>
      </c>
      <c r="P242" s="35"/>
      <c r="Q242" s="35"/>
      <c r="R242" s="35"/>
      <c r="S242" s="35"/>
      <c r="T242" s="35"/>
      <c r="U242" s="35"/>
      <c r="V242" s="35">
        <f t="shared" si="5"/>
        <v>153498997</v>
      </c>
      <c r="W242" s="62" t="s">
        <v>763</v>
      </c>
      <c r="X242" s="48"/>
    </row>
    <row r="243" spans="1:25" x14ac:dyDescent="0.2">
      <c r="A243" s="31" t="s">
        <v>209</v>
      </c>
      <c r="B243" s="32" t="s">
        <v>97</v>
      </c>
      <c r="C243" s="33" t="s">
        <v>278</v>
      </c>
      <c r="D243" s="51" t="s">
        <v>406</v>
      </c>
      <c r="E243" s="34" t="s">
        <v>605</v>
      </c>
      <c r="F243" s="35">
        <v>79920500</v>
      </c>
      <c r="G243" s="49">
        <f t="shared" si="6"/>
        <v>1</v>
      </c>
      <c r="H243" s="35">
        <v>79920500</v>
      </c>
      <c r="I243" s="35">
        <v>0</v>
      </c>
      <c r="J243" s="35"/>
      <c r="K243" s="35"/>
      <c r="L243" s="35"/>
      <c r="M243" s="35">
        <f>VLOOKUP(D243,'[1]ASIGNACIONES 2020'!I$6:X$297,16,0)</f>
        <v>79920500</v>
      </c>
      <c r="N243" s="35">
        <f>VLOOKUP(D243,'[1]ASIGNACIONES 2020'!I$5:Y$294,17,0)</f>
        <v>0</v>
      </c>
      <c r="O243" s="35">
        <f>VLOOKUP(D243,'[1]ASIGNACIONES 2020'!I$5:Z$294,18,0)</f>
        <v>0</v>
      </c>
      <c r="P243" s="35"/>
      <c r="Q243" s="35"/>
      <c r="R243" s="35"/>
      <c r="S243" s="35"/>
      <c r="T243" s="35"/>
      <c r="U243" s="35"/>
      <c r="V243" s="35">
        <f t="shared" si="5"/>
        <v>79920500</v>
      </c>
      <c r="W243" s="62" t="s">
        <v>763</v>
      </c>
      <c r="X243" s="48"/>
      <c r="Y243" s="48"/>
    </row>
    <row r="244" spans="1:25" x14ac:dyDescent="0.2">
      <c r="A244" s="31" t="s">
        <v>209</v>
      </c>
      <c r="B244" s="32" t="s">
        <v>97</v>
      </c>
      <c r="C244" s="33" t="s">
        <v>279</v>
      </c>
      <c r="D244" s="51" t="s">
        <v>407</v>
      </c>
      <c r="E244" s="34" t="s">
        <v>606</v>
      </c>
      <c r="F244" s="35">
        <v>122493342</v>
      </c>
      <c r="G244" s="49">
        <f t="shared" si="6"/>
        <v>1</v>
      </c>
      <c r="H244" s="35">
        <v>122493342</v>
      </c>
      <c r="I244" s="35">
        <v>0</v>
      </c>
      <c r="J244" s="35"/>
      <c r="K244" s="35"/>
      <c r="L244" s="35"/>
      <c r="M244" s="35">
        <f>VLOOKUP(D244,'[1]ASIGNACIONES 2020'!I$6:X$297,16,0)</f>
        <v>122493342</v>
      </c>
      <c r="N244" s="35">
        <f>VLOOKUP(D244,'[1]ASIGNACIONES 2020'!I$5:Y$294,17,0)</f>
        <v>0</v>
      </c>
      <c r="O244" s="35">
        <f>VLOOKUP(D244,'[1]ASIGNACIONES 2020'!I$5:Z$294,18,0)</f>
        <v>0</v>
      </c>
      <c r="P244" s="35"/>
      <c r="Q244" s="35"/>
      <c r="R244" s="35"/>
      <c r="S244" s="35"/>
      <c r="T244" s="35"/>
      <c r="U244" s="35"/>
      <c r="V244" s="35">
        <f t="shared" si="5"/>
        <v>122493342</v>
      </c>
      <c r="W244" s="62" t="s">
        <v>763</v>
      </c>
      <c r="X244" s="48"/>
      <c r="Y244" s="48"/>
    </row>
    <row r="245" spans="1:25" x14ac:dyDescent="0.2">
      <c r="A245" s="31" t="s">
        <v>209</v>
      </c>
      <c r="B245" s="32" t="s">
        <v>97</v>
      </c>
      <c r="C245" s="33" t="s">
        <v>280</v>
      </c>
      <c r="D245" s="51" t="s">
        <v>408</v>
      </c>
      <c r="E245" s="34" t="s">
        <v>607</v>
      </c>
      <c r="F245" s="35">
        <v>16800000</v>
      </c>
      <c r="G245" s="49">
        <f t="shared" si="6"/>
        <v>1</v>
      </c>
      <c r="H245" s="35">
        <v>16800000</v>
      </c>
      <c r="I245" s="35">
        <v>0</v>
      </c>
      <c r="J245" s="35"/>
      <c r="K245" s="35"/>
      <c r="L245" s="35"/>
      <c r="M245" s="35">
        <f>VLOOKUP(D245,'[1]ASIGNACIONES 2020'!I$6:X$297,16,0)</f>
        <v>16800000</v>
      </c>
      <c r="N245" s="35">
        <f>VLOOKUP(D245,'[1]ASIGNACIONES 2020'!I$5:Y$294,17,0)</f>
        <v>0</v>
      </c>
      <c r="O245" s="35">
        <f>VLOOKUP(D245,'[1]ASIGNACIONES 2020'!I$5:Z$294,18,0)</f>
        <v>0</v>
      </c>
      <c r="P245" s="35"/>
      <c r="Q245" s="35"/>
      <c r="R245" s="35"/>
      <c r="S245" s="35"/>
      <c r="T245" s="35"/>
      <c r="U245" s="35"/>
      <c r="V245" s="35">
        <f t="shared" si="5"/>
        <v>16800000</v>
      </c>
      <c r="W245" s="62" t="s">
        <v>763</v>
      </c>
      <c r="X245" s="48"/>
      <c r="Y245" s="48"/>
    </row>
    <row r="246" spans="1:25" x14ac:dyDescent="0.2">
      <c r="A246" s="31" t="s">
        <v>209</v>
      </c>
      <c r="B246" s="32" t="s">
        <v>97</v>
      </c>
      <c r="C246" s="33" t="s">
        <v>281</v>
      </c>
      <c r="D246" s="51" t="s">
        <v>409</v>
      </c>
      <c r="E246" s="34" t="s">
        <v>608</v>
      </c>
      <c r="F246" s="35">
        <v>56000000</v>
      </c>
      <c r="G246" s="49">
        <f t="shared" si="6"/>
        <v>1</v>
      </c>
      <c r="H246" s="35">
        <v>56000000</v>
      </c>
      <c r="I246" s="35">
        <v>0</v>
      </c>
      <c r="J246" s="35"/>
      <c r="K246" s="35"/>
      <c r="L246" s="35"/>
      <c r="M246" s="35">
        <f>VLOOKUP(D246,'[1]ASIGNACIONES 2020'!I$6:X$297,16,0)</f>
        <v>56000000</v>
      </c>
      <c r="N246" s="35">
        <f>VLOOKUP(D246,'[1]ASIGNACIONES 2020'!I$5:Y$294,17,0)</f>
        <v>0</v>
      </c>
      <c r="O246" s="35">
        <f>VLOOKUP(D246,'[1]ASIGNACIONES 2020'!I$5:Z$294,18,0)</f>
        <v>0</v>
      </c>
      <c r="P246" s="35"/>
      <c r="Q246" s="35"/>
      <c r="R246" s="35"/>
      <c r="S246" s="35"/>
      <c r="T246" s="35"/>
      <c r="U246" s="35"/>
      <c r="V246" s="35">
        <f t="shared" si="5"/>
        <v>56000000</v>
      </c>
      <c r="W246" s="62" t="s">
        <v>763</v>
      </c>
      <c r="X246" s="48"/>
      <c r="Y246" s="48"/>
    </row>
    <row r="247" spans="1:25" x14ac:dyDescent="0.2">
      <c r="A247" s="31" t="s">
        <v>209</v>
      </c>
      <c r="B247" s="32" t="s">
        <v>97</v>
      </c>
      <c r="C247" s="33" t="s">
        <v>114</v>
      </c>
      <c r="D247" s="51" t="s">
        <v>410</v>
      </c>
      <c r="E247" s="34" t="s">
        <v>609</v>
      </c>
      <c r="F247" s="35">
        <v>247326072</v>
      </c>
      <c r="G247" s="49">
        <f t="shared" si="6"/>
        <v>1</v>
      </c>
      <c r="H247" s="35">
        <v>247326072</v>
      </c>
      <c r="I247" s="35">
        <v>0</v>
      </c>
      <c r="J247" s="35"/>
      <c r="K247" s="35"/>
      <c r="L247" s="35"/>
      <c r="M247" s="35">
        <f>VLOOKUP(D247,'[1]ASIGNACIONES 2020'!I$6:X$297,16,0)</f>
        <v>247326072</v>
      </c>
      <c r="N247" s="35">
        <f>VLOOKUP(D247,'[1]ASIGNACIONES 2020'!I$5:Y$294,17,0)</f>
        <v>0</v>
      </c>
      <c r="O247" s="35">
        <f>VLOOKUP(D247,'[1]ASIGNACIONES 2020'!I$5:Z$294,18,0)</f>
        <v>0</v>
      </c>
      <c r="P247" s="35"/>
      <c r="Q247" s="35"/>
      <c r="R247" s="35"/>
      <c r="S247" s="35"/>
      <c r="T247" s="35"/>
      <c r="U247" s="35"/>
      <c r="V247" s="35">
        <f t="shared" si="5"/>
        <v>247326072</v>
      </c>
      <c r="W247" s="62" t="s">
        <v>763</v>
      </c>
      <c r="X247" s="48"/>
      <c r="Y247" s="48"/>
    </row>
    <row r="248" spans="1:25" x14ac:dyDescent="0.2">
      <c r="A248" s="31" t="s">
        <v>209</v>
      </c>
      <c r="B248" s="32" t="s">
        <v>97</v>
      </c>
      <c r="C248" s="33" t="s">
        <v>114</v>
      </c>
      <c r="D248" s="51" t="s">
        <v>411</v>
      </c>
      <c r="E248" s="34" t="s">
        <v>610</v>
      </c>
      <c r="F248" s="35">
        <v>207197393</v>
      </c>
      <c r="G248" s="49">
        <f t="shared" si="6"/>
        <v>1</v>
      </c>
      <c r="H248" s="35">
        <v>207197393</v>
      </c>
      <c r="I248" s="35">
        <v>0</v>
      </c>
      <c r="J248" s="35"/>
      <c r="K248" s="35"/>
      <c r="L248" s="35"/>
      <c r="M248" s="35">
        <f>VLOOKUP(D248,'[1]ASIGNACIONES 2020'!I$6:X$297,16,0)</f>
        <v>207197393</v>
      </c>
      <c r="N248" s="35">
        <f>VLOOKUP(D248,'[1]ASIGNACIONES 2020'!I$5:Y$294,17,0)</f>
        <v>0</v>
      </c>
      <c r="O248" s="35">
        <f>VLOOKUP(D248,'[1]ASIGNACIONES 2020'!I$5:Z$294,18,0)</f>
        <v>0</v>
      </c>
      <c r="P248" s="35"/>
      <c r="Q248" s="35"/>
      <c r="R248" s="35"/>
      <c r="S248" s="35"/>
      <c r="T248" s="35"/>
      <c r="U248" s="35"/>
      <c r="V248" s="35">
        <f t="shared" si="5"/>
        <v>207197393</v>
      </c>
      <c r="W248" s="62" t="s">
        <v>763</v>
      </c>
      <c r="X248" s="48"/>
    </row>
    <row r="249" spans="1:25" x14ac:dyDescent="0.2">
      <c r="A249" s="31" t="s">
        <v>209</v>
      </c>
      <c r="B249" s="32" t="s">
        <v>97</v>
      </c>
      <c r="C249" s="33" t="s">
        <v>114</v>
      </c>
      <c r="D249" s="51" t="s">
        <v>412</v>
      </c>
      <c r="E249" s="34" t="s">
        <v>611</v>
      </c>
      <c r="F249" s="35">
        <v>121500000</v>
      </c>
      <c r="G249" s="49">
        <f t="shared" si="6"/>
        <v>1</v>
      </c>
      <c r="H249" s="35">
        <v>121500000</v>
      </c>
      <c r="I249" s="35">
        <v>0</v>
      </c>
      <c r="J249" s="35"/>
      <c r="K249" s="35"/>
      <c r="L249" s="35"/>
      <c r="M249" s="35">
        <f>VLOOKUP(D249,'[1]ASIGNACIONES 2020'!I$6:X$297,16,0)</f>
        <v>121500000</v>
      </c>
      <c r="N249" s="35">
        <f>VLOOKUP(D249,'[1]ASIGNACIONES 2020'!I$5:Y$294,17,0)</f>
        <v>0</v>
      </c>
      <c r="O249" s="35">
        <f>VLOOKUP(D249,'[1]ASIGNACIONES 2020'!I$5:Z$294,18,0)</f>
        <v>0</v>
      </c>
      <c r="P249" s="35"/>
      <c r="Q249" s="35"/>
      <c r="R249" s="35"/>
      <c r="S249" s="35"/>
      <c r="T249" s="35"/>
      <c r="U249" s="35"/>
      <c r="V249" s="35">
        <f t="shared" si="5"/>
        <v>121500000</v>
      </c>
      <c r="W249" s="62" t="s">
        <v>763</v>
      </c>
      <c r="X249" s="48"/>
      <c r="Y249" s="48"/>
    </row>
    <row r="250" spans="1:25" x14ac:dyDescent="0.2">
      <c r="A250" s="31" t="s">
        <v>209</v>
      </c>
      <c r="B250" s="32" t="s">
        <v>97</v>
      </c>
      <c r="C250" s="33" t="s">
        <v>282</v>
      </c>
      <c r="D250" s="51" t="s">
        <v>413</v>
      </c>
      <c r="E250" s="34" t="s">
        <v>612</v>
      </c>
      <c r="F250" s="35">
        <v>217849787</v>
      </c>
      <c r="G250" s="49">
        <f t="shared" si="6"/>
        <v>1</v>
      </c>
      <c r="H250" s="35">
        <v>217849787</v>
      </c>
      <c r="I250" s="35">
        <v>0</v>
      </c>
      <c r="J250" s="35"/>
      <c r="K250" s="35"/>
      <c r="L250" s="35"/>
      <c r="M250" s="35">
        <f>VLOOKUP(D250,'[1]ASIGNACIONES 2020'!I$6:X$297,16,0)</f>
        <v>217849787</v>
      </c>
      <c r="N250" s="35">
        <f>VLOOKUP(D250,'[1]ASIGNACIONES 2020'!I$5:Y$294,17,0)</f>
        <v>0</v>
      </c>
      <c r="O250" s="35">
        <f>VLOOKUP(D250,'[1]ASIGNACIONES 2020'!I$5:Z$294,18,0)</f>
        <v>0</v>
      </c>
      <c r="P250" s="35"/>
      <c r="Q250" s="35"/>
      <c r="R250" s="35"/>
      <c r="S250" s="35"/>
      <c r="T250" s="35"/>
      <c r="U250" s="35"/>
      <c r="V250" s="35">
        <f t="shared" si="5"/>
        <v>217849787</v>
      </c>
      <c r="W250" s="62" t="s">
        <v>763</v>
      </c>
      <c r="X250" s="48"/>
    </row>
    <row r="251" spans="1:25" x14ac:dyDescent="0.2">
      <c r="A251" s="31" t="s">
        <v>209</v>
      </c>
      <c r="B251" s="32" t="s">
        <v>97</v>
      </c>
      <c r="C251" s="33" t="s">
        <v>283</v>
      </c>
      <c r="D251" s="51" t="s">
        <v>414</v>
      </c>
      <c r="E251" s="34" t="s">
        <v>613</v>
      </c>
      <c r="F251" s="35">
        <v>160553552</v>
      </c>
      <c r="G251" s="49">
        <f t="shared" si="6"/>
        <v>1</v>
      </c>
      <c r="H251" s="35">
        <v>160553552</v>
      </c>
      <c r="I251" s="35">
        <v>0</v>
      </c>
      <c r="J251" s="35"/>
      <c r="K251" s="35"/>
      <c r="L251" s="35"/>
      <c r="M251" s="35">
        <f>VLOOKUP(D251,'[1]ASIGNACIONES 2020'!I$6:X$297,16,0)</f>
        <v>160553552</v>
      </c>
      <c r="N251" s="35">
        <f>VLOOKUP(D251,'[1]ASIGNACIONES 2020'!I$5:Y$294,17,0)</f>
        <v>0</v>
      </c>
      <c r="O251" s="35">
        <f>VLOOKUP(D251,'[1]ASIGNACIONES 2020'!I$5:Z$294,18,0)</f>
        <v>0</v>
      </c>
      <c r="P251" s="35"/>
      <c r="Q251" s="35"/>
      <c r="R251" s="35"/>
      <c r="S251" s="35"/>
      <c r="T251" s="35"/>
      <c r="U251" s="35"/>
      <c r="V251" s="35">
        <f t="shared" si="5"/>
        <v>160553552</v>
      </c>
      <c r="W251" s="62" t="s">
        <v>763</v>
      </c>
      <c r="X251" s="48"/>
      <c r="Y251" s="48"/>
    </row>
    <row r="252" spans="1:25" x14ac:dyDescent="0.2">
      <c r="A252" s="31" t="s">
        <v>209</v>
      </c>
      <c r="B252" s="32" t="s">
        <v>97</v>
      </c>
      <c r="C252" s="33" t="s">
        <v>284</v>
      </c>
      <c r="D252" s="51" t="s">
        <v>415</v>
      </c>
      <c r="E252" s="34" t="s">
        <v>614</v>
      </c>
      <c r="F252" s="35">
        <v>57000000</v>
      </c>
      <c r="G252" s="49">
        <f t="shared" si="6"/>
        <v>1</v>
      </c>
      <c r="H252" s="35">
        <v>57000000</v>
      </c>
      <c r="I252" s="35">
        <v>0</v>
      </c>
      <c r="J252" s="35"/>
      <c r="K252" s="35"/>
      <c r="L252" s="35"/>
      <c r="M252" s="35">
        <f>VLOOKUP(D252,'[1]ASIGNACIONES 2020'!I$6:X$297,16,0)</f>
        <v>57000000</v>
      </c>
      <c r="N252" s="35">
        <f>VLOOKUP(D252,'[1]ASIGNACIONES 2020'!I$5:Y$294,17,0)</f>
        <v>0</v>
      </c>
      <c r="O252" s="35">
        <f>VLOOKUP(D252,'[1]ASIGNACIONES 2020'!I$5:Z$294,18,0)</f>
        <v>0</v>
      </c>
      <c r="P252" s="35"/>
      <c r="Q252" s="35"/>
      <c r="R252" s="35"/>
      <c r="S252" s="35"/>
      <c r="T252" s="35"/>
      <c r="U252" s="35"/>
      <c r="V252" s="35">
        <f t="shared" si="5"/>
        <v>57000000</v>
      </c>
      <c r="W252" s="62" t="s">
        <v>763</v>
      </c>
      <c r="X252" s="48"/>
    </row>
    <row r="253" spans="1:25" x14ac:dyDescent="0.2">
      <c r="A253" s="31" t="s">
        <v>209</v>
      </c>
      <c r="B253" s="32" t="s">
        <v>97</v>
      </c>
      <c r="C253" s="33" t="s">
        <v>285</v>
      </c>
      <c r="D253" s="51" t="s">
        <v>416</v>
      </c>
      <c r="E253" s="34" t="s">
        <v>615</v>
      </c>
      <c r="F253" s="35">
        <v>241759081</v>
      </c>
      <c r="G253" s="49">
        <f t="shared" si="6"/>
        <v>1</v>
      </c>
      <c r="H253" s="35">
        <v>241759081</v>
      </c>
      <c r="I253" s="35">
        <v>0</v>
      </c>
      <c r="J253" s="35"/>
      <c r="K253" s="35"/>
      <c r="L253" s="35"/>
      <c r="M253" s="35">
        <f>VLOOKUP(D253,'[1]ASIGNACIONES 2020'!I$6:X$297,16,0)</f>
        <v>241759081</v>
      </c>
      <c r="N253" s="35">
        <f>VLOOKUP(D253,'[1]ASIGNACIONES 2020'!I$5:Y$294,17,0)</f>
        <v>0</v>
      </c>
      <c r="O253" s="35">
        <f>VLOOKUP(D253,'[1]ASIGNACIONES 2020'!I$5:Z$294,18,0)</f>
        <v>0</v>
      </c>
      <c r="P253" s="35"/>
      <c r="Q253" s="35"/>
      <c r="R253" s="35"/>
      <c r="S253" s="35"/>
      <c r="T253" s="35"/>
      <c r="U253" s="35"/>
      <c r="V253" s="35">
        <f t="shared" si="5"/>
        <v>241759081</v>
      </c>
      <c r="W253" s="62" t="s">
        <v>763</v>
      </c>
      <c r="X253" s="48"/>
    </row>
    <row r="254" spans="1:25" x14ac:dyDescent="0.2">
      <c r="A254" s="31" t="s">
        <v>209</v>
      </c>
      <c r="B254" s="32" t="s">
        <v>97</v>
      </c>
      <c r="C254" s="33" t="s">
        <v>286</v>
      </c>
      <c r="D254" s="51" t="s">
        <v>417</v>
      </c>
      <c r="E254" s="34" t="s">
        <v>616</v>
      </c>
      <c r="F254" s="35">
        <v>189563878</v>
      </c>
      <c r="G254" s="49">
        <f t="shared" si="6"/>
        <v>1</v>
      </c>
      <c r="H254" s="35">
        <v>189563878</v>
      </c>
      <c r="I254" s="35">
        <v>0</v>
      </c>
      <c r="J254" s="35"/>
      <c r="K254" s="35"/>
      <c r="L254" s="35"/>
      <c r="M254" s="35">
        <f>VLOOKUP(D254,'[1]ASIGNACIONES 2020'!I$6:X$297,16,0)</f>
        <v>189563878</v>
      </c>
      <c r="N254" s="35">
        <f>VLOOKUP(D254,'[1]ASIGNACIONES 2020'!I$5:Y$294,17,0)</f>
        <v>0</v>
      </c>
      <c r="O254" s="35">
        <f>VLOOKUP(D254,'[1]ASIGNACIONES 2020'!I$5:Z$294,18,0)</f>
        <v>0</v>
      </c>
      <c r="P254" s="35"/>
      <c r="Q254" s="35"/>
      <c r="R254" s="35"/>
      <c r="S254" s="35"/>
      <c r="T254" s="35"/>
      <c r="U254" s="35"/>
      <c r="V254" s="35">
        <f t="shared" si="5"/>
        <v>189563878</v>
      </c>
      <c r="W254" s="62" t="s">
        <v>763</v>
      </c>
      <c r="X254" s="48"/>
    </row>
    <row r="255" spans="1:25" x14ac:dyDescent="0.2">
      <c r="A255" s="31" t="s">
        <v>209</v>
      </c>
      <c r="B255" s="32" t="s">
        <v>97</v>
      </c>
      <c r="C255" s="33" t="s">
        <v>116</v>
      </c>
      <c r="D255" s="51" t="s">
        <v>418</v>
      </c>
      <c r="E255" s="34" t="s">
        <v>617</v>
      </c>
      <c r="F255" s="35">
        <v>239914117</v>
      </c>
      <c r="G255" s="49">
        <f t="shared" si="6"/>
        <v>1</v>
      </c>
      <c r="H255" s="35">
        <v>239914117</v>
      </c>
      <c r="I255" s="35">
        <v>0</v>
      </c>
      <c r="J255" s="35"/>
      <c r="K255" s="35"/>
      <c r="L255" s="35"/>
      <c r="M255" s="35">
        <f>VLOOKUP(D255,'[1]ASIGNACIONES 2020'!I$6:X$297,16,0)</f>
        <v>239914117</v>
      </c>
      <c r="N255" s="35">
        <f>VLOOKUP(D255,'[1]ASIGNACIONES 2020'!I$5:Y$294,17,0)</f>
        <v>0</v>
      </c>
      <c r="O255" s="35">
        <f>VLOOKUP(D255,'[1]ASIGNACIONES 2020'!I$5:Z$294,18,0)</f>
        <v>0</v>
      </c>
      <c r="P255" s="35"/>
      <c r="Q255" s="35"/>
      <c r="R255" s="35"/>
      <c r="S255" s="35"/>
      <c r="T255" s="35"/>
      <c r="U255" s="35"/>
      <c r="V255" s="35">
        <f t="shared" si="5"/>
        <v>239914117</v>
      </c>
      <c r="W255" s="62" t="s">
        <v>763</v>
      </c>
      <c r="X255" s="48"/>
    </row>
    <row r="256" spans="1:25" x14ac:dyDescent="0.2">
      <c r="A256" s="31" t="s">
        <v>209</v>
      </c>
      <c r="B256" s="32" t="s">
        <v>97</v>
      </c>
      <c r="C256" s="33" t="s">
        <v>116</v>
      </c>
      <c r="D256" s="51" t="s">
        <v>419</v>
      </c>
      <c r="E256" s="34" t="s">
        <v>618</v>
      </c>
      <c r="F256" s="35">
        <v>239914117</v>
      </c>
      <c r="G256" s="49">
        <f t="shared" si="6"/>
        <v>1</v>
      </c>
      <c r="H256" s="35">
        <v>239914117</v>
      </c>
      <c r="I256" s="35">
        <v>0</v>
      </c>
      <c r="J256" s="35"/>
      <c r="K256" s="35"/>
      <c r="L256" s="35"/>
      <c r="M256" s="35">
        <f>VLOOKUP(D256,'[1]ASIGNACIONES 2020'!I$6:X$297,16,0)</f>
        <v>239914117</v>
      </c>
      <c r="N256" s="35">
        <f>VLOOKUP(D256,'[1]ASIGNACIONES 2020'!I$5:Y$294,17,0)</f>
        <v>0</v>
      </c>
      <c r="O256" s="35">
        <f>VLOOKUP(D256,'[1]ASIGNACIONES 2020'!I$5:Z$294,18,0)</f>
        <v>0</v>
      </c>
      <c r="P256" s="35"/>
      <c r="Q256" s="35"/>
      <c r="R256" s="35"/>
      <c r="S256" s="35"/>
      <c r="T256" s="35"/>
      <c r="U256" s="35"/>
      <c r="V256" s="35">
        <f t="shared" si="5"/>
        <v>239914117</v>
      </c>
      <c r="W256" s="62" t="s">
        <v>763</v>
      </c>
      <c r="X256" s="48"/>
    </row>
    <row r="257" spans="1:25" x14ac:dyDescent="0.2">
      <c r="A257" s="31" t="s">
        <v>209</v>
      </c>
      <c r="B257" s="32" t="s">
        <v>97</v>
      </c>
      <c r="C257" s="33" t="s">
        <v>287</v>
      </c>
      <c r="D257" s="51" t="s">
        <v>420</v>
      </c>
      <c r="E257" s="34" t="s">
        <v>619</v>
      </c>
      <c r="F257" s="35">
        <v>72000000</v>
      </c>
      <c r="G257" s="49">
        <f t="shared" si="6"/>
        <v>1</v>
      </c>
      <c r="H257" s="35">
        <v>72000000</v>
      </c>
      <c r="I257" s="35">
        <v>0</v>
      </c>
      <c r="J257" s="35"/>
      <c r="K257" s="35"/>
      <c r="L257" s="35"/>
      <c r="M257" s="35">
        <f>VLOOKUP(D257,'[1]ASIGNACIONES 2020'!I$6:X$297,16,0)</f>
        <v>72000000</v>
      </c>
      <c r="N257" s="35">
        <f>VLOOKUP(D257,'[1]ASIGNACIONES 2020'!I$5:Y$294,17,0)</f>
        <v>0</v>
      </c>
      <c r="O257" s="35">
        <f>VLOOKUP(D257,'[1]ASIGNACIONES 2020'!I$5:Z$294,18,0)</f>
        <v>0</v>
      </c>
      <c r="P257" s="35"/>
      <c r="Q257" s="35"/>
      <c r="R257" s="35"/>
      <c r="S257" s="35"/>
      <c r="T257" s="35"/>
      <c r="U257" s="35"/>
      <c r="V257" s="35">
        <f t="shared" si="5"/>
        <v>72000000</v>
      </c>
      <c r="W257" s="62" t="s">
        <v>763</v>
      </c>
      <c r="X257" s="48"/>
    </row>
    <row r="258" spans="1:25" x14ac:dyDescent="0.2">
      <c r="A258" s="31" t="s">
        <v>209</v>
      </c>
      <c r="B258" s="32" t="s">
        <v>97</v>
      </c>
      <c r="C258" s="33" t="s">
        <v>287</v>
      </c>
      <c r="D258" s="51" t="s">
        <v>421</v>
      </c>
      <c r="E258" s="34" t="s">
        <v>620</v>
      </c>
      <c r="F258" s="35">
        <v>241764933</v>
      </c>
      <c r="G258" s="49">
        <f t="shared" si="6"/>
        <v>1</v>
      </c>
      <c r="H258" s="35">
        <v>241764933</v>
      </c>
      <c r="I258" s="35">
        <v>0</v>
      </c>
      <c r="J258" s="35"/>
      <c r="K258" s="35"/>
      <c r="L258" s="35"/>
      <c r="M258" s="35">
        <f>VLOOKUP(D258,'[1]ASIGNACIONES 2020'!I$6:X$297,16,0)</f>
        <v>241764933</v>
      </c>
      <c r="N258" s="35">
        <f>VLOOKUP(D258,'[1]ASIGNACIONES 2020'!I$5:Y$294,17,0)</f>
        <v>0</v>
      </c>
      <c r="O258" s="35">
        <f>VLOOKUP(D258,'[1]ASIGNACIONES 2020'!I$5:Z$294,18,0)</f>
        <v>0</v>
      </c>
      <c r="P258" s="35"/>
      <c r="Q258" s="35"/>
      <c r="R258" s="35"/>
      <c r="S258" s="35"/>
      <c r="T258" s="35"/>
      <c r="U258" s="35"/>
      <c r="V258" s="35">
        <f t="shared" si="5"/>
        <v>241764933</v>
      </c>
      <c r="W258" s="62" t="s">
        <v>763</v>
      </c>
      <c r="X258" s="48"/>
    </row>
    <row r="259" spans="1:25" x14ac:dyDescent="0.2">
      <c r="A259" s="31" t="s">
        <v>209</v>
      </c>
      <c r="B259" s="32" t="s">
        <v>97</v>
      </c>
      <c r="C259" s="33" t="s">
        <v>288</v>
      </c>
      <c r="D259" s="51" t="s">
        <v>422</v>
      </c>
      <c r="E259" s="34" t="s">
        <v>621</v>
      </c>
      <c r="F259" s="35">
        <v>33047152</v>
      </c>
      <c r="G259" s="49">
        <f t="shared" si="6"/>
        <v>1</v>
      </c>
      <c r="H259" s="35">
        <v>33047152</v>
      </c>
      <c r="I259" s="35">
        <v>0</v>
      </c>
      <c r="J259" s="35"/>
      <c r="K259" s="35"/>
      <c r="L259" s="35"/>
      <c r="M259" s="35">
        <f>VLOOKUP(D259,'[1]ASIGNACIONES 2020'!I$6:X$297,16,0)</f>
        <v>33047152</v>
      </c>
      <c r="N259" s="35">
        <f>VLOOKUP(D259,'[1]ASIGNACIONES 2020'!I$5:Y$294,17,0)</f>
        <v>0</v>
      </c>
      <c r="O259" s="35">
        <f>VLOOKUP(D259,'[1]ASIGNACIONES 2020'!I$5:Z$294,18,0)</f>
        <v>0</v>
      </c>
      <c r="P259" s="35"/>
      <c r="Q259" s="35"/>
      <c r="R259" s="35"/>
      <c r="S259" s="35"/>
      <c r="T259" s="35"/>
      <c r="U259" s="35"/>
      <c r="V259" s="35">
        <f t="shared" si="5"/>
        <v>33047152</v>
      </c>
      <c r="W259" s="62" t="s">
        <v>763</v>
      </c>
      <c r="X259" s="48"/>
      <c r="Y259" s="48"/>
    </row>
    <row r="260" spans="1:25" x14ac:dyDescent="0.2">
      <c r="A260" s="31" t="s">
        <v>209</v>
      </c>
      <c r="B260" s="32" t="s">
        <v>97</v>
      </c>
      <c r="C260" s="33" t="s">
        <v>289</v>
      </c>
      <c r="D260" s="51" t="s">
        <v>423</v>
      </c>
      <c r="E260" s="34" t="s">
        <v>622</v>
      </c>
      <c r="F260" s="35">
        <v>241764067</v>
      </c>
      <c r="G260" s="49">
        <f t="shared" si="6"/>
        <v>1</v>
      </c>
      <c r="H260" s="35">
        <v>241764067</v>
      </c>
      <c r="I260" s="35">
        <v>0</v>
      </c>
      <c r="J260" s="35"/>
      <c r="K260" s="35"/>
      <c r="L260" s="35"/>
      <c r="M260" s="35">
        <f>VLOOKUP(D260,'[1]ASIGNACIONES 2020'!I$6:X$297,16,0)</f>
        <v>241764067</v>
      </c>
      <c r="N260" s="35">
        <f>VLOOKUP(D260,'[1]ASIGNACIONES 2020'!I$5:Y$294,17,0)</f>
        <v>0</v>
      </c>
      <c r="O260" s="35">
        <f>VLOOKUP(D260,'[1]ASIGNACIONES 2020'!I$5:Z$294,18,0)</f>
        <v>0</v>
      </c>
      <c r="P260" s="35"/>
      <c r="Q260" s="35"/>
      <c r="R260" s="35"/>
      <c r="S260" s="35"/>
      <c r="T260" s="35"/>
      <c r="U260" s="35"/>
      <c r="V260" s="35">
        <f t="shared" ref="V260:V323" si="7">SUM(J260:U260)</f>
        <v>241764067</v>
      </c>
      <c r="W260" s="62" t="s">
        <v>763</v>
      </c>
      <c r="X260" s="48"/>
    </row>
    <row r="261" spans="1:25" x14ac:dyDescent="0.2">
      <c r="A261" s="31" t="s">
        <v>209</v>
      </c>
      <c r="B261" s="32" t="s">
        <v>97</v>
      </c>
      <c r="C261" s="33" t="s">
        <v>289</v>
      </c>
      <c r="D261" s="51" t="s">
        <v>424</v>
      </c>
      <c r="E261" s="34" t="s">
        <v>623</v>
      </c>
      <c r="F261" s="35">
        <v>52500000</v>
      </c>
      <c r="G261" s="49">
        <f t="shared" si="6"/>
        <v>1</v>
      </c>
      <c r="H261" s="35">
        <v>52500000</v>
      </c>
      <c r="I261" s="35">
        <v>0</v>
      </c>
      <c r="J261" s="35"/>
      <c r="K261" s="35"/>
      <c r="L261" s="35"/>
      <c r="M261" s="35">
        <f>VLOOKUP(D261,'[1]ASIGNACIONES 2020'!I$6:X$297,16,0)</f>
        <v>52500000</v>
      </c>
      <c r="N261" s="35">
        <f>VLOOKUP(D261,'[1]ASIGNACIONES 2020'!I$5:Y$294,17,0)</f>
        <v>0</v>
      </c>
      <c r="O261" s="35">
        <f>VLOOKUP(D261,'[1]ASIGNACIONES 2020'!I$5:Z$294,18,0)</f>
        <v>0</v>
      </c>
      <c r="P261" s="35"/>
      <c r="Q261" s="35"/>
      <c r="R261" s="35"/>
      <c r="S261" s="35"/>
      <c r="T261" s="35"/>
      <c r="U261" s="35"/>
      <c r="V261" s="35">
        <f t="shared" si="7"/>
        <v>52500000</v>
      </c>
      <c r="W261" s="62" t="s">
        <v>763</v>
      </c>
      <c r="X261" s="48"/>
      <c r="Y261" s="48"/>
    </row>
    <row r="262" spans="1:25" x14ac:dyDescent="0.2">
      <c r="A262" s="31" t="s">
        <v>209</v>
      </c>
      <c r="B262" s="32" t="s">
        <v>97</v>
      </c>
      <c r="C262" s="33" t="s">
        <v>289</v>
      </c>
      <c r="D262" s="51" t="s">
        <v>425</v>
      </c>
      <c r="E262" s="34" t="s">
        <v>624</v>
      </c>
      <c r="F262" s="35">
        <v>197960275</v>
      </c>
      <c r="G262" s="49">
        <f t="shared" si="6"/>
        <v>1</v>
      </c>
      <c r="H262" s="35">
        <v>197960275</v>
      </c>
      <c r="I262" s="35">
        <v>0</v>
      </c>
      <c r="J262" s="35"/>
      <c r="K262" s="35"/>
      <c r="L262" s="35"/>
      <c r="M262" s="35">
        <f>VLOOKUP(D262,'[1]ASIGNACIONES 2020'!I$6:X$297,16,0)</f>
        <v>197960275</v>
      </c>
      <c r="N262" s="35">
        <f>VLOOKUP(D262,'[1]ASIGNACIONES 2020'!I$5:Y$294,17,0)</f>
        <v>0</v>
      </c>
      <c r="O262" s="35">
        <f>VLOOKUP(D262,'[1]ASIGNACIONES 2020'!I$5:Z$294,18,0)</f>
        <v>0</v>
      </c>
      <c r="P262" s="35"/>
      <c r="Q262" s="35"/>
      <c r="R262" s="35"/>
      <c r="S262" s="35"/>
      <c r="T262" s="35"/>
      <c r="U262" s="35"/>
      <c r="V262" s="35">
        <f t="shared" si="7"/>
        <v>197960275</v>
      </c>
      <c r="W262" s="62" t="s">
        <v>763</v>
      </c>
      <c r="X262" s="48"/>
    </row>
    <row r="263" spans="1:25" x14ac:dyDescent="0.2">
      <c r="A263" s="31" t="s">
        <v>209</v>
      </c>
      <c r="B263" s="32" t="s">
        <v>93</v>
      </c>
      <c r="C263" s="33" t="s">
        <v>290</v>
      </c>
      <c r="D263" s="51" t="s">
        <v>426</v>
      </c>
      <c r="E263" s="34" t="s">
        <v>625</v>
      </c>
      <c r="F263" s="35">
        <v>71125000</v>
      </c>
      <c r="G263" s="49">
        <f t="shared" si="6"/>
        <v>0.5</v>
      </c>
      <c r="H263" s="35">
        <v>71125000</v>
      </c>
      <c r="I263" s="35">
        <v>0</v>
      </c>
      <c r="J263" s="35"/>
      <c r="K263" s="35"/>
      <c r="L263" s="35"/>
      <c r="M263" s="35">
        <f>VLOOKUP(D263,'[1]ASIGNACIONES 2020'!I$6:X$297,16,0)</f>
        <v>35562500</v>
      </c>
      <c r="N263" s="35">
        <f>VLOOKUP(D263,'[1]ASIGNACIONES 2020'!I$5:Y$294,17,0)</f>
        <v>0</v>
      </c>
      <c r="O263" s="35">
        <f>VLOOKUP(D263,'[1]ASIGNACIONES 2020'!I$5:Z$294,18,0)</f>
        <v>0</v>
      </c>
      <c r="P263" s="35"/>
      <c r="Q263" s="35"/>
      <c r="R263" s="35"/>
      <c r="S263" s="35"/>
      <c r="T263" s="35"/>
      <c r="U263" s="35"/>
      <c r="V263" s="35">
        <f t="shared" si="7"/>
        <v>35562500</v>
      </c>
      <c r="W263" s="62" t="s">
        <v>763</v>
      </c>
      <c r="X263" s="48"/>
    </row>
    <row r="264" spans="1:25" x14ac:dyDescent="0.2">
      <c r="A264" s="31" t="s">
        <v>209</v>
      </c>
      <c r="B264" s="32" t="s">
        <v>93</v>
      </c>
      <c r="C264" s="33" t="s">
        <v>291</v>
      </c>
      <c r="D264" s="51" t="s">
        <v>427</v>
      </c>
      <c r="E264" s="34" t="s">
        <v>626</v>
      </c>
      <c r="F264" s="35">
        <v>10424866</v>
      </c>
      <c r="G264" s="49">
        <f t="shared" si="6"/>
        <v>1</v>
      </c>
      <c r="H264" s="35">
        <v>10424866</v>
      </c>
      <c r="I264" s="35">
        <v>0</v>
      </c>
      <c r="J264" s="35"/>
      <c r="K264" s="35"/>
      <c r="L264" s="35"/>
      <c r="M264" s="35">
        <f>VLOOKUP(D264,'[1]ASIGNACIONES 2020'!I$6:X$297,16,0)</f>
        <v>10424866</v>
      </c>
      <c r="N264" s="35">
        <f>VLOOKUP(D264,'[1]ASIGNACIONES 2020'!I$5:Y$294,17,0)</f>
        <v>0</v>
      </c>
      <c r="O264" s="35">
        <f>VLOOKUP(D264,'[1]ASIGNACIONES 2020'!I$5:Z$294,18,0)</f>
        <v>0</v>
      </c>
      <c r="P264" s="35"/>
      <c r="Q264" s="35"/>
      <c r="R264" s="35"/>
      <c r="S264" s="35"/>
      <c r="T264" s="35"/>
      <c r="U264" s="35"/>
      <c r="V264" s="35">
        <f t="shared" si="7"/>
        <v>10424866</v>
      </c>
      <c r="W264" s="62" t="s">
        <v>763</v>
      </c>
      <c r="X264" s="48"/>
    </row>
    <row r="265" spans="1:25" x14ac:dyDescent="0.2">
      <c r="A265" s="31" t="s">
        <v>209</v>
      </c>
      <c r="B265" s="32" t="s">
        <v>93</v>
      </c>
      <c r="C265" s="33" t="s">
        <v>106</v>
      </c>
      <c r="D265" s="51" t="s">
        <v>428</v>
      </c>
      <c r="E265" s="34" t="s">
        <v>627</v>
      </c>
      <c r="F265" s="35">
        <v>121383958</v>
      </c>
      <c r="G265" s="49">
        <f t="shared" si="6"/>
        <v>1</v>
      </c>
      <c r="H265" s="35">
        <v>121383958</v>
      </c>
      <c r="I265" s="35">
        <v>0</v>
      </c>
      <c r="J265" s="35"/>
      <c r="K265" s="35"/>
      <c r="L265" s="35"/>
      <c r="M265" s="35">
        <f>VLOOKUP(D265,'[1]ASIGNACIONES 2020'!I$6:X$297,16,0)</f>
        <v>121383958</v>
      </c>
      <c r="N265" s="35">
        <f>VLOOKUP(D265,'[1]ASIGNACIONES 2020'!I$5:Y$294,17,0)</f>
        <v>0</v>
      </c>
      <c r="O265" s="35">
        <f>VLOOKUP(D265,'[1]ASIGNACIONES 2020'!I$5:Z$294,18,0)</f>
        <v>0</v>
      </c>
      <c r="P265" s="35"/>
      <c r="Q265" s="35"/>
      <c r="R265" s="35"/>
      <c r="S265" s="35"/>
      <c r="T265" s="35"/>
      <c r="U265" s="35"/>
      <c r="V265" s="35">
        <f t="shared" si="7"/>
        <v>121383958</v>
      </c>
      <c r="W265" s="62" t="s">
        <v>763</v>
      </c>
      <c r="X265" s="48"/>
    </row>
    <row r="266" spans="1:25" x14ac:dyDescent="0.2">
      <c r="A266" s="31" t="s">
        <v>209</v>
      </c>
      <c r="B266" s="32" t="s">
        <v>93</v>
      </c>
      <c r="C266" s="33" t="s">
        <v>292</v>
      </c>
      <c r="D266" s="51" t="s">
        <v>429</v>
      </c>
      <c r="E266" s="34" t="s">
        <v>628</v>
      </c>
      <c r="F266" s="35">
        <v>44800000</v>
      </c>
      <c r="G266" s="49">
        <f t="shared" si="6"/>
        <v>0.5</v>
      </c>
      <c r="H266" s="35">
        <v>44800000</v>
      </c>
      <c r="I266" s="35">
        <v>0</v>
      </c>
      <c r="J266" s="35"/>
      <c r="K266" s="35"/>
      <c r="L266" s="35"/>
      <c r="M266" s="35">
        <f>VLOOKUP(D266,'[1]ASIGNACIONES 2020'!I$6:X$297,16,0)</f>
        <v>22400000</v>
      </c>
      <c r="N266" s="35">
        <f>VLOOKUP(D266,'[1]ASIGNACIONES 2020'!I$5:Y$294,17,0)</f>
        <v>0</v>
      </c>
      <c r="O266" s="35">
        <f>VLOOKUP(D266,'[1]ASIGNACIONES 2020'!I$5:Z$294,18,0)</f>
        <v>0</v>
      </c>
      <c r="P266" s="35"/>
      <c r="Q266" s="35"/>
      <c r="R266" s="35"/>
      <c r="S266" s="35"/>
      <c r="T266" s="35"/>
      <c r="U266" s="35"/>
      <c r="V266" s="35">
        <f t="shared" si="7"/>
        <v>22400000</v>
      </c>
      <c r="W266" s="62" t="s">
        <v>763</v>
      </c>
      <c r="X266" s="48"/>
    </row>
    <row r="267" spans="1:25" x14ac:dyDescent="0.2">
      <c r="A267" s="31" t="s">
        <v>209</v>
      </c>
      <c r="B267" s="32" t="s">
        <v>93</v>
      </c>
      <c r="C267" s="33" t="s">
        <v>293</v>
      </c>
      <c r="D267" s="51" t="s">
        <v>430</v>
      </c>
      <c r="E267" s="34" t="s">
        <v>629</v>
      </c>
      <c r="F267" s="35">
        <v>241367700</v>
      </c>
      <c r="G267" s="49">
        <f t="shared" si="6"/>
        <v>1</v>
      </c>
      <c r="H267" s="35">
        <v>241367700</v>
      </c>
      <c r="I267" s="35">
        <v>0</v>
      </c>
      <c r="J267" s="35"/>
      <c r="K267" s="35"/>
      <c r="L267" s="35"/>
      <c r="M267" s="35">
        <f>VLOOKUP(D267,'[1]ASIGNACIONES 2020'!I$6:X$297,16,0)</f>
        <v>241367700</v>
      </c>
      <c r="N267" s="35">
        <f>VLOOKUP(D267,'[1]ASIGNACIONES 2020'!I$5:Y$294,17,0)</f>
        <v>0</v>
      </c>
      <c r="O267" s="35">
        <f>VLOOKUP(D267,'[1]ASIGNACIONES 2020'!I$5:Z$294,18,0)</f>
        <v>0</v>
      </c>
      <c r="P267" s="35"/>
      <c r="Q267" s="35"/>
      <c r="R267" s="35"/>
      <c r="S267" s="35"/>
      <c r="T267" s="35"/>
      <c r="U267" s="35"/>
      <c r="V267" s="35">
        <f t="shared" si="7"/>
        <v>241367700</v>
      </c>
      <c r="W267" s="62" t="s">
        <v>763</v>
      </c>
      <c r="X267" s="48"/>
    </row>
    <row r="268" spans="1:25" x14ac:dyDescent="0.2">
      <c r="A268" s="31" t="s">
        <v>209</v>
      </c>
      <c r="B268" s="32" t="s">
        <v>99</v>
      </c>
      <c r="C268" s="33" t="s">
        <v>247</v>
      </c>
      <c r="D268" s="51" t="s">
        <v>431</v>
      </c>
      <c r="E268" s="34" t="s">
        <v>630</v>
      </c>
      <c r="F268" s="35">
        <v>237856236</v>
      </c>
      <c r="G268" s="49">
        <f t="shared" si="6"/>
        <v>1</v>
      </c>
      <c r="H268" s="35">
        <v>237856236</v>
      </c>
      <c r="I268" s="35">
        <v>0</v>
      </c>
      <c r="J268" s="35"/>
      <c r="K268" s="35"/>
      <c r="L268" s="35"/>
      <c r="M268" s="35">
        <f>VLOOKUP(D268,'[1]ASIGNACIONES 2020'!I$6:X$297,16,0)</f>
        <v>237856236</v>
      </c>
      <c r="N268" s="35">
        <f>VLOOKUP(D268,'[1]ASIGNACIONES 2020'!I$5:Y$294,17,0)</f>
        <v>0</v>
      </c>
      <c r="O268" s="35">
        <f>VLOOKUP(D268,'[1]ASIGNACIONES 2020'!I$5:Z$294,18,0)</f>
        <v>0</v>
      </c>
      <c r="P268" s="35"/>
      <c r="Q268" s="35"/>
      <c r="R268" s="35"/>
      <c r="S268" s="35"/>
      <c r="T268" s="35"/>
      <c r="U268" s="35"/>
      <c r="V268" s="35">
        <f t="shared" si="7"/>
        <v>237856236</v>
      </c>
      <c r="W268" s="62" t="s">
        <v>763</v>
      </c>
      <c r="X268" s="48"/>
    </row>
    <row r="269" spans="1:25" x14ac:dyDescent="0.2">
      <c r="A269" s="31" t="s">
        <v>209</v>
      </c>
      <c r="B269" s="32" t="s">
        <v>99</v>
      </c>
      <c r="C269" s="33" t="s">
        <v>248</v>
      </c>
      <c r="D269" s="51" t="s">
        <v>432</v>
      </c>
      <c r="E269" s="34" t="s">
        <v>631</v>
      </c>
      <c r="F269" s="35">
        <v>126698972</v>
      </c>
      <c r="G269" s="49">
        <f t="shared" si="6"/>
        <v>1</v>
      </c>
      <c r="H269" s="35">
        <v>126698972</v>
      </c>
      <c r="I269" s="35">
        <v>0</v>
      </c>
      <c r="J269" s="35"/>
      <c r="K269" s="35"/>
      <c r="L269" s="35"/>
      <c r="M269" s="35">
        <f>VLOOKUP(D269,'[1]ASIGNACIONES 2020'!I$6:X$297,16,0)</f>
        <v>126698972</v>
      </c>
      <c r="N269" s="35">
        <f>VLOOKUP(D269,'[1]ASIGNACIONES 2020'!I$5:Y$294,17,0)</f>
        <v>0</v>
      </c>
      <c r="O269" s="35">
        <f>VLOOKUP(D269,'[1]ASIGNACIONES 2020'!I$5:Z$294,18,0)</f>
        <v>0</v>
      </c>
      <c r="P269" s="35"/>
      <c r="Q269" s="35"/>
      <c r="R269" s="35"/>
      <c r="S269" s="35"/>
      <c r="T269" s="35"/>
      <c r="U269" s="35"/>
      <c r="V269" s="35">
        <f t="shared" si="7"/>
        <v>126698972</v>
      </c>
      <c r="W269" s="62" t="s">
        <v>763</v>
      </c>
      <c r="X269" s="48"/>
    </row>
    <row r="270" spans="1:25" x14ac:dyDescent="0.2">
      <c r="A270" s="31" t="s">
        <v>209</v>
      </c>
      <c r="B270" s="32" t="s">
        <v>99</v>
      </c>
      <c r="C270" s="33" t="s">
        <v>294</v>
      </c>
      <c r="D270" s="51" t="s">
        <v>433</v>
      </c>
      <c r="E270" s="34" t="s">
        <v>632</v>
      </c>
      <c r="F270" s="35">
        <v>235000000</v>
      </c>
      <c r="G270" s="49">
        <f t="shared" si="6"/>
        <v>1</v>
      </c>
      <c r="H270" s="35">
        <v>235000000</v>
      </c>
      <c r="I270" s="35">
        <v>0</v>
      </c>
      <c r="J270" s="35"/>
      <c r="K270" s="35"/>
      <c r="L270" s="35"/>
      <c r="M270" s="35">
        <f>VLOOKUP(D270,'[1]ASIGNACIONES 2020'!I$6:X$297,16,0)</f>
        <v>235000000</v>
      </c>
      <c r="N270" s="35">
        <f>VLOOKUP(D270,'[1]ASIGNACIONES 2020'!I$5:Y$294,17,0)</f>
        <v>0</v>
      </c>
      <c r="O270" s="35">
        <f>VLOOKUP(D270,'[1]ASIGNACIONES 2020'!I$5:Z$294,18,0)</f>
        <v>0</v>
      </c>
      <c r="P270" s="35"/>
      <c r="Q270" s="35"/>
      <c r="R270" s="35"/>
      <c r="S270" s="35"/>
      <c r="T270" s="35"/>
      <c r="U270" s="35"/>
      <c r="V270" s="35">
        <f t="shared" si="7"/>
        <v>235000000</v>
      </c>
      <c r="W270" s="62" t="s">
        <v>763</v>
      </c>
      <c r="X270" s="48"/>
    </row>
    <row r="271" spans="1:25" x14ac:dyDescent="0.2">
      <c r="A271" s="31" t="s">
        <v>209</v>
      </c>
      <c r="B271" s="32" t="s">
        <v>99</v>
      </c>
      <c r="C271" s="33" t="s">
        <v>250</v>
      </c>
      <c r="D271" s="51" t="s">
        <v>434</v>
      </c>
      <c r="E271" s="34" t="s">
        <v>633</v>
      </c>
      <c r="F271" s="35">
        <v>30000000</v>
      </c>
      <c r="G271" s="49">
        <f t="shared" si="6"/>
        <v>1</v>
      </c>
      <c r="H271" s="35">
        <v>30000000</v>
      </c>
      <c r="I271" s="35">
        <v>0</v>
      </c>
      <c r="J271" s="35"/>
      <c r="K271" s="35"/>
      <c r="L271" s="35"/>
      <c r="M271" s="35">
        <f>VLOOKUP(D271,'[1]ASIGNACIONES 2020'!I$6:X$297,16,0)</f>
        <v>30000000</v>
      </c>
      <c r="N271" s="35">
        <f>VLOOKUP(D271,'[1]ASIGNACIONES 2020'!I$5:Y$294,17,0)</f>
        <v>0</v>
      </c>
      <c r="O271" s="35">
        <f>VLOOKUP(D271,'[1]ASIGNACIONES 2020'!I$5:Z$294,18,0)</f>
        <v>0</v>
      </c>
      <c r="P271" s="35"/>
      <c r="Q271" s="35"/>
      <c r="R271" s="35"/>
      <c r="S271" s="35"/>
      <c r="T271" s="35"/>
      <c r="U271" s="35"/>
      <c r="V271" s="35">
        <f t="shared" si="7"/>
        <v>30000000</v>
      </c>
      <c r="W271" s="62" t="s">
        <v>763</v>
      </c>
      <c r="X271" s="48"/>
    </row>
    <row r="272" spans="1:25" x14ac:dyDescent="0.2">
      <c r="A272" s="31" t="s">
        <v>209</v>
      </c>
      <c r="B272" s="32" t="s">
        <v>99</v>
      </c>
      <c r="C272" s="33" t="s">
        <v>295</v>
      </c>
      <c r="D272" s="51" t="s">
        <v>435</v>
      </c>
      <c r="E272" s="34" t="s">
        <v>634</v>
      </c>
      <c r="F272" s="35">
        <v>48000000</v>
      </c>
      <c r="G272" s="49">
        <f t="shared" si="6"/>
        <v>1</v>
      </c>
      <c r="H272" s="35">
        <v>48000000</v>
      </c>
      <c r="I272" s="35">
        <v>0</v>
      </c>
      <c r="J272" s="35"/>
      <c r="K272" s="35"/>
      <c r="L272" s="35"/>
      <c r="M272" s="35">
        <f>VLOOKUP(D272,'[1]ASIGNACIONES 2020'!I$6:X$297,16,0)</f>
        <v>48000000</v>
      </c>
      <c r="N272" s="35">
        <f>VLOOKUP(D272,'[1]ASIGNACIONES 2020'!I$5:Y$294,17,0)</f>
        <v>0</v>
      </c>
      <c r="O272" s="35">
        <f>VLOOKUP(D272,'[1]ASIGNACIONES 2020'!I$5:Z$294,18,0)</f>
        <v>0</v>
      </c>
      <c r="P272" s="35"/>
      <c r="Q272" s="35"/>
      <c r="R272" s="35"/>
      <c r="S272" s="35"/>
      <c r="T272" s="35"/>
      <c r="U272" s="35"/>
      <c r="V272" s="35">
        <f t="shared" si="7"/>
        <v>48000000</v>
      </c>
      <c r="W272" s="62" t="s">
        <v>763</v>
      </c>
      <c r="X272" s="48"/>
    </row>
    <row r="273" spans="1:24" x14ac:dyDescent="0.2">
      <c r="A273" s="31" t="s">
        <v>209</v>
      </c>
      <c r="B273" s="32" t="s">
        <v>99</v>
      </c>
      <c r="C273" s="33" t="s">
        <v>295</v>
      </c>
      <c r="D273" s="51" t="s">
        <v>436</v>
      </c>
      <c r="E273" s="34" t="s">
        <v>635</v>
      </c>
      <c r="F273" s="35">
        <v>156460891</v>
      </c>
      <c r="G273" s="49">
        <f t="shared" si="6"/>
        <v>1</v>
      </c>
      <c r="H273" s="35">
        <v>156460891</v>
      </c>
      <c r="I273" s="35">
        <v>0</v>
      </c>
      <c r="J273" s="35"/>
      <c r="K273" s="35"/>
      <c r="L273" s="35"/>
      <c r="M273" s="35">
        <f>VLOOKUP(D273,'[1]ASIGNACIONES 2020'!I$6:X$297,16,0)</f>
        <v>156460891</v>
      </c>
      <c r="N273" s="35">
        <f>VLOOKUP(D273,'[1]ASIGNACIONES 2020'!I$5:Y$294,17,0)</f>
        <v>0</v>
      </c>
      <c r="O273" s="35">
        <f>VLOOKUP(D273,'[1]ASIGNACIONES 2020'!I$5:Z$294,18,0)</f>
        <v>0</v>
      </c>
      <c r="P273" s="35"/>
      <c r="Q273" s="35"/>
      <c r="R273" s="35"/>
      <c r="S273" s="35"/>
      <c r="T273" s="35"/>
      <c r="U273" s="35"/>
      <c r="V273" s="35">
        <f t="shared" si="7"/>
        <v>156460891</v>
      </c>
      <c r="W273" s="62" t="s">
        <v>763</v>
      </c>
      <c r="X273" s="48"/>
    </row>
    <row r="274" spans="1:24" x14ac:dyDescent="0.2">
      <c r="A274" s="31" t="s">
        <v>209</v>
      </c>
      <c r="B274" s="32" t="s">
        <v>99</v>
      </c>
      <c r="C274" s="33" t="s">
        <v>296</v>
      </c>
      <c r="D274" s="51" t="s">
        <v>437</v>
      </c>
      <c r="E274" s="34" t="s">
        <v>636</v>
      </c>
      <c r="F274" s="35">
        <v>83399999</v>
      </c>
      <c r="G274" s="49">
        <f t="shared" si="6"/>
        <v>1</v>
      </c>
      <c r="H274" s="35">
        <v>83399999</v>
      </c>
      <c r="I274" s="35">
        <v>0</v>
      </c>
      <c r="J274" s="35"/>
      <c r="K274" s="35"/>
      <c r="L274" s="35"/>
      <c r="M274" s="35">
        <f>VLOOKUP(D274,'[1]ASIGNACIONES 2020'!I$6:X$297,16,0)</f>
        <v>83399999</v>
      </c>
      <c r="N274" s="35">
        <f>VLOOKUP(D274,'[1]ASIGNACIONES 2020'!I$5:Y$294,17,0)</f>
        <v>0</v>
      </c>
      <c r="O274" s="35">
        <f>VLOOKUP(D274,'[1]ASIGNACIONES 2020'!I$5:Z$294,18,0)</f>
        <v>0</v>
      </c>
      <c r="P274" s="35"/>
      <c r="Q274" s="35"/>
      <c r="R274" s="35"/>
      <c r="S274" s="35"/>
      <c r="T274" s="35"/>
      <c r="U274" s="35"/>
      <c r="V274" s="35">
        <f t="shared" si="7"/>
        <v>83399999</v>
      </c>
      <c r="W274" s="62" t="s">
        <v>763</v>
      </c>
      <c r="X274" s="48"/>
    </row>
    <row r="275" spans="1:24" x14ac:dyDescent="0.2">
      <c r="A275" s="31" t="s">
        <v>209</v>
      </c>
      <c r="B275" s="32" t="s">
        <v>99</v>
      </c>
      <c r="C275" s="33" t="s">
        <v>297</v>
      </c>
      <c r="D275" s="51" t="s">
        <v>438</v>
      </c>
      <c r="E275" s="34" t="s">
        <v>637</v>
      </c>
      <c r="F275" s="35">
        <v>69777972</v>
      </c>
      <c r="G275" s="49">
        <f t="shared" si="6"/>
        <v>1</v>
      </c>
      <c r="H275" s="35">
        <v>69777972</v>
      </c>
      <c r="I275" s="35">
        <v>0</v>
      </c>
      <c r="J275" s="35"/>
      <c r="K275" s="35"/>
      <c r="L275" s="35"/>
      <c r="M275" s="35">
        <f>VLOOKUP(D275,'[1]ASIGNACIONES 2020'!I$6:X$297,16,0)</f>
        <v>69777972</v>
      </c>
      <c r="N275" s="35">
        <f>VLOOKUP(D275,'[1]ASIGNACIONES 2020'!I$5:Y$294,17,0)</f>
        <v>0</v>
      </c>
      <c r="O275" s="35">
        <f>VLOOKUP(D275,'[1]ASIGNACIONES 2020'!I$5:Z$294,18,0)</f>
        <v>0</v>
      </c>
      <c r="P275" s="35"/>
      <c r="Q275" s="35"/>
      <c r="R275" s="35"/>
      <c r="S275" s="35"/>
      <c r="T275" s="35"/>
      <c r="U275" s="35"/>
      <c r="V275" s="35">
        <f t="shared" si="7"/>
        <v>69777972</v>
      </c>
      <c r="W275" s="62" t="s">
        <v>763</v>
      </c>
      <c r="X275" s="48"/>
    </row>
    <row r="276" spans="1:24" x14ac:dyDescent="0.2">
      <c r="A276" s="31" t="s">
        <v>209</v>
      </c>
      <c r="B276" s="32" t="s">
        <v>99</v>
      </c>
      <c r="C276" s="33" t="s">
        <v>297</v>
      </c>
      <c r="D276" s="51" t="s">
        <v>439</v>
      </c>
      <c r="E276" s="34" t="s">
        <v>638</v>
      </c>
      <c r="F276" s="35">
        <v>53442000</v>
      </c>
      <c r="G276" s="49">
        <f t="shared" si="6"/>
        <v>1</v>
      </c>
      <c r="H276" s="35">
        <v>53442000</v>
      </c>
      <c r="I276" s="35">
        <v>0</v>
      </c>
      <c r="J276" s="35"/>
      <c r="K276" s="35"/>
      <c r="L276" s="35"/>
      <c r="M276" s="35">
        <f>VLOOKUP(D276,'[1]ASIGNACIONES 2020'!I$6:X$297,16,0)</f>
        <v>53442000</v>
      </c>
      <c r="N276" s="35">
        <f>VLOOKUP(D276,'[1]ASIGNACIONES 2020'!I$5:Y$294,17,0)</f>
        <v>0</v>
      </c>
      <c r="O276" s="35">
        <f>VLOOKUP(D276,'[1]ASIGNACIONES 2020'!I$5:Z$294,18,0)</f>
        <v>0</v>
      </c>
      <c r="P276" s="35"/>
      <c r="Q276" s="35"/>
      <c r="R276" s="35"/>
      <c r="S276" s="35"/>
      <c r="T276" s="35"/>
      <c r="U276" s="35"/>
      <c r="V276" s="35">
        <f t="shared" si="7"/>
        <v>53442000</v>
      </c>
      <c r="W276" s="62" t="s">
        <v>763</v>
      </c>
      <c r="X276" s="48"/>
    </row>
    <row r="277" spans="1:24" x14ac:dyDescent="0.2">
      <c r="A277" s="31" t="s">
        <v>209</v>
      </c>
      <c r="B277" s="32" t="s">
        <v>99</v>
      </c>
      <c r="C277" s="33" t="s">
        <v>298</v>
      </c>
      <c r="D277" s="51" t="s">
        <v>440</v>
      </c>
      <c r="E277" s="34" t="s">
        <v>639</v>
      </c>
      <c r="F277" s="35">
        <v>47999988</v>
      </c>
      <c r="G277" s="49">
        <f t="shared" si="6"/>
        <v>1</v>
      </c>
      <c r="H277" s="35">
        <v>47999988</v>
      </c>
      <c r="I277" s="35">
        <v>0</v>
      </c>
      <c r="J277" s="35"/>
      <c r="K277" s="35"/>
      <c r="L277" s="35"/>
      <c r="M277" s="35">
        <f>VLOOKUP(D277,'[1]ASIGNACIONES 2020'!I$6:X$297,16,0)</f>
        <v>47999988</v>
      </c>
      <c r="N277" s="35">
        <f>VLOOKUP(D277,'[1]ASIGNACIONES 2020'!I$5:Y$294,17,0)</f>
        <v>0</v>
      </c>
      <c r="O277" s="35">
        <f>VLOOKUP(D277,'[1]ASIGNACIONES 2020'!I$5:Z$294,18,0)</f>
        <v>0</v>
      </c>
      <c r="P277" s="35"/>
      <c r="Q277" s="35"/>
      <c r="R277" s="35"/>
      <c r="S277" s="35"/>
      <c r="T277" s="35"/>
      <c r="U277" s="35"/>
      <c r="V277" s="35">
        <f t="shared" si="7"/>
        <v>47999988</v>
      </c>
      <c r="W277" s="62" t="s">
        <v>763</v>
      </c>
      <c r="X277" s="48"/>
    </row>
    <row r="278" spans="1:24" x14ac:dyDescent="0.2">
      <c r="A278" s="31" t="s">
        <v>209</v>
      </c>
      <c r="B278" s="32" t="s">
        <v>99</v>
      </c>
      <c r="C278" s="33" t="s">
        <v>298</v>
      </c>
      <c r="D278" s="51" t="s">
        <v>441</v>
      </c>
      <c r="E278" s="34" t="s">
        <v>640</v>
      </c>
      <c r="F278" s="35">
        <v>130175089</v>
      </c>
      <c r="G278" s="49">
        <f t="shared" si="6"/>
        <v>1</v>
      </c>
      <c r="H278" s="35">
        <v>130175089</v>
      </c>
      <c r="I278" s="35">
        <v>0</v>
      </c>
      <c r="J278" s="35"/>
      <c r="K278" s="35"/>
      <c r="L278" s="35"/>
      <c r="M278" s="35">
        <f>VLOOKUP(D278,'[1]ASIGNACIONES 2020'!I$6:X$297,16,0)</f>
        <v>130175089</v>
      </c>
      <c r="N278" s="35">
        <f>VLOOKUP(D278,'[1]ASIGNACIONES 2020'!I$5:Y$294,17,0)</f>
        <v>0</v>
      </c>
      <c r="O278" s="35">
        <f>VLOOKUP(D278,'[1]ASIGNACIONES 2020'!I$5:Z$294,18,0)</f>
        <v>0</v>
      </c>
      <c r="P278" s="35"/>
      <c r="Q278" s="35"/>
      <c r="R278" s="35"/>
      <c r="S278" s="35"/>
      <c r="T278" s="35"/>
      <c r="U278" s="35"/>
      <c r="V278" s="35">
        <f t="shared" si="7"/>
        <v>130175089</v>
      </c>
      <c r="W278" s="62" t="s">
        <v>763</v>
      </c>
      <c r="X278" s="48"/>
    </row>
    <row r="279" spans="1:24" x14ac:dyDescent="0.2">
      <c r="A279" s="31" t="s">
        <v>209</v>
      </c>
      <c r="B279" s="32" t="s">
        <v>99</v>
      </c>
      <c r="C279" s="33" t="s">
        <v>251</v>
      </c>
      <c r="D279" s="51" t="s">
        <v>442</v>
      </c>
      <c r="E279" s="34" t="s">
        <v>641</v>
      </c>
      <c r="F279" s="35">
        <v>57600000</v>
      </c>
      <c r="G279" s="49">
        <f t="shared" si="6"/>
        <v>0.35</v>
      </c>
      <c r="H279" s="35">
        <v>57600000</v>
      </c>
      <c r="I279" s="35">
        <v>0</v>
      </c>
      <c r="J279" s="35"/>
      <c r="K279" s="35"/>
      <c r="L279" s="35"/>
      <c r="M279" s="35">
        <f>VLOOKUP(D279,'[1]ASIGNACIONES 2020'!I$6:X$297,16,0)</f>
        <v>20160000</v>
      </c>
      <c r="N279" s="35">
        <f>VLOOKUP(D279,'[1]ASIGNACIONES 2020'!I$5:Y$294,17,0)</f>
        <v>0</v>
      </c>
      <c r="O279" s="35">
        <f>VLOOKUP(D279,'[1]ASIGNACIONES 2020'!I$5:Z$294,18,0)</f>
        <v>0</v>
      </c>
      <c r="P279" s="35"/>
      <c r="Q279" s="35"/>
      <c r="R279" s="35"/>
      <c r="S279" s="35"/>
      <c r="T279" s="35"/>
      <c r="U279" s="35"/>
      <c r="V279" s="35">
        <f t="shared" si="7"/>
        <v>20160000</v>
      </c>
      <c r="W279" s="62" t="s">
        <v>763</v>
      </c>
      <c r="X279" s="48"/>
    </row>
    <row r="280" spans="1:24" x14ac:dyDescent="0.2">
      <c r="A280" s="31" t="s">
        <v>209</v>
      </c>
      <c r="B280" s="32" t="s">
        <v>99</v>
      </c>
      <c r="C280" s="33" t="s">
        <v>299</v>
      </c>
      <c r="D280" s="51" t="s">
        <v>443</v>
      </c>
      <c r="E280" s="34" t="s">
        <v>642</v>
      </c>
      <c r="F280" s="35">
        <v>47000000</v>
      </c>
      <c r="G280" s="49">
        <f t="shared" si="6"/>
        <v>1</v>
      </c>
      <c r="H280" s="35">
        <v>47000000</v>
      </c>
      <c r="I280" s="35">
        <v>0</v>
      </c>
      <c r="J280" s="35"/>
      <c r="K280" s="35"/>
      <c r="L280" s="35"/>
      <c r="M280" s="35">
        <f>VLOOKUP(D280,'[1]ASIGNACIONES 2020'!I$6:X$297,16,0)</f>
        <v>47000000</v>
      </c>
      <c r="N280" s="35">
        <f>VLOOKUP(D280,'[1]ASIGNACIONES 2020'!I$5:Y$294,17,0)</f>
        <v>0</v>
      </c>
      <c r="O280" s="35">
        <f>VLOOKUP(D280,'[1]ASIGNACIONES 2020'!I$5:Z$294,18,0)</f>
        <v>0</v>
      </c>
      <c r="P280" s="35"/>
      <c r="Q280" s="35"/>
      <c r="R280" s="35"/>
      <c r="S280" s="35"/>
      <c r="T280" s="35"/>
      <c r="U280" s="35"/>
      <c r="V280" s="35">
        <f t="shared" si="7"/>
        <v>47000000</v>
      </c>
      <c r="W280" s="62" t="s">
        <v>763</v>
      </c>
      <c r="X280" s="48"/>
    </row>
    <row r="281" spans="1:24" x14ac:dyDescent="0.2">
      <c r="A281" s="31" t="s">
        <v>209</v>
      </c>
      <c r="B281" s="32" t="s">
        <v>99</v>
      </c>
      <c r="C281" s="33" t="s">
        <v>299</v>
      </c>
      <c r="D281" s="51" t="s">
        <v>444</v>
      </c>
      <c r="E281" s="34" t="s">
        <v>643</v>
      </c>
      <c r="F281" s="35">
        <v>12500000</v>
      </c>
      <c r="G281" s="49">
        <f t="shared" si="6"/>
        <v>1</v>
      </c>
      <c r="H281" s="35">
        <v>12500000</v>
      </c>
      <c r="I281" s="35">
        <v>0</v>
      </c>
      <c r="J281" s="35"/>
      <c r="K281" s="35"/>
      <c r="L281" s="35"/>
      <c r="M281" s="35">
        <f>VLOOKUP(D281,'[1]ASIGNACIONES 2020'!I$6:X$297,16,0)</f>
        <v>12500000</v>
      </c>
      <c r="N281" s="35">
        <f>VLOOKUP(D281,'[1]ASIGNACIONES 2020'!I$5:Y$294,17,0)</f>
        <v>0</v>
      </c>
      <c r="O281" s="35">
        <f>VLOOKUP(D281,'[1]ASIGNACIONES 2020'!I$5:Z$294,18,0)</f>
        <v>0</v>
      </c>
      <c r="P281" s="35"/>
      <c r="Q281" s="35"/>
      <c r="R281" s="35"/>
      <c r="S281" s="35"/>
      <c r="T281" s="35"/>
      <c r="U281" s="35"/>
      <c r="V281" s="35">
        <f t="shared" si="7"/>
        <v>12500000</v>
      </c>
      <c r="W281" s="62" t="s">
        <v>763</v>
      </c>
      <c r="X281" s="48"/>
    </row>
    <row r="282" spans="1:24" x14ac:dyDescent="0.2">
      <c r="A282" s="31" t="s">
        <v>209</v>
      </c>
      <c r="B282" s="32" t="s">
        <v>99</v>
      </c>
      <c r="C282" s="33" t="s">
        <v>299</v>
      </c>
      <c r="D282" s="51" t="s">
        <v>445</v>
      </c>
      <c r="E282" s="34" t="s">
        <v>644</v>
      </c>
      <c r="F282" s="35">
        <v>44000000</v>
      </c>
      <c r="G282" s="49">
        <f t="shared" si="6"/>
        <v>1</v>
      </c>
      <c r="H282" s="35">
        <v>44000000</v>
      </c>
      <c r="I282" s="35">
        <v>0</v>
      </c>
      <c r="J282" s="35"/>
      <c r="K282" s="35"/>
      <c r="L282" s="35"/>
      <c r="M282" s="35">
        <f>VLOOKUP(D282,'[1]ASIGNACIONES 2020'!I$6:X$297,16,0)</f>
        <v>44000000</v>
      </c>
      <c r="N282" s="35">
        <f>VLOOKUP(D282,'[1]ASIGNACIONES 2020'!I$5:Y$294,17,0)</f>
        <v>0</v>
      </c>
      <c r="O282" s="35">
        <f>VLOOKUP(D282,'[1]ASIGNACIONES 2020'!I$5:Z$294,18,0)</f>
        <v>0</v>
      </c>
      <c r="P282" s="35"/>
      <c r="Q282" s="35"/>
      <c r="R282" s="35"/>
      <c r="S282" s="35"/>
      <c r="T282" s="35"/>
      <c r="U282" s="35"/>
      <c r="V282" s="35">
        <f t="shared" si="7"/>
        <v>44000000</v>
      </c>
      <c r="W282" s="62" t="s">
        <v>763</v>
      </c>
      <c r="X282" s="48"/>
    </row>
    <row r="283" spans="1:24" x14ac:dyDescent="0.2">
      <c r="A283" s="31" t="s">
        <v>209</v>
      </c>
      <c r="B283" s="32" t="s">
        <v>99</v>
      </c>
      <c r="C283" s="33" t="s">
        <v>299</v>
      </c>
      <c r="D283" s="51" t="s">
        <v>446</v>
      </c>
      <c r="E283" s="34" t="s">
        <v>645</v>
      </c>
      <c r="F283" s="35">
        <v>237768830</v>
      </c>
      <c r="G283" s="49">
        <f t="shared" si="6"/>
        <v>1</v>
      </c>
      <c r="H283" s="35">
        <v>237768830</v>
      </c>
      <c r="I283" s="35">
        <v>0</v>
      </c>
      <c r="J283" s="35"/>
      <c r="K283" s="35"/>
      <c r="L283" s="35"/>
      <c r="M283" s="35">
        <f>VLOOKUP(D283,'[1]ASIGNACIONES 2020'!I$6:X$297,16,0)</f>
        <v>237768830</v>
      </c>
      <c r="N283" s="35">
        <f>VLOOKUP(D283,'[1]ASIGNACIONES 2020'!I$5:Y$294,17,0)</f>
        <v>0</v>
      </c>
      <c r="O283" s="35">
        <f>VLOOKUP(D283,'[1]ASIGNACIONES 2020'!I$5:Z$294,18,0)</f>
        <v>0</v>
      </c>
      <c r="P283" s="35"/>
      <c r="Q283" s="35"/>
      <c r="R283" s="35"/>
      <c r="S283" s="35"/>
      <c r="T283" s="35"/>
      <c r="U283" s="35"/>
      <c r="V283" s="35">
        <f t="shared" si="7"/>
        <v>237768830</v>
      </c>
      <c r="W283" s="62" t="s">
        <v>763</v>
      </c>
      <c r="X283" s="48"/>
    </row>
    <row r="284" spans="1:24" x14ac:dyDescent="0.2">
      <c r="A284" s="31" t="s">
        <v>209</v>
      </c>
      <c r="B284" s="32" t="s">
        <v>99</v>
      </c>
      <c r="C284" s="33" t="s">
        <v>300</v>
      </c>
      <c r="D284" s="51" t="s">
        <v>447</v>
      </c>
      <c r="E284" s="34" t="s">
        <v>646</v>
      </c>
      <c r="F284" s="35">
        <v>34800000</v>
      </c>
      <c r="G284" s="49">
        <f t="shared" si="6"/>
        <v>1</v>
      </c>
      <c r="H284" s="35">
        <v>34800000</v>
      </c>
      <c r="I284" s="35">
        <v>0</v>
      </c>
      <c r="J284" s="35"/>
      <c r="K284" s="35"/>
      <c r="L284" s="35"/>
      <c r="M284" s="35">
        <f>VLOOKUP(D284,'[1]ASIGNACIONES 2020'!I$6:X$297,16,0)</f>
        <v>34800000</v>
      </c>
      <c r="N284" s="35">
        <f>VLOOKUP(D284,'[1]ASIGNACIONES 2020'!I$5:Y$294,17,0)</f>
        <v>0</v>
      </c>
      <c r="O284" s="35">
        <f>VLOOKUP(D284,'[1]ASIGNACIONES 2020'!I$5:Z$294,18,0)</f>
        <v>0</v>
      </c>
      <c r="P284" s="35"/>
      <c r="Q284" s="35"/>
      <c r="R284" s="35"/>
      <c r="S284" s="35"/>
      <c r="T284" s="35"/>
      <c r="U284" s="35"/>
      <c r="V284" s="35">
        <f t="shared" si="7"/>
        <v>34800000</v>
      </c>
      <c r="W284" s="62" t="s">
        <v>763</v>
      </c>
      <c r="X284" s="48"/>
    </row>
    <row r="285" spans="1:24" x14ac:dyDescent="0.2">
      <c r="A285" s="31" t="s">
        <v>209</v>
      </c>
      <c r="B285" s="32" t="s">
        <v>99</v>
      </c>
      <c r="C285" s="33" t="s">
        <v>300</v>
      </c>
      <c r="D285" s="51" t="s">
        <v>448</v>
      </c>
      <c r="E285" s="34" t="s">
        <v>647</v>
      </c>
      <c r="F285" s="35">
        <v>49200000</v>
      </c>
      <c r="G285" s="49">
        <f t="shared" si="6"/>
        <v>1</v>
      </c>
      <c r="H285" s="35">
        <v>49200000</v>
      </c>
      <c r="I285" s="35">
        <v>0</v>
      </c>
      <c r="J285" s="35"/>
      <c r="K285" s="35"/>
      <c r="L285" s="35"/>
      <c r="M285" s="35">
        <f>VLOOKUP(D285,'[1]ASIGNACIONES 2020'!I$6:X$297,16,0)</f>
        <v>49200000</v>
      </c>
      <c r="N285" s="35">
        <f>VLOOKUP(D285,'[1]ASIGNACIONES 2020'!I$5:Y$294,17,0)</f>
        <v>0</v>
      </c>
      <c r="O285" s="35">
        <f>VLOOKUP(D285,'[1]ASIGNACIONES 2020'!I$5:Z$294,18,0)</f>
        <v>0</v>
      </c>
      <c r="P285" s="35"/>
      <c r="Q285" s="35"/>
      <c r="R285" s="35"/>
      <c r="S285" s="35"/>
      <c r="T285" s="35"/>
      <c r="U285" s="35"/>
      <c r="V285" s="35">
        <f t="shared" si="7"/>
        <v>49200000</v>
      </c>
      <c r="W285" s="62" t="s">
        <v>763</v>
      </c>
      <c r="X285" s="48"/>
    </row>
    <row r="286" spans="1:24" x14ac:dyDescent="0.2">
      <c r="A286" s="31" t="s">
        <v>209</v>
      </c>
      <c r="B286" s="32" t="s">
        <v>99</v>
      </c>
      <c r="C286" s="33" t="s">
        <v>300</v>
      </c>
      <c r="D286" s="51" t="s">
        <v>449</v>
      </c>
      <c r="E286" s="34" t="s">
        <v>648</v>
      </c>
      <c r="F286" s="35">
        <v>67163063</v>
      </c>
      <c r="G286" s="49">
        <f t="shared" si="6"/>
        <v>1</v>
      </c>
      <c r="H286" s="35">
        <v>67163063</v>
      </c>
      <c r="I286" s="35">
        <v>0</v>
      </c>
      <c r="J286" s="35"/>
      <c r="K286" s="35"/>
      <c r="L286" s="35"/>
      <c r="M286" s="35">
        <f>VLOOKUP(D286,'[1]ASIGNACIONES 2020'!I$6:X$297,16,0)</f>
        <v>67163063</v>
      </c>
      <c r="N286" s="35">
        <f>VLOOKUP(D286,'[1]ASIGNACIONES 2020'!I$5:Y$294,17,0)</f>
        <v>0</v>
      </c>
      <c r="O286" s="35">
        <f>VLOOKUP(D286,'[1]ASIGNACIONES 2020'!I$5:Z$294,18,0)</f>
        <v>0</v>
      </c>
      <c r="P286" s="35"/>
      <c r="Q286" s="35"/>
      <c r="R286" s="35"/>
      <c r="S286" s="35"/>
      <c r="T286" s="35"/>
      <c r="U286" s="35"/>
      <c r="V286" s="35">
        <f t="shared" si="7"/>
        <v>67163063</v>
      </c>
      <c r="W286" s="62" t="s">
        <v>763</v>
      </c>
      <c r="X286" s="48"/>
    </row>
    <row r="287" spans="1:24" x14ac:dyDescent="0.2">
      <c r="A287" s="31" t="s">
        <v>209</v>
      </c>
      <c r="B287" s="32" t="s">
        <v>99</v>
      </c>
      <c r="C287" s="33" t="s">
        <v>300</v>
      </c>
      <c r="D287" s="51" t="s">
        <v>450</v>
      </c>
      <c r="E287" s="34" t="s">
        <v>649</v>
      </c>
      <c r="F287" s="35">
        <v>17600000</v>
      </c>
      <c r="G287" s="49">
        <f t="shared" si="6"/>
        <v>1</v>
      </c>
      <c r="H287" s="35">
        <v>17600000</v>
      </c>
      <c r="I287" s="35">
        <v>0</v>
      </c>
      <c r="J287" s="35"/>
      <c r="K287" s="35"/>
      <c r="L287" s="35"/>
      <c r="M287" s="35">
        <f>VLOOKUP(D287,'[1]ASIGNACIONES 2020'!I$6:X$297,16,0)</f>
        <v>17600000</v>
      </c>
      <c r="N287" s="35">
        <f>VLOOKUP(D287,'[1]ASIGNACIONES 2020'!I$5:Y$294,17,0)</f>
        <v>0</v>
      </c>
      <c r="O287" s="35">
        <f>VLOOKUP(D287,'[1]ASIGNACIONES 2020'!I$5:Z$294,18,0)</f>
        <v>0</v>
      </c>
      <c r="P287" s="35"/>
      <c r="Q287" s="35"/>
      <c r="R287" s="35"/>
      <c r="S287" s="35"/>
      <c r="T287" s="35"/>
      <c r="U287" s="35"/>
      <c r="V287" s="35">
        <f t="shared" si="7"/>
        <v>17600000</v>
      </c>
      <c r="W287" s="62" t="s">
        <v>763</v>
      </c>
      <c r="X287" s="48"/>
    </row>
    <row r="288" spans="1:24" x14ac:dyDescent="0.2">
      <c r="A288" s="31" t="s">
        <v>209</v>
      </c>
      <c r="B288" s="32" t="s">
        <v>99</v>
      </c>
      <c r="C288" s="33" t="s">
        <v>244</v>
      </c>
      <c r="D288" s="51" t="s">
        <v>451</v>
      </c>
      <c r="E288" s="34" t="s">
        <v>650</v>
      </c>
      <c r="F288" s="35">
        <v>70000000</v>
      </c>
      <c r="G288" s="49">
        <f t="shared" si="6"/>
        <v>1</v>
      </c>
      <c r="H288" s="35">
        <v>70000000</v>
      </c>
      <c r="I288" s="35">
        <v>0</v>
      </c>
      <c r="J288" s="35"/>
      <c r="K288" s="35"/>
      <c r="L288" s="35"/>
      <c r="M288" s="35">
        <f>VLOOKUP(D288,'[1]ASIGNACIONES 2020'!I$6:X$297,16,0)</f>
        <v>70000000</v>
      </c>
      <c r="N288" s="35">
        <f>VLOOKUP(D288,'[1]ASIGNACIONES 2020'!I$5:Y$294,17,0)</f>
        <v>0</v>
      </c>
      <c r="O288" s="35">
        <f>VLOOKUP(D288,'[1]ASIGNACIONES 2020'!I$5:Z$294,18,0)</f>
        <v>0</v>
      </c>
      <c r="P288" s="35"/>
      <c r="Q288" s="35"/>
      <c r="R288" s="35"/>
      <c r="S288" s="35"/>
      <c r="T288" s="35"/>
      <c r="U288" s="35"/>
      <c r="V288" s="35">
        <f t="shared" si="7"/>
        <v>70000000</v>
      </c>
      <c r="W288" s="62" t="s">
        <v>763</v>
      </c>
      <c r="X288" s="48"/>
    </row>
    <row r="289" spans="1:24" x14ac:dyDescent="0.2">
      <c r="A289" s="31" t="s">
        <v>209</v>
      </c>
      <c r="B289" s="32" t="s">
        <v>99</v>
      </c>
      <c r="C289" s="33" t="s">
        <v>244</v>
      </c>
      <c r="D289" s="51" t="s">
        <v>452</v>
      </c>
      <c r="E289" s="34" t="s">
        <v>651</v>
      </c>
      <c r="F289" s="35">
        <v>10591000</v>
      </c>
      <c r="G289" s="49">
        <f t="shared" si="6"/>
        <v>1</v>
      </c>
      <c r="H289" s="35">
        <v>10591000</v>
      </c>
      <c r="I289" s="35">
        <v>0</v>
      </c>
      <c r="J289" s="35"/>
      <c r="K289" s="35"/>
      <c r="L289" s="35"/>
      <c r="M289" s="35">
        <f>VLOOKUP(D289,'[1]ASIGNACIONES 2020'!I$6:X$297,16,0)</f>
        <v>10591000</v>
      </c>
      <c r="N289" s="35">
        <f>VLOOKUP(D289,'[1]ASIGNACIONES 2020'!I$5:Y$294,17,0)</f>
        <v>0</v>
      </c>
      <c r="O289" s="35">
        <f>VLOOKUP(D289,'[1]ASIGNACIONES 2020'!I$5:Z$294,18,0)</f>
        <v>0</v>
      </c>
      <c r="P289" s="35"/>
      <c r="Q289" s="35"/>
      <c r="R289" s="35"/>
      <c r="S289" s="35"/>
      <c r="T289" s="35"/>
      <c r="U289" s="35"/>
      <c r="V289" s="35">
        <f t="shared" si="7"/>
        <v>10591000</v>
      </c>
      <c r="W289" s="62" t="s">
        <v>763</v>
      </c>
      <c r="X289" s="48"/>
    </row>
    <row r="290" spans="1:24" x14ac:dyDescent="0.2">
      <c r="A290" s="31" t="s">
        <v>209</v>
      </c>
      <c r="B290" s="32" t="s">
        <v>101</v>
      </c>
      <c r="C290" s="33" t="s">
        <v>301</v>
      </c>
      <c r="D290" s="51" t="s">
        <v>453</v>
      </c>
      <c r="E290" s="34" t="s">
        <v>652</v>
      </c>
      <c r="F290" s="35">
        <v>38400000</v>
      </c>
      <c r="G290" s="49">
        <f t="shared" si="6"/>
        <v>1</v>
      </c>
      <c r="H290" s="35">
        <v>38400000</v>
      </c>
      <c r="I290" s="35">
        <v>0</v>
      </c>
      <c r="J290" s="35"/>
      <c r="K290" s="35"/>
      <c r="L290" s="35"/>
      <c r="M290" s="35">
        <f>VLOOKUP(D290,'[1]ASIGNACIONES 2020'!I$6:X$297,16,0)</f>
        <v>38400000</v>
      </c>
      <c r="N290" s="35">
        <f>VLOOKUP(D290,'[1]ASIGNACIONES 2020'!I$5:Y$294,17,0)</f>
        <v>0</v>
      </c>
      <c r="O290" s="35">
        <f>VLOOKUP(D290,'[1]ASIGNACIONES 2020'!I$5:Z$294,18,0)</f>
        <v>0</v>
      </c>
      <c r="P290" s="35"/>
      <c r="Q290" s="35"/>
      <c r="R290" s="35"/>
      <c r="S290" s="35"/>
      <c r="T290" s="35"/>
      <c r="U290" s="35"/>
      <c r="V290" s="35">
        <f t="shared" si="7"/>
        <v>38400000</v>
      </c>
      <c r="W290" s="62" t="s">
        <v>763</v>
      </c>
      <c r="X290" s="48"/>
    </row>
    <row r="291" spans="1:24" x14ac:dyDescent="0.2">
      <c r="A291" s="31" t="s">
        <v>209</v>
      </c>
      <c r="B291" s="32" t="s">
        <v>101</v>
      </c>
      <c r="C291" s="33" t="s">
        <v>301</v>
      </c>
      <c r="D291" s="51" t="s">
        <v>454</v>
      </c>
      <c r="E291" s="34" t="s">
        <v>653</v>
      </c>
      <c r="F291" s="35">
        <v>227753803</v>
      </c>
      <c r="G291" s="49">
        <f t="shared" si="6"/>
        <v>1</v>
      </c>
      <c r="H291" s="35">
        <v>227753803</v>
      </c>
      <c r="I291" s="35">
        <v>0</v>
      </c>
      <c r="J291" s="35"/>
      <c r="K291" s="35"/>
      <c r="L291" s="35"/>
      <c r="M291" s="35">
        <f>VLOOKUP(D291,'[1]ASIGNACIONES 2020'!I$6:X$297,16,0)</f>
        <v>227753803</v>
      </c>
      <c r="N291" s="35">
        <f>VLOOKUP(D291,'[1]ASIGNACIONES 2020'!I$5:Y$294,17,0)</f>
        <v>0</v>
      </c>
      <c r="O291" s="35">
        <f>VLOOKUP(D291,'[1]ASIGNACIONES 2020'!I$5:Z$294,18,0)</f>
        <v>0</v>
      </c>
      <c r="P291" s="35"/>
      <c r="Q291" s="35"/>
      <c r="R291" s="35"/>
      <c r="S291" s="35"/>
      <c r="T291" s="35"/>
      <c r="U291" s="35"/>
      <c r="V291" s="35">
        <f t="shared" si="7"/>
        <v>227753803</v>
      </c>
      <c r="W291" s="62" t="s">
        <v>763</v>
      </c>
      <c r="X291" s="48"/>
    </row>
    <row r="292" spans="1:24" x14ac:dyDescent="0.2">
      <c r="A292" s="31" t="s">
        <v>209</v>
      </c>
      <c r="B292" s="32" t="s">
        <v>101</v>
      </c>
      <c r="C292" s="33" t="s">
        <v>302</v>
      </c>
      <c r="D292" s="51" t="s">
        <v>455</v>
      </c>
      <c r="E292" s="34" t="s">
        <v>654</v>
      </c>
      <c r="F292" s="35">
        <v>6500000</v>
      </c>
      <c r="G292" s="49">
        <f t="shared" si="6"/>
        <v>1</v>
      </c>
      <c r="H292" s="35">
        <v>6500000</v>
      </c>
      <c r="I292" s="35">
        <v>0</v>
      </c>
      <c r="J292" s="35"/>
      <c r="K292" s="35"/>
      <c r="L292" s="35"/>
      <c r="M292" s="35">
        <f>VLOOKUP(D292,'[1]ASIGNACIONES 2020'!I$6:X$297,16,0)</f>
        <v>0</v>
      </c>
      <c r="N292" s="35">
        <f>VLOOKUP(D292,'[1]ASIGNACIONES 2020'!I$5:Y$294,17,0)</f>
        <v>6500000</v>
      </c>
      <c r="O292" s="35">
        <f>VLOOKUP(D292,'[1]ASIGNACIONES 2020'!I$5:Z$294,18,0)</f>
        <v>0</v>
      </c>
      <c r="P292" s="35"/>
      <c r="Q292" s="35"/>
      <c r="R292" s="35"/>
      <c r="S292" s="35"/>
      <c r="T292" s="35"/>
      <c r="U292" s="35"/>
      <c r="V292" s="35">
        <f t="shared" si="7"/>
        <v>6500000</v>
      </c>
      <c r="W292" s="62" t="s">
        <v>763</v>
      </c>
      <c r="X292" s="48"/>
    </row>
    <row r="293" spans="1:24" x14ac:dyDescent="0.2">
      <c r="A293" s="31" t="s">
        <v>209</v>
      </c>
      <c r="B293" s="32" t="s">
        <v>101</v>
      </c>
      <c r="C293" s="33" t="s">
        <v>303</v>
      </c>
      <c r="D293" s="51" t="s">
        <v>456</v>
      </c>
      <c r="E293" s="34" t="s">
        <v>655</v>
      </c>
      <c r="F293" s="35">
        <v>41617460</v>
      </c>
      <c r="G293" s="49">
        <f t="shared" si="6"/>
        <v>1</v>
      </c>
      <c r="H293" s="35">
        <v>41617460</v>
      </c>
      <c r="I293" s="35">
        <v>0</v>
      </c>
      <c r="J293" s="35"/>
      <c r="K293" s="35"/>
      <c r="L293" s="35"/>
      <c r="M293" s="35">
        <f>VLOOKUP(D293,'[1]ASIGNACIONES 2020'!I$6:X$297,16,0)</f>
        <v>41617460</v>
      </c>
      <c r="N293" s="35">
        <f>VLOOKUP(D293,'[1]ASIGNACIONES 2020'!I$5:Y$294,17,0)</f>
        <v>0</v>
      </c>
      <c r="O293" s="35">
        <f>VLOOKUP(D293,'[1]ASIGNACIONES 2020'!I$5:Z$294,18,0)</f>
        <v>0</v>
      </c>
      <c r="P293" s="35"/>
      <c r="Q293" s="35"/>
      <c r="R293" s="35"/>
      <c r="S293" s="35"/>
      <c r="T293" s="35"/>
      <c r="U293" s="35"/>
      <c r="V293" s="35">
        <f t="shared" si="7"/>
        <v>41617460</v>
      </c>
      <c r="W293" s="62" t="s">
        <v>763</v>
      </c>
      <c r="X293" s="48"/>
    </row>
    <row r="294" spans="1:24" x14ac:dyDescent="0.2">
      <c r="A294" s="31" t="s">
        <v>209</v>
      </c>
      <c r="B294" s="32" t="s">
        <v>101</v>
      </c>
      <c r="C294" s="33" t="s">
        <v>304</v>
      </c>
      <c r="D294" s="51" t="s">
        <v>457</v>
      </c>
      <c r="E294" s="34" t="s">
        <v>656</v>
      </c>
      <c r="F294" s="35">
        <v>9283866</v>
      </c>
      <c r="G294" s="49">
        <f t="shared" si="6"/>
        <v>1</v>
      </c>
      <c r="H294" s="35">
        <v>9283866</v>
      </c>
      <c r="I294" s="35">
        <v>0</v>
      </c>
      <c r="J294" s="35"/>
      <c r="K294" s="35"/>
      <c r="L294" s="35"/>
      <c r="M294" s="35">
        <f>VLOOKUP(D294,'[1]ASIGNACIONES 2020'!I$6:X$297,16,0)</f>
        <v>0</v>
      </c>
      <c r="N294" s="35">
        <f>VLOOKUP(D294,'[1]ASIGNACIONES 2020'!I$5:Y$294,17,0)</f>
        <v>9283866</v>
      </c>
      <c r="O294" s="35">
        <f>VLOOKUP(D294,'[1]ASIGNACIONES 2020'!I$5:Z$294,18,0)</f>
        <v>0</v>
      </c>
      <c r="P294" s="35"/>
      <c r="Q294" s="35"/>
      <c r="R294" s="35"/>
      <c r="S294" s="35"/>
      <c r="T294" s="35"/>
      <c r="U294" s="35"/>
      <c r="V294" s="35">
        <f t="shared" si="7"/>
        <v>9283866</v>
      </c>
      <c r="W294" s="62" t="s">
        <v>763</v>
      </c>
      <c r="X294" s="48"/>
    </row>
    <row r="295" spans="1:24" x14ac:dyDescent="0.2">
      <c r="A295" s="31" t="s">
        <v>209</v>
      </c>
      <c r="B295" s="32" t="s">
        <v>101</v>
      </c>
      <c r="C295" s="33" t="s">
        <v>305</v>
      </c>
      <c r="D295" s="51" t="s">
        <v>458</v>
      </c>
      <c r="E295" s="34" t="s">
        <v>657</v>
      </c>
      <c r="F295" s="35">
        <v>28351406</v>
      </c>
      <c r="G295" s="49">
        <f t="shared" si="6"/>
        <v>1</v>
      </c>
      <c r="H295" s="35">
        <v>28351406</v>
      </c>
      <c r="I295" s="35">
        <v>0</v>
      </c>
      <c r="J295" s="35"/>
      <c r="K295" s="35"/>
      <c r="L295" s="35"/>
      <c r="M295" s="35">
        <f>VLOOKUP(D295,'[1]ASIGNACIONES 2020'!I$6:X$297,16,0)</f>
        <v>28351406</v>
      </c>
      <c r="N295" s="35">
        <f>VLOOKUP(D295,'[1]ASIGNACIONES 2020'!I$5:Y$294,17,0)</f>
        <v>0</v>
      </c>
      <c r="O295" s="35">
        <f>VLOOKUP(D295,'[1]ASIGNACIONES 2020'!I$5:Z$294,18,0)</f>
        <v>0</v>
      </c>
      <c r="P295" s="35"/>
      <c r="Q295" s="35"/>
      <c r="R295" s="35"/>
      <c r="S295" s="35"/>
      <c r="T295" s="35"/>
      <c r="U295" s="35"/>
      <c r="V295" s="35">
        <f t="shared" si="7"/>
        <v>28351406</v>
      </c>
      <c r="W295" s="62" t="s">
        <v>763</v>
      </c>
      <c r="X295" s="48"/>
    </row>
    <row r="296" spans="1:24" x14ac:dyDescent="0.2">
      <c r="A296" s="31" t="s">
        <v>209</v>
      </c>
      <c r="B296" s="32" t="s">
        <v>101</v>
      </c>
      <c r="C296" s="33" t="s">
        <v>305</v>
      </c>
      <c r="D296" s="51" t="s">
        <v>459</v>
      </c>
      <c r="E296" s="34" t="s">
        <v>658</v>
      </c>
      <c r="F296" s="35">
        <v>980000000</v>
      </c>
      <c r="G296" s="49">
        <f t="shared" si="6"/>
        <v>1</v>
      </c>
      <c r="H296" s="35">
        <v>980000000</v>
      </c>
      <c r="I296" s="35">
        <v>0</v>
      </c>
      <c r="J296" s="35"/>
      <c r="K296" s="35"/>
      <c r="L296" s="35"/>
      <c r="M296" s="35">
        <f>VLOOKUP(D296,'[1]ASIGNACIONES 2020'!I$6:X$297,16,0)</f>
        <v>980000000</v>
      </c>
      <c r="N296" s="35">
        <f>VLOOKUP(D296,'[1]ASIGNACIONES 2020'!I$5:Y$294,17,0)</f>
        <v>0</v>
      </c>
      <c r="O296" s="35">
        <f>VLOOKUP(D296,'[1]ASIGNACIONES 2020'!I$5:Z$294,18,0)</f>
        <v>0</v>
      </c>
      <c r="P296" s="35"/>
      <c r="Q296" s="35"/>
      <c r="R296" s="35"/>
      <c r="S296" s="35"/>
      <c r="T296" s="35"/>
      <c r="U296" s="35"/>
      <c r="V296" s="35">
        <f t="shared" si="7"/>
        <v>980000000</v>
      </c>
      <c r="W296" s="62" t="s">
        <v>763</v>
      </c>
      <c r="X296" s="48"/>
    </row>
    <row r="297" spans="1:24" x14ac:dyDescent="0.2">
      <c r="A297" s="31" t="s">
        <v>209</v>
      </c>
      <c r="B297" s="32" t="s">
        <v>306</v>
      </c>
      <c r="C297" s="33" t="s">
        <v>307</v>
      </c>
      <c r="D297" s="51" t="s">
        <v>460</v>
      </c>
      <c r="E297" s="34" t="s">
        <v>659</v>
      </c>
      <c r="F297" s="35">
        <v>161419258</v>
      </c>
      <c r="G297" s="49">
        <f t="shared" si="6"/>
        <v>1</v>
      </c>
      <c r="H297" s="35">
        <v>161419258</v>
      </c>
      <c r="I297" s="35">
        <v>0</v>
      </c>
      <c r="J297" s="35"/>
      <c r="K297" s="35"/>
      <c r="L297" s="35"/>
      <c r="M297" s="35">
        <f>VLOOKUP(D297,'[1]ASIGNACIONES 2020'!I$6:X$297,16,0)</f>
        <v>161419258</v>
      </c>
      <c r="N297" s="35">
        <f>VLOOKUP(D297,'[1]ASIGNACIONES 2020'!I$5:Y$294,17,0)</f>
        <v>0</v>
      </c>
      <c r="O297" s="35">
        <f>VLOOKUP(D297,'[1]ASIGNACIONES 2020'!I$5:Z$294,18,0)</f>
        <v>0</v>
      </c>
      <c r="P297" s="35"/>
      <c r="Q297" s="35"/>
      <c r="R297" s="35"/>
      <c r="S297" s="35"/>
      <c r="T297" s="35"/>
      <c r="U297" s="35"/>
      <c r="V297" s="35">
        <f t="shared" si="7"/>
        <v>161419258</v>
      </c>
      <c r="W297" s="62" t="s">
        <v>763</v>
      </c>
      <c r="X297" s="48"/>
    </row>
    <row r="298" spans="1:24" x14ac:dyDescent="0.2">
      <c r="A298" s="31" t="s">
        <v>209</v>
      </c>
      <c r="B298" s="32" t="s">
        <v>306</v>
      </c>
      <c r="C298" s="33" t="s">
        <v>307</v>
      </c>
      <c r="D298" s="51" t="s">
        <v>461</v>
      </c>
      <c r="E298" s="34" t="s">
        <v>660</v>
      </c>
      <c r="F298" s="35">
        <v>134472685</v>
      </c>
      <c r="G298" s="49">
        <f t="shared" si="6"/>
        <v>1</v>
      </c>
      <c r="H298" s="35">
        <v>134472685</v>
      </c>
      <c r="I298" s="35">
        <v>0</v>
      </c>
      <c r="J298" s="35"/>
      <c r="K298" s="35"/>
      <c r="L298" s="35"/>
      <c r="M298" s="35">
        <f>VLOOKUP(D298,'[1]ASIGNACIONES 2020'!I$6:X$297,16,0)</f>
        <v>134472685</v>
      </c>
      <c r="N298" s="35">
        <f>VLOOKUP(D298,'[1]ASIGNACIONES 2020'!I$5:Y$294,17,0)</f>
        <v>0</v>
      </c>
      <c r="O298" s="35">
        <f>VLOOKUP(D298,'[1]ASIGNACIONES 2020'!I$5:Z$294,18,0)</f>
        <v>0</v>
      </c>
      <c r="P298" s="35"/>
      <c r="Q298" s="35"/>
      <c r="R298" s="35"/>
      <c r="S298" s="35"/>
      <c r="T298" s="35"/>
      <c r="U298" s="35"/>
      <c r="V298" s="35">
        <f t="shared" si="7"/>
        <v>134472685</v>
      </c>
      <c r="W298" s="62" t="s">
        <v>763</v>
      </c>
      <c r="X298" s="48"/>
    </row>
    <row r="299" spans="1:24" x14ac:dyDescent="0.2">
      <c r="A299" s="31" t="s">
        <v>209</v>
      </c>
      <c r="B299" s="32" t="s">
        <v>306</v>
      </c>
      <c r="C299" s="33" t="s">
        <v>307</v>
      </c>
      <c r="D299" s="51" t="s">
        <v>462</v>
      </c>
      <c r="E299" s="34" t="s">
        <v>661</v>
      </c>
      <c r="F299" s="35">
        <v>72220284</v>
      </c>
      <c r="G299" s="49">
        <f t="shared" si="6"/>
        <v>1</v>
      </c>
      <c r="H299" s="35">
        <v>72220284</v>
      </c>
      <c r="I299" s="35">
        <v>0</v>
      </c>
      <c r="J299" s="35"/>
      <c r="K299" s="35"/>
      <c r="L299" s="35"/>
      <c r="M299" s="35">
        <f>VLOOKUP(D299,'[1]ASIGNACIONES 2020'!I$6:X$297,16,0)</f>
        <v>72220284</v>
      </c>
      <c r="N299" s="35">
        <f>VLOOKUP(D299,'[1]ASIGNACIONES 2020'!I$5:Y$294,17,0)</f>
        <v>0</v>
      </c>
      <c r="O299" s="35">
        <f>VLOOKUP(D299,'[1]ASIGNACIONES 2020'!I$5:Z$294,18,0)</f>
        <v>0</v>
      </c>
      <c r="P299" s="35"/>
      <c r="Q299" s="35"/>
      <c r="R299" s="35"/>
      <c r="S299" s="35"/>
      <c r="T299" s="35"/>
      <c r="U299" s="35"/>
      <c r="V299" s="35">
        <f t="shared" si="7"/>
        <v>72220284</v>
      </c>
      <c r="W299" s="62" t="s">
        <v>763</v>
      </c>
      <c r="X299" s="48"/>
    </row>
    <row r="300" spans="1:24" x14ac:dyDescent="0.2">
      <c r="A300" s="31" t="s">
        <v>209</v>
      </c>
      <c r="B300" s="32" t="s">
        <v>306</v>
      </c>
      <c r="C300" s="33" t="s">
        <v>307</v>
      </c>
      <c r="D300" s="51" t="s">
        <v>463</v>
      </c>
      <c r="E300" s="34" t="s">
        <v>662</v>
      </c>
      <c r="F300" s="35">
        <v>101400455</v>
      </c>
      <c r="G300" s="49">
        <f t="shared" si="6"/>
        <v>1</v>
      </c>
      <c r="H300" s="35">
        <v>101400455</v>
      </c>
      <c r="I300" s="35">
        <v>0</v>
      </c>
      <c r="J300" s="35"/>
      <c r="K300" s="35"/>
      <c r="L300" s="35"/>
      <c r="M300" s="35">
        <f>VLOOKUP(D300,'[1]ASIGNACIONES 2020'!I$6:X$297,16,0)</f>
        <v>101400455</v>
      </c>
      <c r="N300" s="35">
        <f>VLOOKUP(D300,'[1]ASIGNACIONES 2020'!I$5:Y$294,17,0)</f>
        <v>0</v>
      </c>
      <c r="O300" s="35">
        <f>VLOOKUP(D300,'[1]ASIGNACIONES 2020'!I$5:Z$294,18,0)</f>
        <v>0</v>
      </c>
      <c r="P300" s="35"/>
      <c r="Q300" s="35"/>
      <c r="R300" s="35"/>
      <c r="S300" s="35"/>
      <c r="T300" s="35"/>
      <c r="U300" s="35"/>
      <c r="V300" s="35">
        <f t="shared" si="7"/>
        <v>101400455</v>
      </c>
      <c r="W300" s="62" t="s">
        <v>763</v>
      </c>
      <c r="X300" s="48"/>
    </row>
    <row r="301" spans="1:24" x14ac:dyDescent="0.2">
      <c r="A301" s="31" t="s">
        <v>209</v>
      </c>
      <c r="B301" s="32" t="s">
        <v>306</v>
      </c>
      <c r="C301" s="33" t="s">
        <v>307</v>
      </c>
      <c r="D301" s="51" t="s">
        <v>464</v>
      </c>
      <c r="E301" s="34" t="s">
        <v>663</v>
      </c>
      <c r="F301" s="35">
        <v>123480462</v>
      </c>
      <c r="G301" s="49">
        <f t="shared" si="6"/>
        <v>1</v>
      </c>
      <c r="H301" s="35">
        <v>123480462</v>
      </c>
      <c r="I301" s="35">
        <v>0</v>
      </c>
      <c r="J301" s="35"/>
      <c r="K301" s="35"/>
      <c r="L301" s="35"/>
      <c r="M301" s="35">
        <f>VLOOKUP(D301,'[1]ASIGNACIONES 2020'!I$6:X$297,16,0)</f>
        <v>123480462</v>
      </c>
      <c r="N301" s="35">
        <f>VLOOKUP(D301,'[1]ASIGNACIONES 2020'!I$5:Y$294,17,0)</f>
        <v>0</v>
      </c>
      <c r="O301" s="35">
        <f>VLOOKUP(D301,'[1]ASIGNACIONES 2020'!I$5:Z$294,18,0)</f>
        <v>0</v>
      </c>
      <c r="P301" s="35"/>
      <c r="Q301" s="35"/>
      <c r="R301" s="35"/>
      <c r="S301" s="35"/>
      <c r="T301" s="35"/>
      <c r="U301" s="35"/>
      <c r="V301" s="35">
        <f t="shared" si="7"/>
        <v>123480462</v>
      </c>
      <c r="W301" s="62" t="s">
        <v>763</v>
      </c>
      <c r="X301" s="48"/>
    </row>
    <row r="302" spans="1:24" x14ac:dyDescent="0.2">
      <c r="A302" s="31" t="s">
        <v>209</v>
      </c>
      <c r="B302" s="32" t="s">
        <v>306</v>
      </c>
      <c r="C302" s="33" t="s">
        <v>307</v>
      </c>
      <c r="D302" s="51" t="s">
        <v>465</v>
      </c>
      <c r="E302" s="34" t="s">
        <v>664</v>
      </c>
      <c r="F302" s="35">
        <v>95593582</v>
      </c>
      <c r="G302" s="49">
        <f t="shared" ref="G302:G365" si="8">(I302+V302)/F302</f>
        <v>1</v>
      </c>
      <c r="H302" s="35">
        <v>95593582</v>
      </c>
      <c r="I302" s="35">
        <v>0</v>
      </c>
      <c r="J302" s="35"/>
      <c r="K302" s="35"/>
      <c r="L302" s="35"/>
      <c r="M302" s="35">
        <f>VLOOKUP(D302,'[1]ASIGNACIONES 2020'!I$6:X$297,16,0)</f>
        <v>95593582</v>
      </c>
      <c r="N302" s="35">
        <f>VLOOKUP(D302,'[1]ASIGNACIONES 2020'!I$5:Y$294,17,0)</f>
        <v>0</v>
      </c>
      <c r="O302" s="35">
        <f>VLOOKUP(D302,'[1]ASIGNACIONES 2020'!I$5:Z$294,18,0)</f>
        <v>0</v>
      </c>
      <c r="P302" s="35"/>
      <c r="Q302" s="35"/>
      <c r="R302" s="35"/>
      <c r="S302" s="35"/>
      <c r="T302" s="35"/>
      <c r="U302" s="35"/>
      <c r="V302" s="35">
        <f t="shared" si="7"/>
        <v>95593582</v>
      </c>
      <c r="W302" s="62" t="s">
        <v>763</v>
      </c>
      <c r="X302" s="48"/>
    </row>
    <row r="303" spans="1:24" x14ac:dyDescent="0.2">
      <c r="A303" s="31" t="s">
        <v>209</v>
      </c>
      <c r="B303" s="32" t="s">
        <v>306</v>
      </c>
      <c r="C303" s="33" t="s">
        <v>307</v>
      </c>
      <c r="D303" s="51" t="s">
        <v>466</v>
      </c>
      <c r="E303" s="34" t="s">
        <v>665</v>
      </c>
      <c r="F303" s="35">
        <v>110185854</v>
      </c>
      <c r="G303" s="49">
        <f t="shared" si="8"/>
        <v>1</v>
      </c>
      <c r="H303" s="35">
        <v>110185854</v>
      </c>
      <c r="I303" s="35">
        <v>0</v>
      </c>
      <c r="J303" s="35"/>
      <c r="K303" s="35"/>
      <c r="L303" s="35"/>
      <c r="M303" s="35">
        <f>VLOOKUP(D303,'[1]ASIGNACIONES 2020'!I$6:X$297,16,0)</f>
        <v>110185854</v>
      </c>
      <c r="N303" s="35">
        <f>VLOOKUP(D303,'[1]ASIGNACIONES 2020'!I$5:Y$294,17,0)</f>
        <v>0</v>
      </c>
      <c r="O303" s="35">
        <f>VLOOKUP(D303,'[1]ASIGNACIONES 2020'!I$5:Z$294,18,0)</f>
        <v>0</v>
      </c>
      <c r="P303" s="35"/>
      <c r="Q303" s="35"/>
      <c r="R303" s="35"/>
      <c r="S303" s="35"/>
      <c r="T303" s="35"/>
      <c r="U303" s="35"/>
      <c r="V303" s="35">
        <f t="shared" si="7"/>
        <v>110185854</v>
      </c>
      <c r="W303" s="62" t="s">
        <v>763</v>
      </c>
      <c r="X303" s="48"/>
    </row>
    <row r="304" spans="1:24" x14ac:dyDescent="0.2">
      <c r="A304" s="31" t="s">
        <v>209</v>
      </c>
      <c r="B304" s="32" t="s">
        <v>306</v>
      </c>
      <c r="C304" s="33" t="s">
        <v>307</v>
      </c>
      <c r="D304" s="51" t="s">
        <v>467</v>
      </c>
      <c r="E304" s="34" t="s">
        <v>666</v>
      </c>
      <c r="F304" s="35">
        <v>130314256</v>
      </c>
      <c r="G304" s="49">
        <f t="shared" si="8"/>
        <v>1</v>
      </c>
      <c r="H304" s="35">
        <v>130314256</v>
      </c>
      <c r="I304" s="35">
        <v>0</v>
      </c>
      <c r="J304" s="35"/>
      <c r="K304" s="35"/>
      <c r="L304" s="35"/>
      <c r="M304" s="35">
        <f>VLOOKUP(D304,'[1]ASIGNACIONES 2020'!I$6:X$297,16,0)</f>
        <v>130314256</v>
      </c>
      <c r="N304" s="35">
        <f>VLOOKUP(D304,'[1]ASIGNACIONES 2020'!I$5:Y$294,17,0)</f>
        <v>0</v>
      </c>
      <c r="O304" s="35">
        <f>VLOOKUP(D304,'[1]ASIGNACIONES 2020'!I$5:Z$294,18,0)</f>
        <v>0</v>
      </c>
      <c r="P304" s="35"/>
      <c r="Q304" s="35"/>
      <c r="R304" s="35"/>
      <c r="S304" s="35"/>
      <c r="T304" s="35"/>
      <c r="U304" s="35"/>
      <c r="V304" s="35">
        <f t="shared" si="7"/>
        <v>130314256</v>
      </c>
      <c r="W304" s="62" t="s">
        <v>763</v>
      </c>
      <c r="X304" s="48"/>
    </row>
    <row r="305" spans="1:24" x14ac:dyDescent="0.2">
      <c r="A305" s="31" t="s">
        <v>209</v>
      </c>
      <c r="B305" s="32" t="s">
        <v>96</v>
      </c>
      <c r="C305" s="33" t="s">
        <v>308</v>
      </c>
      <c r="D305" s="51" t="s">
        <v>468</v>
      </c>
      <c r="E305" s="34" t="s">
        <v>667</v>
      </c>
      <c r="F305" s="35">
        <v>232402500</v>
      </c>
      <c r="G305" s="49">
        <f t="shared" si="8"/>
        <v>1</v>
      </c>
      <c r="H305" s="35">
        <v>232402500</v>
      </c>
      <c r="I305" s="35">
        <v>0</v>
      </c>
      <c r="J305" s="35"/>
      <c r="K305" s="35"/>
      <c r="L305" s="35"/>
      <c r="M305" s="35">
        <f>VLOOKUP(D305,'[1]ASIGNACIONES 2020'!I$6:X$297,16,0)</f>
        <v>232402500</v>
      </c>
      <c r="N305" s="35">
        <f>VLOOKUP(D305,'[1]ASIGNACIONES 2020'!I$5:Y$294,17,0)</f>
        <v>0</v>
      </c>
      <c r="O305" s="35">
        <f>VLOOKUP(D305,'[1]ASIGNACIONES 2020'!I$5:Z$294,18,0)</f>
        <v>0</v>
      </c>
      <c r="P305" s="35"/>
      <c r="Q305" s="35"/>
      <c r="R305" s="35"/>
      <c r="S305" s="35"/>
      <c r="T305" s="35"/>
      <c r="U305" s="35"/>
      <c r="V305" s="35">
        <f t="shared" si="7"/>
        <v>232402500</v>
      </c>
      <c r="W305" s="62" t="s">
        <v>763</v>
      </c>
      <c r="X305" s="48"/>
    </row>
    <row r="306" spans="1:24" x14ac:dyDescent="0.2">
      <c r="A306" s="31" t="s">
        <v>209</v>
      </c>
      <c r="B306" s="32" t="s">
        <v>96</v>
      </c>
      <c r="C306" s="33" t="s">
        <v>309</v>
      </c>
      <c r="D306" s="51" t="s">
        <v>469</v>
      </c>
      <c r="E306" s="34" t="s">
        <v>668</v>
      </c>
      <c r="F306" s="35">
        <v>16500000</v>
      </c>
      <c r="G306" s="49">
        <f t="shared" si="8"/>
        <v>1</v>
      </c>
      <c r="H306" s="35">
        <v>16500000</v>
      </c>
      <c r="I306" s="35">
        <v>0</v>
      </c>
      <c r="J306" s="35"/>
      <c r="K306" s="35"/>
      <c r="L306" s="35"/>
      <c r="M306" s="35">
        <f>VLOOKUP(D306,'[1]ASIGNACIONES 2020'!I$6:X$297,16,0)</f>
        <v>16500000</v>
      </c>
      <c r="N306" s="35">
        <f>VLOOKUP(D306,'[1]ASIGNACIONES 2020'!I$5:Y$294,17,0)</f>
        <v>0</v>
      </c>
      <c r="O306" s="35">
        <f>VLOOKUP(D306,'[1]ASIGNACIONES 2020'!I$5:Z$294,18,0)</f>
        <v>0</v>
      </c>
      <c r="P306" s="35"/>
      <c r="Q306" s="35"/>
      <c r="R306" s="35"/>
      <c r="S306" s="35"/>
      <c r="T306" s="35"/>
      <c r="U306" s="35"/>
      <c r="V306" s="35">
        <f t="shared" si="7"/>
        <v>16500000</v>
      </c>
      <c r="W306" s="62" t="s">
        <v>763</v>
      </c>
      <c r="X306" s="48"/>
    </row>
    <row r="307" spans="1:24" x14ac:dyDescent="0.2">
      <c r="A307" s="31" t="s">
        <v>209</v>
      </c>
      <c r="B307" s="32" t="s">
        <v>96</v>
      </c>
      <c r="C307" s="33" t="s">
        <v>310</v>
      </c>
      <c r="D307" s="51" t="s">
        <v>470</v>
      </c>
      <c r="E307" s="34" t="s">
        <v>669</v>
      </c>
      <c r="F307" s="35">
        <v>238558525</v>
      </c>
      <c r="G307" s="49">
        <f t="shared" si="8"/>
        <v>1</v>
      </c>
      <c r="H307" s="35">
        <v>238558525</v>
      </c>
      <c r="I307" s="35">
        <v>0</v>
      </c>
      <c r="J307" s="35"/>
      <c r="K307" s="35"/>
      <c r="L307" s="35"/>
      <c r="M307" s="35">
        <f>VLOOKUP(D307,'[1]ASIGNACIONES 2020'!I$6:X$297,16,0)</f>
        <v>238558525</v>
      </c>
      <c r="N307" s="35">
        <f>VLOOKUP(D307,'[1]ASIGNACIONES 2020'!I$5:Y$294,17,0)</f>
        <v>0</v>
      </c>
      <c r="O307" s="35">
        <f>VLOOKUP(D307,'[1]ASIGNACIONES 2020'!I$5:Z$294,18,0)</f>
        <v>0</v>
      </c>
      <c r="P307" s="35"/>
      <c r="Q307" s="35"/>
      <c r="R307" s="35"/>
      <c r="S307" s="35"/>
      <c r="T307" s="35"/>
      <c r="U307" s="35"/>
      <c r="V307" s="35">
        <f t="shared" si="7"/>
        <v>238558525</v>
      </c>
      <c r="W307" s="62" t="s">
        <v>763</v>
      </c>
      <c r="X307" s="48"/>
    </row>
    <row r="308" spans="1:24" x14ac:dyDescent="0.2">
      <c r="A308" s="31" t="s">
        <v>209</v>
      </c>
      <c r="B308" s="32" t="s">
        <v>96</v>
      </c>
      <c r="C308" s="33" t="s">
        <v>311</v>
      </c>
      <c r="D308" s="51" t="s">
        <v>471</v>
      </c>
      <c r="E308" s="34" t="s">
        <v>670</v>
      </c>
      <c r="F308" s="35">
        <v>235094385</v>
      </c>
      <c r="G308" s="49">
        <f t="shared" si="8"/>
        <v>1</v>
      </c>
      <c r="H308" s="35">
        <v>235094385</v>
      </c>
      <c r="I308" s="35">
        <v>0</v>
      </c>
      <c r="J308" s="35"/>
      <c r="K308" s="35"/>
      <c r="L308" s="35"/>
      <c r="M308" s="35">
        <f>VLOOKUP(D308,'[1]ASIGNACIONES 2020'!I$6:X$297,16,0)</f>
        <v>235094385</v>
      </c>
      <c r="N308" s="35">
        <f>VLOOKUP(D308,'[1]ASIGNACIONES 2020'!I$5:Y$294,17,0)</f>
        <v>0</v>
      </c>
      <c r="O308" s="35">
        <f>VLOOKUP(D308,'[1]ASIGNACIONES 2020'!I$5:Z$294,18,0)</f>
        <v>0</v>
      </c>
      <c r="P308" s="35"/>
      <c r="Q308" s="35"/>
      <c r="R308" s="35"/>
      <c r="S308" s="35"/>
      <c r="T308" s="35"/>
      <c r="U308" s="35"/>
      <c r="V308" s="35">
        <f t="shared" si="7"/>
        <v>235094385</v>
      </c>
      <c r="W308" s="62" t="s">
        <v>763</v>
      </c>
      <c r="X308" s="48"/>
    </row>
    <row r="309" spans="1:24" x14ac:dyDescent="0.2">
      <c r="A309" s="31" t="s">
        <v>209</v>
      </c>
      <c r="B309" s="32" t="s">
        <v>96</v>
      </c>
      <c r="C309" s="33" t="s">
        <v>312</v>
      </c>
      <c r="D309" s="51" t="s">
        <v>472</v>
      </c>
      <c r="E309" s="34" t="s">
        <v>671</v>
      </c>
      <c r="F309" s="35">
        <v>28268750</v>
      </c>
      <c r="G309" s="49">
        <f t="shared" si="8"/>
        <v>1</v>
      </c>
      <c r="H309" s="35">
        <v>28268750</v>
      </c>
      <c r="I309" s="35">
        <v>0</v>
      </c>
      <c r="J309" s="35"/>
      <c r="K309" s="35"/>
      <c r="L309" s="35"/>
      <c r="M309" s="35">
        <f>VLOOKUP(D309,'[1]ASIGNACIONES 2020'!I$6:X$297,16,0)</f>
        <v>28268750</v>
      </c>
      <c r="N309" s="35">
        <f>VLOOKUP(D309,'[1]ASIGNACIONES 2020'!I$5:Y$294,17,0)</f>
        <v>0</v>
      </c>
      <c r="O309" s="35">
        <f>VLOOKUP(D309,'[1]ASIGNACIONES 2020'!I$5:Z$294,18,0)</f>
        <v>0</v>
      </c>
      <c r="P309" s="35"/>
      <c r="Q309" s="35"/>
      <c r="R309" s="35"/>
      <c r="S309" s="35"/>
      <c r="T309" s="35"/>
      <c r="U309" s="35"/>
      <c r="V309" s="35">
        <f t="shared" si="7"/>
        <v>28268750</v>
      </c>
      <c r="W309" s="62" t="s">
        <v>763</v>
      </c>
      <c r="X309" s="48"/>
    </row>
    <row r="310" spans="1:24" x14ac:dyDescent="0.2">
      <c r="A310" s="31" t="s">
        <v>209</v>
      </c>
      <c r="B310" s="32" t="s">
        <v>96</v>
      </c>
      <c r="C310" s="33" t="s">
        <v>312</v>
      </c>
      <c r="D310" s="51" t="s">
        <v>473</v>
      </c>
      <c r="E310" s="34" t="s">
        <v>672</v>
      </c>
      <c r="F310" s="35">
        <v>88716285</v>
      </c>
      <c r="G310" s="49">
        <f t="shared" si="8"/>
        <v>1</v>
      </c>
      <c r="H310" s="35">
        <v>88716285</v>
      </c>
      <c r="I310" s="35">
        <v>0</v>
      </c>
      <c r="J310" s="35"/>
      <c r="K310" s="35"/>
      <c r="L310" s="35"/>
      <c r="M310" s="35">
        <f>VLOOKUP(D310,'[1]ASIGNACIONES 2020'!I$6:X$297,16,0)</f>
        <v>88716285</v>
      </c>
      <c r="N310" s="35">
        <f>VLOOKUP(D310,'[1]ASIGNACIONES 2020'!I$5:Y$294,17,0)</f>
        <v>0</v>
      </c>
      <c r="O310" s="35">
        <f>VLOOKUP(D310,'[1]ASIGNACIONES 2020'!I$5:Z$294,18,0)</f>
        <v>0</v>
      </c>
      <c r="P310" s="35"/>
      <c r="Q310" s="35"/>
      <c r="R310" s="35"/>
      <c r="S310" s="35"/>
      <c r="T310" s="35"/>
      <c r="U310" s="35"/>
      <c r="V310" s="35">
        <f t="shared" si="7"/>
        <v>88716285</v>
      </c>
      <c r="W310" s="62" t="s">
        <v>763</v>
      </c>
      <c r="X310" s="48"/>
    </row>
    <row r="311" spans="1:24" x14ac:dyDescent="0.2">
      <c r="A311" s="31" t="s">
        <v>209</v>
      </c>
      <c r="B311" s="32" t="s">
        <v>96</v>
      </c>
      <c r="C311" s="33" t="s">
        <v>312</v>
      </c>
      <c r="D311" s="51" t="s">
        <v>474</v>
      </c>
      <c r="E311" s="34" t="s">
        <v>673</v>
      </c>
      <c r="F311" s="35">
        <v>88716285</v>
      </c>
      <c r="G311" s="49">
        <f t="shared" si="8"/>
        <v>1</v>
      </c>
      <c r="H311" s="35">
        <v>88716285</v>
      </c>
      <c r="I311" s="35">
        <v>0</v>
      </c>
      <c r="J311" s="35"/>
      <c r="K311" s="35"/>
      <c r="L311" s="35"/>
      <c r="M311" s="35">
        <f>VLOOKUP(D311,'[1]ASIGNACIONES 2020'!I$6:X$297,16,0)</f>
        <v>88716285</v>
      </c>
      <c r="N311" s="35">
        <f>VLOOKUP(D311,'[1]ASIGNACIONES 2020'!I$5:Y$294,17,0)</f>
        <v>0</v>
      </c>
      <c r="O311" s="35">
        <f>VLOOKUP(D311,'[1]ASIGNACIONES 2020'!I$5:Z$294,18,0)</f>
        <v>0</v>
      </c>
      <c r="P311" s="35"/>
      <c r="Q311" s="35"/>
      <c r="R311" s="35"/>
      <c r="S311" s="35"/>
      <c r="T311" s="35"/>
      <c r="U311" s="35"/>
      <c r="V311" s="35">
        <f t="shared" si="7"/>
        <v>88716285</v>
      </c>
      <c r="W311" s="62" t="s">
        <v>763</v>
      </c>
      <c r="X311" s="48"/>
    </row>
    <row r="312" spans="1:24" x14ac:dyDescent="0.2">
      <c r="A312" s="31" t="s">
        <v>209</v>
      </c>
      <c r="B312" s="32" t="s">
        <v>96</v>
      </c>
      <c r="C312" s="33" t="s">
        <v>313</v>
      </c>
      <c r="D312" s="51" t="s">
        <v>475</v>
      </c>
      <c r="E312" s="34" t="s">
        <v>674</v>
      </c>
      <c r="F312" s="35">
        <v>9232420</v>
      </c>
      <c r="G312" s="49">
        <f t="shared" si="8"/>
        <v>1</v>
      </c>
      <c r="H312" s="35">
        <v>9232420</v>
      </c>
      <c r="I312" s="35">
        <v>0</v>
      </c>
      <c r="J312" s="35"/>
      <c r="K312" s="35"/>
      <c r="L312" s="35"/>
      <c r="M312" s="35">
        <f>VLOOKUP(D312,'[1]ASIGNACIONES 2020'!I$6:X$297,16,0)</f>
        <v>9232420</v>
      </c>
      <c r="N312" s="35">
        <f>VLOOKUP(D312,'[1]ASIGNACIONES 2020'!I$5:Y$294,17,0)</f>
        <v>0</v>
      </c>
      <c r="O312" s="35">
        <f>VLOOKUP(D312,'[1]ASIGNACIONES 2020'!I$5:Z$294,18,0)</f>
        <v>0</v>
      </c>
      <c r="P312" s="35"/>
      <c r="Q312" s="35"/>
      <c r="R312" s="35"/>
      <c r="S312" s="35"/>
      <c r="T312" s="35"/>
      <c r="U312" s="35"/>
      <c r="V312" s="35">
        <f t="shared" si="7"/>
        <v>9232420</v>
      </c>
      <c r="W312" s="62" t="s">
        <v>763</v>
      </c>
      <c r="X312" s="48"/>
    </row>
    <row r="313" spans="1:24" x14ac:dyDescent="0.2">
      <c r="A313" s="31" t="s">
        <v>209</v>
      </c>
      <c r="B313" s="32" t="s">
        <v>96</v>
      </c>
      <c r="C313" s="33" t="s">
        <v>314</v>
      </c>
      <c r="D313" s="51" t="s">
        <v>476</v>
      </c>
      <c r="E313" s="34" t="s">
        <v>675</v>
      </c>
      <c r="F313" s="35">
        <v>53400000</v>
      </c>
      <c r="G313" s="49">
        <f t="shared" si="8"/>
        <v>1</v>
      </c>
      <c r="H313" s="35">
        <v>53400000</v>
      </c>
      <c r="I313" s="35">
        <v>0</v>
      </c>
      <c r="J313" s="35"/>
      <c r="K313" s="35"/>
      <c r="L313" s="35"/>
      <c r="M313" s="35">
        <f>VLOOKUP(D313,'[1]ASIGNACIONES 2020'!I$6:X$297,16,0)</f>
        <v>53400000</v>
      </c>
      <c r="N313" s="35">
        <f>VLOOKUP(D313,'[1]ASIGNACIONES 2020'!I$5:Y$294,17,0)</f>
        <v>0</v>
      </c>
      <c r="O313" s="35">
        <f>VLOOKUP(D313,'[1]ASIGNACIONES 2020'!I$5:Z$294,18,0)</f>
        <v>0</v>
      </c>
      <c r="P313" s="35"/>
      <c r="Q313" s="35"/>
      <c r="R313" s="35"/>
      <c r="S313" s="35"/>
      <c r="T313" s="35"/>
      <c r="U313" s="35"/>
      <c r="V313" s="35">
        <f t="shared" si="7"/>
        <v>53400000</v>
      </c>
      <c r="W313" s="62" t="s">
        <v>763</v>
      </c>
      <c r="X313" s="48"/>
    </row>
    <row r="314" spans="1:24" x14ac:dyDescent="0.2">
      <c r="A314" s="31" t="s">
        <v>209</v>
      </c>
      <c r="B314" s="32" t="s">
        <v>96</v>
      </c>
      <c r="C314" s="33" t="s">
        <v>112</v>
      </c>
      <c r="D314" s="51" t="s">
        <v>477</v>
      </c>
      <c r="E314" s="34" t="s">
        <v>676</v>
      </c>
      <c r="F314" s="35">
        <v>17089972</v>
      </c>
      <c r="G314" s="49">
        <f t="shared" si="8"/>
        <v>1</v>
      </c>
      <c r="H314" s="35">
        <v>17089972</v>
      </c>
      <c r="I314" s="35">
        <v>0</v>
      </c>
      <c r="J314" s="35"/>
      <c r="K314" s="35"/>
      <c r="L314" s="35"/>
      <c r="M314" s="35">
        <f>VLOOKUP(D314,'[1]ASIGNACIONES 2020'!I$6:X$297,16,0)</f>
        <v>17089972</v>
      </c>
      <c r="N314" s="35">
        <f>VLOOKUP(D314,'[1]ASIGNACIONES 2020'!I$5:Y$294,17,0)</f>
        <v>0</v>
      </c>
      <c r="O314" s="35">
        <f>VLOOKUP(D314,'[1]ASIGNACIONES 2020'!I$5:Z$294,18,0)</f>
        <v>0</v>
      </c>
      <c r="P314" s="35"/>
      <c r="Q314" s="35"/>
      <c r="R314" s="35"/>
      <c r="S314" s="35"/>
      <c r="T314" s="35"/>
      <c r="U314" s="35"/>
      <c r="V314" s="35">
        <f t="shared" si="7"/>
        <v>17089972</v>
      </c>
      <c r="W314" s="62" t="s">
        <v>763</v>
      </c>
      <c r="X314" s="48"/>
    </row>
    <row r="315" spans="1:24" x14ac:dyDescent="0.2">
      <c r="A315" s="31" t="s">
        <v>209</v>
      </c>
      <c r="B315" s="32" t="s">
        <v>96</v>
      </c>
      <c r="C315" s="33" t="s">
        <v>315</v>
      </c>
      <c r="D315" s="51" t="s">
        <v>478</v>
      </c>
      <c r="E315" s="34" t="s">
        <v>677</v>
      </c>
      <c r="F315" s="35">
        <v>46200000</v>
      </c>
      <c r="G315" s="49">
        <f t="shared" si="8"/>
        <v>0.5</v>
      </c>
      <c r="H315" s="35">
        <v>46200000</v>
      </c>
      <c r="I315" s="35">
        <v>0</v>
      </c>
      <c r="J315" s="35"/>
      <c r="K315" s="35"/>
      <c r="L315" s="35"/>
      <c r="M315" s="35">
        <f>VLOOKUP(D315,'[1]ASIGNACIONES 2020'!I$6:X$297,16,0)</f>
        <v>23100000</v>
      </c>
      <c r="N315" s="35">
        <f>VLOOKUP(D315,'[1]ASIGNACIONES 2020'!I$5:Y$294,17,0)</f>
        <v>0</v>
      </c>
      <c r="O315" s="35">
        <f>VLOOKUP(D315,'[1]ASIGNACIONES 2020'!I$5:Z$294,18,0)</f>
        <v>0</v>
      </c>
      <c r="P315" s="35"/>
      <c r="Q315" s="35"/>
      <c r="R315" s="35"/>
      <c r="S315" s="35"/>
      <c r="T315" s="35"/>
      <c r="U315" s="35"/>
      <c r="V315" s="35">
        <f t="shared" si="7"/>
        <v>23100000</v>
      </c>
      <c r="W315" s="62" t="s">
        <v>763</v>
      </c>
      <c r="X315" s="48"/>
    </row>
    <row r="316" spans="1:24" x14ac:dyDescent="0.2">
      <c r="A316" s="31" t="s">
        <v>209</v>
      </c>
      <c r="B316" s="32" t="s">
        <v>96</v>
      </c>
      <c r="C316" s="33" t="s">
        <v>316</v>
      </c>
      <c r="D316" s="51" t="s">
        <v>479</v>
      </c>
      <c r="E316" s="34" t="s">
        <v>678</v>
      </c>
      <c r="F316" s="35">
        <v>29333316</v>
      </c>
      <c r="G316" s="49">
        <f t="shared" si="8"/>
        <v>1</v>
      </c>
      <c r="H316" s="35">
        <v>29333316</v>
      </c>
      <c r="I316" s="35">
        <v>0</v>
      </c>
      <c r="J316" s="35"/>
      <c r="K316" s="35"/>
      <c r="L316" s="35"/>
      <c r="M316" s="35">
        <f>VLOOKUP(D316,'[1]ASIGNACIONES 2020'!I$6:X$297,16,0)</f>
        <v>29333316</v>
      </c>
      <c r="N316" s="35">
        <f>VLOOKUP(D316,'[1]ASIGNACIONES 2020'!I$5:Y$294,17,0)</f>
        <v>0</v>
      </c>
      <c r="O316" s="35">
        <f>VLOOKUP(D316,'[1]ASIGNACIONES 2020'!I$5:Z$294,18,0)</f>
        <v>0</v>
      </c>
      <c r="P316" s="35"/>
      <c r="Q316" s="35"/>
      <c r="R316" s="35"/>
      <c r="S316" s="35"/>
      <c r="T316" s="35"/>
      <c r="U316" s="35"/>
      <c r="V316" s="35">
        <f t="shared" si="7"/>
        <v>29333316</v>
      </c>
      <c r="W316" s="62" t="s">
        <v>763</v>
      </c>
      <c r="X316" s="48"/>
    </row>
    <row r="317" spans="1:24" x14ac:dyDescent="0.2">
      <c r="A317" s="31" t="s">
        <v>209</v>
      </c>
      <c r="B317" s="32" t="s">
        <v>96</v>
      </c>
      <c r="C317" s="33" t="s">
        <v>316</v>
      </c>
      <c r="D317" s="51" t="s">
        <v>480</v>
      </c>
      <c r="E317" s="34" t="s">
        <v>679</v>
      </c>
      <c r="F317" s="35">
        <v>69012563</v>
      </c>
      <c r="G317" s="49">
        <f t="shared" si="8"/>
        <v>1</v>
      </c>
      <c r="H317" s="35">
        <v>69012563</v>
      </c>
      <c r="I317" s="35">
        <v>0</v>
      </c>
      <c r="J317" s="35"/>
      <c r="K317" s="35"/>
      <c r="L317" s="35"/>
      <c r="M317" s="35">
        <f>VLOOKUP(D317,'[1]ASIGNACIONES 2020'!I$6:X$297,16,0)</f>
        <v>69012563</v>
      </c>
      <c r="N317" s="35">
        <f>VLOOKUP(D317,'[1]ASIGNACIONES 2020'!I$5:Y$294,17,0)</f>
        <v>0</v>
      </c>
      <c r="O317" s="35">
        <f>VLOOKUP(D317,'[1]ASIGNACIONES 2020'!I$5:Z$294,18,0)</f>
        <v>0</v>
      </c>
      <c r="P317" s="35"/>
      <c r="Q317" s="35"/>
      <c r="R317" s="35"/>
      <c r="S317" s="35"/>
      <c r="T317" s="35"/>
      <c r="U317" s="35"/>
      <c r="V317" s="35">
        <f t="shared" si="7"/>
        <v>69012563</v>
      </c>
      <c r="W317" s="62" t="s">
        <v>763</v>
      </c>
      <c r="X317" s="48"/>
    </row>
    <row r="318" spans="1:24" x14ac:dyDescent="0.2">
      <c r="A318" s="31" t="s">
        <v>209</v>
      </c>
      <c r="B318" s="32" t="s">
        <v>96</v>
      </c>
      <c r="C318" s="33" t="s">
        <v>316</v>
      </c>
      <c r="D318" s="51" t="s">
        <v>481</v>
      </c>
      <c r="E318" s="34" t="s">
        <v>680</v>
      </c>
      <c r="F318" s="35">
        <v>31025000</v>
      </c>
      <c r="G318" s="49">
        <f t="shared" si="8"/>
        <v>1</v>
      </c>
      <c r="H318" s="35">
        <v>31025000</v>
      </c>
      <c r="I318" s="35">
        <v>0</v>
      </c>
      <c r="J318" s="35"/>
      <c r="K318" s="35"/>
      <c r="L318" s="35"/>
      <c r="M318" s="35">
        <f>VLOOKUP(D318,'[1]ASIGNACIONES 2020'!I$6:X$297,16,0)</f>
        <v>31025000</v>
      </c>
      <c r="N318" s="35">
        <f>VLOOKUP(D318,'[1]ASIGNACIONES 2020'!I$5:Y$294,17,0)</f>
        <v>0</v>
      </c>
      <c r="O318" s="35">
        <f>VLOOKUP(D318,'[1]ASIGNACIONES 2020'!I$5:Z$294,18,0)</f>
        <v>0</v>
      </c>
      <c r="P318" s="35"/>
      <c r="Q318" s="35"/>
      <c r="R318" s="35"/>
      <c r="S318" s="35"/>
      <c r="T318" s="35"/>
      <c r="U318" s="35"/>
      <c r="V318" s="35">
        <f t="shared" si="7"/>
        <v>31025000</v>
      </c>
      <c r="W318" s="62" t="s">
        <v>763</v>
      </c>
      <c r="X318" s="48"/>
    </row>
    <row r="319" spans="1:24" x14ac:dyDescent="0.2">
      <c r="A319" s="31" t="s">
        <v>209</v>
      </c>
      <c r="B319" s="32" t="s">
        <v>96</v>
      </c>
      <c r="C319" s="33" t="s">
        <v>317</v>
      </c>
      <c r="D319" s="51" t="s">
        <v>482</v>
      </c>
      <c r="E319" s="34" t="s">
        <v>681</v>
      </c>
      <c r="F319" s="35">
        <v>52800000</v>
      </c>
      <c r="G319" s="49">
        <f t="shared" si="8"/>
        <v>0.5</v>
      </c>
      <c r="H319" s="35">
        <v>52800000</v>
      </c>
      <c r="I319" s="35">
        <v>0</v>
      </c>
      <c r="J319" s="35"/>
      <c r="K319" s="35"/>
      <c r="L319" s="35"/>
      <c r="M319" s="35">
        <f>VLOOKUP(D319,'[1]ASIGNACIONES 2020'!I$6:X$297,16,0)</f>
        <v>26400000</v>
      </c>
      <c r="N319" s="35">
        <f>VLOOKUP(D319,'[1]ASIGNACIONES 2020'!I$5:Y$294,17,0)</f>
        <v>0</v>
      </c>
      <c r="O319" s="35">
        <f>VLOOKUP(D319,'[1]ASIGNACIONES 2020'!I$5:Z$294,18,0)</f>
        <v>0</v>
      </c>
      <c r="P319" s="35"/>
      <c r="Q319" s="35"/>
      <c r="R319" s="35"/>
      <c r="S319" s="35"/>
      <c r="T319" s="35"/>
      <c r="U319" s="35"/>
      <c r="V319" s="35">
        <f t="shared" si="7"/>
        <v>26400000</v>
      </c>
      <c r="W319" s="62" t="s">
        <v>763</v>
      </c>
      <c r="X319" s="48"/>
    </row>
    <row r="320" spans="1:24" x14ac:dyDescent="0.2">
      <c r="A320" s="31" t="s">
        <v>209</v>
      </c>
      <c r="B320" s="32" t="s">
        <v>96</v>
      </c>
      <c r="C320" s="33" t="s">
        <v>317</v>
      </c>
      <c r="D320" s="51" t="s">
        <v>483</v>
      </c>
      <c r="E320" s="34" t="s">
        <v>682</v>
      </c>
      <c r="F320" s="35">
        <v>221021800</v>
      </c>
      <c r="G320" s="49">
        <f t="shared" si="8"/>
        <v>1</v>
      </c>
      <c r="H320" s="35">
        <v>221021800</v>
      </c>
      <c r="I320" s="35">
        <v>0</v>
      </c>
      <c r="J320" s="35"/>
      <c r="K320" s="35"/>
      <c r="L320" s="35"/>
      <c r="M320" s="35">
        <f>VLOOKUP(D320,'[1]ASIGNACIONES 2020'!I$6:X$297,16,0)</f>
        <v>221021800</v>
      </c>
      <c r="N320" s="35">
        <f>VLOOKUP(D320,'[1]ASIGNACIONES 2020'!I$5:Y$294,17,0)</f>
        <v>0</v>
      </c>
      <c r="O320" s="35">
        <f>VLOOKUP(D320,'[1]ASIGNACIONES 2020'!I$5:Z$294,18,0)</f>
        <v>0</v>
      </c>
      <c r="P320" s="35"/>
      <c r="Q320" s="35"/>
      <c r="R320" s="35"/>
      <c r="S320" s="35"/>
      <c r="T320" s="35"/>
      <c r="U320" s="35"/>
      <c r="V320" s="35">
        <f t="shared" si="7"/>
        <v>221021800</v>
      </c>
      <c r="W320" s="62" t="s">
        <v>763</v>
      </c>
      <c r="X320" s="48"/>
    </row>
    <row r="321" spans="1:24" x14ac:dyDescent="0.2">
      <c r="A321" s="31" t="s">
        <v>209</v>
      </c>
      <c r="B321" s="32" t="s">
        <v>96</v>
      </c>
      <c r="C321" s="33" t="s">
        <v>317</v>
      </c>
      <c r="D321" s="51" t="s">
        <v>484</v>
      </c>
      <c r="E321" s="34" t="s">
        <v>683</v>
      </c>
      <c r="F321" s="35">
        <v>207793040</v>
      </c>
      <c r="G321" s="49">
        <f t="shared" si="8"/>
        <v>1</v>
      </c>
      <c r="H321" s="35">
        <v>207793040</v>
      </c>
      <c r="I321" s="35">
        <v>0</v>
      </c>
      <c r="J321" s="35"/>
      <c r="K321" s="35"/>
      <c r="L321" s="35"/>
      <c r="M321" s="35">
        <f>VLOOKUP(D321,'[1]ASIGNACIONES 2020'!I$6:X$297,16,0)</f>
        <v>207793040</v>
      </c>
      <c r="N321" s="35">
        <f>VLOOKUP(D321,'[1]ASIGNACIONES 2020'!I$5:Y$294,17,0)</f>
        <v>0</v>
      </c>
      <c r="O321" s="35">
        <f>VLOOKUP(D321,'[1]ASIGNACIONES 2020'!I$5:Z$294,18,0)</f>
        <v>0</v>
      </c>
      <c r="P321" s="35"/>
      <c r="Q321" s="35"/>
      <c r="R321" s="35"/>
      <c r="S321" s="35"/>
      <c r="T321" s="35"/>
      <c r="U321" s="35"/>
      <c r="V321" s="35">
        <f t="shared" si="7"/>
        <v>207793040</v>
      </c>
      <c r="W321" s="62" t="s">
        <v>763</v>
      </c>
      <c r="X321" s="48"/>
    </row>
    <row r="322" spans="1:24" x14ac:dyDescent="0.2">
      <c r="A322" s="31" t="s">
        <v>209</v>
      </c>
      <c r="B322" s="32" t="s">
        <v>96</v>
      </c>
      <c r="C322" s="33" t="s">
        <v>318</v>
      </c>
      <c r="D322" s="51" t="s">
        <v>485</v>
      </c>
      <c r="E322" s="34" t="s">
        <v>684</v>
      </c>
      <c r="F322" s="35">
        <v>55966179</v>
      </c>
      <c r="G322" s="49">
        <f t="shared" si="8"/>
        <v>1</v>
      </c>
      <c r="H322" s="35">
        <v>55966179</v>
      </c>
      <c r="I322" s="35">
        <v>0</v>
      </c>
      <c r="J322" s="35"/>
      <c r="K322" s="35"/>
      <c r="L322" s="35"/>
      <c r="M322" s="35">
        <f>VLOOKUP(D322,'[1]ASIGNACIONES 2020'!I$6:X$297,16,0)</f>
        <v>55966179</v>
      </c>
      <c r="N322" s="35">
        <f>VLOOKUP(D322,'[1]ASIGNACIONES 2020'!I$5:Y$294,17,0)</f>
        <v>0</v>
      </c>
      <c r="O322" s="35">
        <f>VLOOKUP(D322,'[1]ASIGNACIONES 2020'!I$5:Z$294,18,0)</f>
        <v>0</v>
      </c>
      <c r="P322" s="35"/>
      <c r="Q322" s="35"/>
      <c r="R322" s="35"/>
      <c r="S322" s="35"/>
      <c r="T322" s="35"/>
      <c r="U322" s="35"/>
      <c r="V322" s="35">
        <f t="shared" si="7"/>
        <v>55966179</v>
      </c>
      <c r="W322" s="62" t="s">
        <v>763</v>
      </c>
      <c r="X322" s="48"/>
    </row>
    <row r="323" spans="1:24" x14ac:dyDescent="0.2">
      <c r="A323" s="31" t="s">
        <v>209</v>
      </c>
      <c r="B323" s="32" t="s">
        <v>96</v>
      </c>
      <c r="C323" s="33" t="s">
        <v>319</v>
      </c>
      <c r="D323" s="51" t="s">
        <v>486</v>
      </c>
      <c r="E323" s="34" t="s">
        <v>685</v>
      </c>
      <c r="F323" s="35">
        <v>112993920</v>
      </c>
      <c r="G323" s="49">
        <f t="shared" si="8"/>
        <v>0.4</v>
      </c>
      <c r="H323" s="35">
        <v>112993920</v>
      </c>
      <c r="I323" s="35">
        <v>0</v>
      </c>
      <c r="J323" s="35"/>
      <c r="K323" s="35"/>
      <c r="L323" s="35"/>
      <c r="M323" s="35">
        <f>VLOOKUP(D323,'[1]ASIGNACIONES 2020'!I$6:X$297,16,0)</f>
        <v>45197568</v>
      </c>
      <c r="N323" s="35">
        <f>VLOOKUP(D323,'[1]ASIGNACIONES 2020'!I$5:Y$294,17,0)</f>
        <v>0</v>
      </c>
      <c r="O323" s="35">
        <f>VLOOKUP(D323,'[1]ASIGNACIONES 2020'!I$5:Z$294,18,0)</f>
        <v>0</v>
      </c>
      <c r="P323" s="35"/>
      <c r="Q323" s="35"/>
      <c r="R323" s="35"/>
      <c r="S323" s="35"/>
      <c r="T323" s="35"/>
      <c r="U323" s="35"/>
      <c r="V323" s="35">
        <f t="shared" si="7"/>
        <v>45197568</v>
      </c>
      <c r="W323" s="62" t="s">
        <v>763</v>
      </c>
      <c r="X323" s="48"/>
    </row>
    <row r="324" spans="1:24" x14ac:dyDescent="0.2">
      <c r="A324" s="31" t="s">
        <v>209</v>
      </c>
      <c r="B324" s="32" t="s">
        <v>96</v>
      </c>
      <c r="C324" s="33" t="s">
        <v>239</v>
      </c>
      <c r="D324" s="51" t="s">
        <v>487</v>
      </c>
      <c r="E324" s="34" t="s">
        <v>686</v>
      </c>
      <c r="F324" s="35">
        <v>52800000</v>
      </c>
      <c r="G324" s="49">
        <f t="shared" si="8"/>
        <v>0.5</v>
      </c>
      <c r="H324" s="35">
        <v>52800000</v>
      </c>
      <c r="I324" s="35">
        <v>0</v>
      </c>
      <c r="J324" s="35"/>
      <c r="K324" s="35"/>
      <c r="L324" s="35"/>
      <c r="M324" s="35">
        <f>VLOOKUP(D324,'[1]ASIGNACIONES 2020'!I$6:X$297,16,0)</f>
        <v>26400000</v>
      </c>
      <c r="N324" s="35">
        <f>VLOOKUP(D324,'[1]ASIGNACIONES 2020'!I$5:Y$294,17,0)</f>
        <v>0</v>
      </c>
      <c r="O324" s="35">
        <f>VLOOKUP(D324,'[1]ASIGNACIONES 2020'!I$5:Z$294,18,0)</f>
        <v>0</v>
      </c>
      <c r="P324" s="35"/>
      <c r="Q324" s="35"/>
      <c r="R324" s="35"/>
      <c r="S324" s="35"/>
      <c r="T324" s="35"/>
      <c r="U324" s="35"/>
      <c r="V324" s="35">
        <f t="shared" ref="V324:V387" si="9">SUM(J324:U324)</f>
        <v>26400000</v>
      </c>
      <c r="W324" s="62" t="s">
        <v>763</v>
      </c>
      <c r="X324" s="48"/>
    </row>
    <row r="325" spans="1:24" x14ac:dyDescent="0.2">
      <c r="A325" s="31" t="s">
        <v>209</v>
      </c>
      <c r="B325" s="32" t="s">
        <v>100</v>
      </c>
      <c r="C325" s="33" t="s">
        <v>241</v>
      </c>
      <c r="D325" s="51" t="s">
        <v>488</v>
      </c>
      <c r="E325" s="34" t="s">
        <v>687</v>
      </c>
      <c r="F325" s="35">
        <v>222259552</v>
      </c>
      <c r="G325" s="49">
        <f t="shared" si="8"/>
        <v>1</v>
      </c>
      <c r="H325" s="35">
        <v>222259552</v>
      </c>
      <c r="I325" s="35">
        <v>0</v>
      </c>
      <c r="J325" s="35"/>
      <c r="K325" s="35"/>
      <c r="L325" s="35"/>
      <c r="M325" s="35">
        <f>VLOOKUP(D325,'[1]ASIGNACIONES 2020'!I$6:X$297,16,0)</f>
        <v>222259552</v>
      </c>
      <c r="N325" s="35">
        <f>VLOOKUP(D325,'[1]ASIGNACIONES 2020'!I$5:Y$294,17,0)</f>
        <v>0</v>
      </c>
      <c r="O325" s="35">
        <f>VLOOKUP(D325,'[1]ASIGNACIONES 2020'!I$5:Z$294,18,0)</f>
        <v>0</v>
      </c>
      <c r="P325" s="35"/>
      <c r="Q325" s="35"/>
      <c r="R325" s="35"/>
      <c r="S325" s="35"/>
      <c r="T325" s="35"/>
      <c r="U325" s="35"/>
      <c r="V325" s="35">
        <f t="shared" si="9"/>
        <v>222259552</v>
      </c>
      <c r="W325" s="62" t="s">
        <v>763</v>
      </c>
      <c r="X325" s="48"/>
    </row>
    <row r="326" spans="1:24" x14ac:dyDescent="0.2">
      <c r="A326" s="31" t="s">
        <v>209</v>
      </c>
      <c r="B326" s="32" t="s">
        <v>100</v>
      </c>
      <c r="C326" s="33" t="s">
        <v>320</v>
      </c>
      <c r="D326" s="51" t="s">
        <v>489</v>
      </c>
      <c r="E326" s="34" t="s">
        <v>688</v>
      </c>
      <c r="F326" s="35">
        <v>59816020</v>
      </c>
      <c r="G326" s="49">
        <f t="shared" si="8"/>
        <v>1</v>
      </c>
      <c r="H326" s="35">
        <v>59816020</v>
      </c>
      <c r="I326" s="35">
        <v>0</v>
      </c>
      <c r="J326" s="35"/>
      <c r="K326" s="35"/>
      <c r="L326" s="35"/>
      <c r="M326" s="35">
        <f>VLOOKUP(D326,'[1]ASIGNACIONES 2020'!I$6:X$297,16,0)</f>
        <v>59816020</v>
      </c>
      <c r="N326" s="35">
        <f>VLOOKUP(D326,'[1]ASIGNACIONES 2020'!I$5:Y$294,17,0)</f>
        <v>0</v>
      </c>
      <c r="O326" s="35">
        <f>VLOOKUP(D326,'[1]ASIGNACIONES 2020'!I$5:Z$294,18,0)</f>
        <v>0</v>
      </c>
      <c r="P326" s="35"/>
      <c r="Q326" s="35"/>
      <c r="R326" s="35"/>
      <c r="S326" s="35"/>
      <c r="T326" s="35"/>
      <c r="U326" s="35"/>
      <c r="V326" s="35">
        <f t="shared" si="9"/>
        <v>59816020</v>
      </c>
      <c r="W326" s="62" t="s">
        <v>763</v>
      </c>
      <c r="X326" s="48"/>
    </row>
    <row r="327" spans="1:24" x14ac:dyDescent="0.2">
      <c r="A327" s="31" t="s">
        <v>209</v>
      </c>
      <c r="B327" s="32" t="s">
        <v>100</v>
      </c>
      <c r="C327" s="33" t="s">
        <v>321</v>
      </c>
      <c r="D327" s="51" t="s">
        <v>490</v>
      </c>
      <c r="E327" s="34" t="s">
        <v>689</v>
      </c>
      <c r="F327" s="35">
        <v>74278846</v>
      </c>
      <c r="G327" s="49">
        <f t="shared" si="8"/>
        <v>1</v>
      </c>
      <c r="H327" s="35">
        <v>74278846</v>
      </c>
      <c r="I327" s="35">
        <v>0</v>
      </c>
      <c r="J327" s="35"/>
      <c r="K327" s="35"/>
      <c r="L327" s="35"/>
      <c r="M327" s="35">
        <f>VLOOKUP(D327,'[1]ASIGNACIONES 2020'!I$6:X$297,16,0)</f>
        <v>74278846</v>
      </c>
      <c r="N327" s="35">
        <f>VLOOKUP(D327,'[1]ASIGNACIONES 2020'!I$5:Y$294,17,0)</f>
        <v>0</v>
      </c>
      <c r="O327" s="35">
        <f>VLOOKUP(D327,'[1]ASIGNACIONES 2020'!I$5:Z$294,18,0)</f>
        <v>0</v>
      </c>
      <c r="P327" s="35"/>
      <c r="Q327" s="35"/>
      <c r="R327" s="35"/>
      <c r="S327" s="35"/>
      <c r="T327" s="35"/>
      <c r="U327" s="35"/>
      <c r="V327" s="35">
        <f t="shared" si="9"/>
        <v>74278846</v>
      </c>
      <c r="W327" s="62" t="s">
        <v>763</v>
      </c>
      <c r="X327" s="48"/>
    </row>
    <row r="328" spans="1:24" x14ac:dyDescent="0.2">
      <c r="A328" s="31" t="s">
        <v>209</v>
      </c>
      <c r="B328" s="32" t="s">
        <v>100</v>
      </c>
      <c r="C328" s="33" t="s">
        <v>322</v>
      </c>
      <c r="D328" s="51" t="s">
        <v>491</v>
      </c>
      <c r="E328" s="34" t="s">
        <v>690</v>
      </c>
      <c r="F328" s="35">
        <v>58666656</v>
      </c>
      <c r="G328" s="49">
        <f t="shared" si="8"/>
        <v>1</v>
      </c>
      <c r="H328" s="35">
        <v>58666656</v>
      </c>
      <c r="I328" s="35">
        <v>0</v>
      </c>
      <c r="J328" s="35"/>
      <c r="K328" s="35"/>
      <c r="L328" s="35"/>
      <c r="M328" s="35">
        <f>VLOOKUP(D328,'[1]ASIGNACIONES 2020'!I$6:X$297,16,0)</f>
        <v>58666656</v>
      </c>
      <c r="N328" s="35">
        <f>VLOOKUP(D328,'[1]ASIGNACIONES 2020'!I$5:Y$294,17,0)</f>
        <v>0</v>
      </c>
      <c r="O328" s="35">
        <f>VLOOKUP(D328,'[1]ASIGNACIONES 2020'!I$5:Z$294,18,0)</f>
        <v>0</v>
      </c>
      <c r="P328" s="35"/>
      <c r="Q328" s="35"/>
      <c r="R328" s="35"/>
      <c r="S328" s="35"/>
      <c r="T328" s="35"/>
      <c r="U328" s="35"/>
      <c r="V328" s="35">
        <f t="shared" si="9"/>
        <v>58666656</v>
      </c>
      <c r="W328" s="62" t="s">
        <v>763</v>
      </c>
      <c r="X328" s="48"/>
    </row>
    <row r="329" spans="1:24" x14ac:dyDescent="0.2">
      <c r="A329" s="31" t="s">
        <v>209</v>
      </c>
      <c r="B329" s="32" t="s">
        <v>100</v>
      </c>
      <c r="C329" s="33" t="s">
        <v>322</v>
      </c>
      <c r="D329" s="51" t="s">
        <v>492</v>
      </c>
      <c r="E329" s="34" t="s">
        <v>691</v>
      </c>
      <c r="F329" s="35">
        <v>69379873</v>
      </c>
      <c r="G329" s="49">
        <f t="shared" si="8"/>
        <v>1</v>
      </c>
      <c r="H329" s="35">
        <v>69379873</v>
      </c>
      <c r="I329" s="35">
        <v>0</v>
      </c>
      <c r="J329" s="35"/>
      <c r="K329" s="35"/>
      <c r="L329" s="35"/>
      <c r="M329" s="35">
        <f>VLOOKUP(D329,'[1]ASIGNACIONES 2020'!I$6:X$297,16,0)</f>
        <v>69379873</v>
      </c>
      <c r="N329" s="35">
        <f>VLOOKUP(D329,'[1]ASIGNACIONES 2020'!I$5:Y$294,17,0)</f>
        <v>0</v>
      </c>
      <c r="O329" s="35">
        <f>VLOOKUP(D329,'[1]ASIGNACIONES 2020'!I$5:Z$294,18,0)</f>
        <v>0</v>
      </c>
      <c r="P329" s="35"/>
      <c r="Q329" s="35"/>
      <c r="R329" s="35"/>
      <c r="S329" s="35"/>
      <c r="T329" s="35"/>
      <c r="U329" s="35"/>
      <c r="V329" s="35">
        <f t="shared" si="9"/>
        <v>69379873</v>
      </c>
      <c r="W329" s="62" t="s">
        <v>763</v>
      </c>
      <c r="X329" s="48"/>
    </row>
    <row r="330" spans="1:24" x14ac:dyDescent="0.2">
      <c r="A330" s="31" t="s">
        <v>209</v>
      </c>
      <c r="B330" s="32" t="s">
        <v>100</v>
      </c>
      <c r="C330" s="33" t="s">
        <v>125</v>
      </c>
      <c r="D330" s="51" t="s">
        <v>493</v>
      </c>
      <c r="E330" s="34" t="s">
        <v>692</v>
      </c>
      <c r="F330" s="35">
        <v>217514211</v>
      </c>
      <c r="G330" s="49">
        <f t="shared" si="8"/>
        <v>1</v>
      </c>
      <c r="H330" s="35">
        <v>217514211</v>
      </c>
      <c r="I330" s="35">
        <v>0</v>
      </c>
      <c r="J330" s="35"/>
      <c r="K330" s="35"/>
      <c r="L330" s="35"/>
      <c r="M330" s="35">
        <f>VLOOKUP(D330,'[1]ASIGNACIONES 2020'!I$6:X$297,16,0)</f>
        <v>217514211</v>
      </c>
      <c r="N330" s="35">
        <f>VLOOKUP(D330,'[1]ASIGNACIONES 2020'!I$5:Y$294,17,0)</f>
        <v>0</v>
      </c>
      <c r="O330" s="35">
        <f>VLOOKUP(D330,'[1]ASIGNACIONES 2020'!I$5:Z$294,18,0)</f>
        <v>0</v>
      </c>
      <c r="P330" s="35"/>
      <c r="Q330" s="35"/>
      <c r="R330" s="35"/>
      <c r="S330" s="35"/>
      <c r="T330" s="35"/>
      <c r="U330" s="35"/>
      <c r="V330" s="35">
        <f t="shared" si="9"/>
        <v>217514211</v>
      </c>
      <c r="W330" s="62" t="s">
        <v>763</v>
      </c>
      <c r="X330" s="48"/>
    </row>
    <row r="331" spans="1:24" x14ac:dyDescent="0.2">
      <c r="A331" s="31" t="s">
        <v>209</v>
      </c>
      <c r="B331" s="32" t="s">
        <v>100</v>
      </c>
      <c r="C331" s="33" t="s">
        <v>323</v>
      </c>
      <c r="D331" s="51" t="s">
        <v>494</v>
      </c>
      <c r="E331" s="34" t="s">
        <v>693</v>
      </c>
      <c r="F331" s="35">
        <v>71998965</v>
      </c>
      <c r="G331" s="49">
        <f t="shared" si="8"/>
        <v>1</v>
      </c>
      <c r="H331" s="35">
        <v>71998965</v>
      </c>
      <c r="I331" s="35">
        <v>0</v>
      </c>
      <c r="J331" s="35"/>
      <c r="K331" s="35"/>
      <c r="L331" s="35"/>
      <c r="M331" s="35">
        <f>VLOOKUP(D331,'[1]ASIGNACIONES 2020'!I$6:X$297,16,0)</f>
        <v>71998965</v>
      </c>
      <c r="N331" s="35">
        <f>VLOOKUP(D331,'[1]ASIGNACIONES 2020'!I$5:Y$294,17,0)</f>
        <v>0</v>
      </c>
      <c r="O331" s="35">
        <f>VLOOKUP(D331,'[1]ASIGNACIONES 2020'!I$5:Z$294,18,0)</f>
        <v>0</v>
      </c>
      <c r="P331" s="35"/>
      <c r="Q331" s="35"/>
      <c r="R331" s="35"/>
      <c r="S331" s="35"/>
      <c r="T331" s="35"/>
      <c r="U331" s="35"/>
      <c r="V331" s="35">
        <f t="shared" si="9"/>
        <v>71998965</v>
      </c>
      <c r="W331" s="62" t="s">
        <v>763</v>
      </c>
      <c r="X331" s="48"/>
    </row>
    <row r="332" spans="1:24" x14ac:dyDescent="0.2">
      <c r="A332" s="31" t="s">
        <v>209</v>
      </c>
      <c r="B332" s="32" t="s">
        <v>100</v>
      </c>
      <c r="C332" s="33" t="s">
        <v>324</v>
      </c>
      <c r="D332" s="51" t="s">
        <v>495</v>
      </c>
      <c r="E332" s="34" t="s">
        <v>694</v>
      </c>
      <c r="F332" s="35">
        <v>202825637</v>
      </c>
      <c r="G332" s="49">
        <f t="shared" si="8"/>
        <v>1</v>
      </c>
      <c r="H332" s="35">
        <v>202825637</v>
      </c>
      <c r="I332" s="35">
        <v>0</v>
      </c>
      <c r="J332" s="35"/>
      <c r="K332" s="35"/>
      <c r="L332" s="35"/>
      <c r="M332" s="35">
        <f>VLOOKUP(D332,'[1]ASIGNACIONES 2020'!I$6:X$297,16,0)</f>
        <v>202825637</v>
      </c>
      <c r="N332" s="35">
        <f>VLOOKUP(D332,'[1]ASIGNACIONES 2020'!I$5:Y$294,17,0)</f>
        <v>0</v>
      </c>
      <c r="O332" s="35">
        <f>VLOOKUP(D332,'[1]ASIGNACIONES 2020'!I$5:Z$294,18,0)</f>
        <v>0</v>
      </c>
      <c r="P332" s="35"/>
      <c r="Q332" s="35"/>
      <c r="R332" s="35"/>
      <c r="S332" s="35"/>
      <c r="T332" s="35"/>
      <c r="U332" s="35"/>
      <c r="V332" s="35">
        <f t="shared" si="9"/>
        <v>202825637</v>
      </c>
      <c r="W332" s="62" t="s">
        <v>763</v>
      </c>
      <c r="X332" s="48"/>
    </row>
    <row r="333" spans="1:24" x14ac:dyDescent="0.2">
      <c r="A333" s="31" t="s">
        <v>209</v>
      </c>
      <c r="B333" s="32" t="s">
        <v>100</v>
      </c>
      <c r="C333" s="33" t="s">
        <v>325</v>
      </c>
      <c r="D333" s="51" t="s">
        <v>496</v>
      </c>
      <c r="E333" s="34" t="s">
        <v>695</v>
      </c>
      <c r="F333" s="35">
        <v>10888883</v>
      </c>
      <c r="G333" s="49">
        <f t="shared" si="8"/>
        <v>1</v>
      </c>
      <c r="H333" s="35">
        <v>10888883</v>
      </c>
      <c r="I333" s="35">
        <v>0</v>
      </c>
      <c r="J333" s="35"/>
      <c r="K333" s="35"/>
      <c r="L333" s="35"/>
      <c r="M333" s="35">
        <f>VLOOKUP(D333,'[1]ASIGNACIONES 2020'!I$6:X$297,16,0)</f>
        <v>10888883</v>
      </c>
      <c r="N333" s="35">
        <f>VLOOKUP(D333,'[1]ASIGNACIONES 2020'!I$5:Y$294,17,0)</f>
        <v>0</v>
      </c>
      <c r="O333" s="35">
        <f>VLOOKUP(D333,'[1]ASIGNACIONES 2020'!I$5:Z$294,18,0)</f>
        <v>0</v>
      </c>
      <c r="P333" s="35"/>
      <c r="Q333" s="35"/>
      <c r="R333" s="35"/>
      <c r="S333" s="35"/>
      <c r="T333" s="35"/>
      <c r="U333" s="35"/>
      <c r="V333" s="35">
        <f t="shared" si="9"/>
        <v>10888883</v>
      </c>
      <c r="W333" s="62" t="s">
        <v>763</v>
      </c>
      <c r="X333" s="48"/>
    </row>
    <row r="334" spans="1:24" x14ac:dyDescent="0.2">
      <c r="A334" s="31" t="s">
        <v>209</v>
      </c>
      <c r="B334" s="32" t="s">
        <v>100</v>
      </c>
      <c r="C334" s="33" t="s">
        <v>326</v>
      </c>
      <c r="D334" s="51" t="s">
        <v>497</v>
      </c>
      <c r="E334" s="34" t="s">
        <v>696</v>
      </c>
      <c r="F334" s="35">
        <v>244472884</v>
      </c>
      <c r="G334" s="49">
        <f t="shared" si="8"/>
        <v>1</v>
      </c>
      <c r="H334" s="35">
        <v>244472884</v>
      </c>
      <c r="I334" s="35">
        <v>0</v>
      </c>
      <c r="J334" s="35"/>
      <c r="K334" s="35"/>
      <c r="L334" s="35"/>
      <c r="M334" s="35">
        <f>VLOOKUP(D334,'[1]ASIGNACIONES 2020'!I$6:X$297,16,0)</f>
        <v>244472884</v>
      </c>
      <c r="N334" s="35">
        <f>VLOOKUP(D334,'[1]ASIGNACIONES 2020'!I$5:Y$294,17,0)</f>
        <v>0</v>
      </c>
      <c r="O334" s="35">
        <f>VLOOKUP(D334,'[1]ASIGNACIONES 2020'!I$5:Z$294,18,0)</f>
        <v>0</v>
      </c>
      <c r="P334" s="35"/>
      <c r="Q334" s="35"/>
      <c r="R334" s="35"/>
      <c r="S334" s="35"/>
      <c r="T334" s="35"/>
      <c r="U334" s="35"/>
      <c r="V334" s="35">
        <f t="shared" si="9"/>
        <v>244472884</v>
      </c>
      <c r="W334" s="62" t="s">
        <v>763</v>
      </c>
      <c r="X334" s="48"/>
    </row>
    <row r="335" spans="1:24" x14ac:dyDescent="0.2">
      <c r="A335" s="31" t="s">
        <v>209</v>
      </c>
      <c r="B335" s="32" t="s">
        <v>100</v>
      </c>
      <c r="C335" s="33" t="s">
        <v>327</v>
      </c>
      <c r="D335" s="51" t="s">
        <v>498</v>
      </c>
      <c r="E335" s="34" t="s">
        <v>697</v>
      </c>
      <c r="F335" s="35">
        <v>210989692</v>
      </c>
      <c r="G335" s="49">
        <f t="shared" si="8"/>
        <v>1</v>
      </c>
      <c r="H335" s="35">
        <v>210989692</v>
      </c>
      <c r="I335" s="35">
        <v>0</v>
      </c>
      <c r="J335" s="35"/>
      <c r="K335" s="35"/>
      <c r="L335" s="35"/>
      <c r="M335" s="35">
        <f>VLOOKUP(D335,'[1]ASIGNACIONES 2020'!I$6:X$297,16,0)</f>
        <v>210989692</v>
      </c>
      <c r="N335" s="35">
        <f>VLOOKUP(D335,'[1]ASIGNACIONES 2020'!I$5:Y$294,17,0)</f>
        <v>0</v>
      </c>
      <c r="O335" s="35">
        <f>VLOOKUP(D335,'[1]ASIGNACIONES 2020'!I$5:Z$294,18,0)</f>
        <v>0</v>
      </c>
      <c r="P335" s="35"/>
      <c r="Q335" s="35"/>
      <c r="R335" s="35"/>
      <c r="S335" s="35"/>
      <c r="T335" s="35"/>
      <c r="U335" s="35"/>
      <c r="V335" s="35">
        <f t="shared" si="9"/>
        <v>210989692</v>
      </c>
      <c r="W335" s="62" t="s">
        <v>763</v>
      </c>
      <c r="X335" s="48"/>
    </row>
    <row r="336" spans="1:24" x14ac:dyDescent="0.2">
      <c r="A336" s="31" t="s">
        <v>209</v>
      </c>
      <c r="B336" s="32" t="s">
        <v>100</v>
      </c>
      <c r="C336" s="33" t="s">
        <v>328</v>
      </c>
      <c r="D336" s="51" t="s">
        <v>499</v>
      </c>
      <c r="E336" s="34" t="s">
        <v>698</v>
      </c>
      <c r="F336" s="35">
        <v>199949750</v>
      </c>
      <c r="G336" s="49">
        <f t="shared" si="8"/>
        <v>1</v>
      </c>
      <c r="H336" s="35">
        <v>199949750</v>
      </c>
      <c r="I336" s="35">
        <v>0</v>
      </c>
      <c r="J336" s="35"/>
      <c r="K336" s="35"/>
      <c r="L336" s="35"/>
      <c r="M336" s="35">
        <f>VLOOKUP(D336,'[1]ASIGNACIONES 2020'!I$6:X$297,16,0)</f>
        <v>199949750</v>
      </c>
      <c r="N336" s="35">
        <f>VLOOKUP(D336,'[1]ASIGNACIONES 2020'!I$5:Y$294,17,0)</f>
        <v>0</v>
      </c>
      <c r="O336" s="35">
        <f>VLOOKUP(D336,'[1]ASIGNACIONES 2020'!I$5:Z$294,18,0)</f>
        <v>0</v>
      </c>
      <c r="P336" s="35"/>
      <c r="Q336" s="35"/>
      <c r="R336" s="35"/>
      <c r="S336" s="35"/>
      <c r="T336" s="35"/>
      <c r="U336" s="35"/>
      <c r="V336" s="35">
        <f t="shared" si="9"/>
        <v>199949750</v>
      </c>
      <c r="W336" s="62" t="s">
        <v>763</v>
      </c>
      <c r="X336" s="48"/>
    </row>
    <row r="337" spans="1:24" x14ac:dyDescent="0.2">
      <c r="A337" s="31" t="s">
        <v>209</v>
      </c>
      <c r="B337" s="32" t="s">
        <v>100</v>
      </c>
      <c r="C337" s="33" t="s">
        <v>329</v>
      </c>
      <c r="D337" s="51" t="s">
        <v>500</v>
      </c>
      <c r="E337" s="34" t="s">
        <v>699</v>
      </c>
      <c r="F337" s="35">
        <v>112700000</v>
      </c>
      <c r="G337" s="49">
        <f t="shared" si="8"/>
        <v>1</v>
      </c>
      <c r="H337" s="35">
        <v>112700000</v>
      </c>
      <c r="I337" s="35">
        <v>0</v>
      </c>
      <c r="J337" s="35"/>
      <c r="K337" s="35"/>
      <c r="L337" s="35"/>
      <c r="M337" s="35">
        <f>VLOOKUP(D337,'[1]ASIGNACIONES 2020'!I$6:X$297,16,0)</f>
        <v>112700000</v>
      </c>
      <c r="N337" s="35">
        <f>VLOOKUP(D337,'[1]ASIGNACIONES 2020'!I$5:Y$294,17,0)</f>
        <v>0</v>
      </c>
      <c r="O337" s="35">
        <f>VLOOKUP(D337,'[1]ASIGNACIONES 2020'!I$5:Z$294,18,0)</f>
        <v>0</v>
      </c>
      <c r="P337" s="35"/>
      <c r="Q337" s="35"/>
      <c r="R337" s="35"/>
      <c r="S337" s="35"/>
      <c r="T337" s="35"/>
      <c r="U337" s="35"/>
      <c r="V337" s="35">
        <f t="shared" si="9"/>
        <v>112700000</v>
      </c>
      <c r="W337" s="62" t="s">
        <v>763</v>
      </c>
      <c r="X337" s="48"/>
    </row>
    <row r="338" spans="1:24" x14ac:dyDescent="0.2">
      <c r="A338" s="31" t="s">
        <v>209</v>
      </c>
      <c r="B338" s="32" t="s">
        <v>100</v>
      </c>
      <c r="C338" s="33" t="s">
        <v>330</v>
      </c>
      <c r="D338" s="51" t="s">
        <v>501</v>
      </c>
      <c r="E338" s="34" t="s">
        <v>700</v>
      </c>
      <c r="F338" s="35">
        <v>199648383</v>
      </c>
      <c r="G338" s="49">
        <f t="shared" si="8"/>
        <v>1</v>
      </c>
      <c r="H338" s="35">
        <v>199648383</v>
      </c>
      <c r="I338" s="35">
        <v>0</v>
      </c>
      <c r="J338" s="35"/>
      <c r="K338" s="35"/>
      <c r="L338" s="35"/>
      <c r="M338" s="35">
        <f>VLOOKUP(D338,'[1]ASIGNACIONES 2020'!I$6:X$297,16,0)</f>
        <v>199648383</v>
      </c>
      <c r="N338" s="35">
        <f>VLOOKUP(D338,'[1]ASIGNACIONES 2020'!I$5:Y$294,17,0)</f>
        <v>0</v>
      </c>
      <c r="O338" s="35">
        <f>VLOOKUP(D338,'[1]ASIGNACIONES 2020'!I$5:Z$294,18,0)</f>
        <v>0</v>
      </c>
      <c r="P338" s="35"/>
      <c r="Q338" s="35"/>
      <c r="R338" s="35"/>
      <c r="S338" s="35"/>
      <c r="T338" s="35"/>
      <c r="U338" s="35"/>
      <c r="V338" s="35">
        <f t="shared" si="9"/>
        <v>199648383</v>
      </c>
      <c r="W338" s="62" t="s">
        <v>763</v>
      </c>
      <c r="X338" s="48"/>
    </row>
    <row r="339" spans="1:24" x14ac:dyDescent="0.2">
      <c r="A339" s="31" t="s">
        <v>209</v>
      </c>
      <c r="B339" s="32" t="s">
        <v>100</v>
      </c>
      <c r="C339" s="33" t="s">
        <v>331</v>
      </c>
      <c r="D339" s="51" t="s">
        <v>502</v>
      </c>
      <c r="E339" s="34" t="s">
        <v>701</v>
      </c>
      <c r="F339" s="35">
        <v>47200000</v>
      </c>
      <c r="G339" s="49">
        <f t="shared" si="8"/>
        <v>1</v>
      </c>
      <c r="H339" s="35">
        <v>47200000</v>
      </c>
      <c r="I339" s="35">
        <v>0</v>
      </c>
      <c r="J339" s="35"/>
      <c r="K339" s="35"/>
      <c r="L339" s="35"/>
      <c r="M339" s="35">
        <f>VLOOKUP(D339,'[1]ASIGNACIONES 2020'!I$6:X$297,16,0)</f>
        <v>47200000</v>
      </c>
      <c r="N339" s="35">
        <f>VLOOKUP(D339,'[1]ASIGNACIONES 2020'!I$5:Y$294,17,0)</f>
        <v>0</v>
      </c>
      <c r="O339" s="35">
        <f>VLOOKUP(D339,'[1]ASIGNACIONES 2020'!I$5:Z$294,18,0)</f>
        <v>0</v>
      </c>
      <c r="P339" s="35"/>
      <c r="Q339" s="35"/>
      <c r="R339" s="35"/>
      <c r="S339" s="35"/>
      <c r="T339" s="35"/>
      <c r="U339" s="35"/>
      <c r="V339" s="35">
        <f t="shared" si="9"/>
        <v>47200000</v>
      </c>
      <c r="W339" s="62" t="s">
        <v>763</v>
      </c>
      <c r="X339" s="48"/>
    </row>
    <row r="340" spans="1:24" x14ac:dyDescent="0.2">
      <c r="A340" s="31" t="s">
        <v>209</v>
      </c>
      <c r="B340" s="32" t="s">
        <v>102</v>
      </c>
      <c r="C340" s="33" t="s">
        <v>134</v>
      </c>
      <c r="D340" s="51" t="s">
        <v>503</v>
      </c>
      <c r="E340" s="34" t="s">
        <v>702</v>
      </c>
      <c r="F340" s="35">
        <v>117208523</v>
      </c>
      <c r="G340" s="49">
        <f t="shared" si="8"/>
        <v>1</v>
      </c>
      <c r="H340" s="35">
        <v>117208523</v>
      </c>
      <c r="I340" s="35">
        <v>0</v>
      </c>
      <c r="J340" s="35"/>
      <c r="K340" s="35"/>
      <c r="L340" s="35"/>
      <c r="M340" s="35">
        <f>VLOOKUP(D340,'[1]ASIGNACIONES 2020'!I$6:X$297,16,0)</f>
        <v>117208523</v>
      </c>
      <c r="N340" s="35">
        <f>VLOOKUP(D340,'[1]ASIGNACIONES 2020'!I$5:Y$294,17,0)</f>
        <v>0</v>
      </c>
      <c r="O340" s="35">
        <f>VLOOKUP(D340,'[1]ASIGNACIONES 2020'!I$5:Z$294,18,0)</f>
        <v>0</v>
      </c>
      <c r="P340" s="35"/>
      <c r="Q340" s="35"/>
      <c r="R340" s="35"/>
      <c r="S340" s="35"/>
      <c r="T340" s="35"/>
      <c r="U340" s="35"/>
      <c r="V340" s="35">
        <f t="shared" si="9"/>
        <v>117208523</v>
      </c>
      <c r="W340" s="62" t="s">
        <v>763</v>
      </c>
      <c r="X340" s="48"/>
    </row>
    <row r="341" spans="1:24" x14ac:dyDescent="0.2">
      <c r="A341" s="31" t="s">
        <v>209</v>
      </c>
      <c r="B341" s="32" t="s">
        <v>102</v>
      </c>
      <c r="C341" s="33" t="s">
        <v>134</v>
      </c>
      <c r="D341" s="51" t="s">
        <v>504</v>
      </c>
      <c r="E341" s="34" t="s">
        <v>703</v>
      </c>
      <c r="F341" s="35">
        <v>240523028</v>
      </c>
      <c r="G341" s="49">
        <f t="shared" si="8"/>
        <v>1</v>
      </c>
      <c r="H341" s="35">
        <v>240523028</v>
      </c>
      <c r="I341" s="35">
        <v>0</v>
      </c>
      <c r="J341" s="35"/>
      <c r="K341" s="35"/>
      <c r="L341" s="35"/>
      <c r="M341" s="35">
        <f>VLOOKUP(D341,'[1]ASIGNACIONES 2020'!I$6:X$297,16,0)</f>
        <v>240523028</v>
      </c>
      <c r="N341" s="35">
        <f>VLOOKUP(D341,'[1]ASIGNACIONES 2020'!I$5:Y$294,17,0)</f>
        <v>0</v>
      </c>
      <c r="O341" s="35">
        <f>VLOOKUP(D341,'[1]ASIGNACIONES 2020'!I$5:Z$294,18,0)</f>
        <v>0</v>
      </c>
      <c r="P341" s="35"/>
      <c r="Q341" s="35"/>
      <c r="R341" s="35"/>
      <c r="S341" s="35"/>
      <c r="T341" s="35"/>
      <c r="U341" s="35"/>
      <c r="V341" s="35">
        <f t="shared" si="9"/>
        <v>240523028</v>
      </c>
      <c r="W341" s="62" t="s">
        <v>763</v>
      </c>
      <c r="X341" s="48"/>
    </row>
    <row r="342" spans="1:24" x14ac:dyDescent="0.2">
      <c r="A342" s="31" t="s">
        <v>209</v>
      </c>
      <c r="B342" s="32" t="s">
        <v>102</v>
      </c>
      <c r="C342" s="33" t="s">
        <v>255</v>
      </c>
      <c r="D342" s="51" t="s">
        <v>505</v>
      </c>
      <c r="E342" s="34" t="s">
        <v>704</v>
      </c>
      <c r="F342" s="35">
        <v>49900000</v>
      </c>
      <c r="G342" s="49">
        <f t="shared" si="8"/>
        <v>1</v>
      </c>
      <c r="H342" s="35">
        <v>49900000</v>
      </c>
      <c r="I342" s="35">
        <v>0</v>
      </c>
      <c r="J342" s="35"/>
      <c r="K342" s="35"/>
      <c r="L342" s="35"/>
      <c r="M342" s="35">
        <f>VLOOKUP(D342,'[1]ASIGNACIONES 2020'!I$6:X$297,16,0)</f>
        <v>49900000</v>
      </c>
      <c r="N342" s="35">
        <f>VLOOKUP(D342,'[1]ASIGNACIONES 2020'!I$5:Y$294,17,0)</f>
        <v>0</v>
      </c>
      <c r="O342" s="35">
        <f>VLOOKUP(D342,'[1]ASIGNACIONES 2020'!I$5:Z$294,18,0)</f>
        <v>0</v>
      </c>
      <c r="P342" s="35"/>
      <c r="Q342" s="35"/>
      <c r="R342" s="35"/>
      <c r="S342" s="35"/>
      <c r="T342" s="35"/>
      <c r="U342" s="35"/>
      <c r="V342" s="35">
        <f t="shared" si="9"/>
        <v>49900000</v>
      </c>
      <c r="W342" s="62" t="s">
        <v>763</v>
      </c>
      <c r="X342" s="48"/>
    </row>
    <row r="343" spans="1:24" x14ac:dyDescent="0.2">
      <c r="A343" s="31" t="s">
        <v>209</v>
      </c>
      <c r="B343" s="32" t="s">
        <v>102</v>
      </c>
      <c r="C343" s="33" t="s">
        <v>255</v>
      </c>
      <c r="D343" s="51" t="s">
        <v>506</v>
      </c>
      <c r="E343" s="34" t="s">
        <v>705</v>
      </c>
      <c r="F343" s="35">
        <v>193572272</v>
      </c>
      <c r="G343" s="49">
        <f t="shared" si="8"/>
        <v>1</v>
      </c>
      <c r="H343" s="35">
        <v>193572272</v>
      </c>
      <c r="I343" s="35">
        <v>0</v>
      </c>
      <c r="J343" s="35"/>
      <c r="K343" s="35"/>
      <c r="L343" s="35"/>
      <c r="M343" s="35">
        <f>VLOOKUP(D343,'[1]ASIGNACIONES 2020'!I$6:X$297,16,0)</f>
        <v>193572272</v>
      </c>
      <c r="N343" s="35">
        <f>VLOOKUP(D343,'[1]ASIGNACIONES 2020'!I$5:Y$294,17,0)</f>
        <v>0</v>
      </c>
      <c r="O343" s="35">
        <f>VLOOKUP(D343,'[1]ASIGNACIONES 2020'!I$5:Z$294,18,0)</f>
        <v>0</v>
      </c>
      <c r="P343" s="35"/>
      <c r="Q343" s="35"/>
      <c r="R343" s="35"/>
      <c r="S343" s="35"/>
      <c r="T343" s="35"/>
      <c r="U343" s="35"/>
      <c r="V343" s="35">
        <f t="shared" si="9"/>
        <v>193572272</v>
      </c>
      <c r="W343" s="62" t="s">
        <v>763</v>
      </c>
      <c r="X343" s="48"/>
    </row>
    <row r="344" spans="1:24" x14ac:dyDescent="0.2">
      <c r="A344" s="31" t="s">
        <v>209</v>
      </c>
      <c r="B344" s="32" t="s">
        <v>102</v>
      </c>
      <c r="C344" s="33" t="s">
        <v>255</v>
      </c>
      <c r="D344" s="51" t="s">
        <v>507</v>
      </c>
      <c r="E344" s="34" t="s">
        <v>706</v>
      </c>
      <c r="F344" s="35">
        <v>158728447</v>
      </c>
      <c r="G344" s="49">
        <f t="shared" si="8"/>
        <v>1</v>
      </c>
      <c r="H344" s="35">
        <v>158728447</v>
      </c>
      <c r="I344" s="35">
        <v>0</v>
      </c>
      <c r="J344" s="35"/>
      <c r="K344" s="35"/>
      <c r="L344" s="35"/>
      <c r="M344" s="35">
        <f>VLOOKUP(D344,'[1]ASIGNACIONES 2020'!I$6:X$297,16,0)</f>
        <v>158728447</v>
      </c>
      <c r="N344" s="35">
        <f>VLOOKUP(D344,'[1]ASIGNACIONES 2020'!I$5:Y$294,17,0)</f>
        <v>0</v>
      </c>
      <c r="O344" s="35">
        <f>VLOOKUP(D344,'[1]ASIGNACIONES 2020'!I$5:Z$294,18,0)</f>
        <v>0</v>
      </c>
      <c r="P344" s="35"/>
      <c r="Q344" s="35"/>
      <c r="R344" s="35"/>
      <c r="S344" s="35"/>
      <c r="T344" s="35"/>
      <c r="U344" s="35"/>
      <c r="V344" s="35">
        <f t="shared" si="9"/>
        <v>158728447</v>
      </c>
      <c r="W344" s="62" t="s">
        <v>763</v>
      </c>
      <c r="X344" s="48"/>
    </row>
    <row r="345" spans="1:24" x14ac:dyDescent="0.2">
      <c r="A345" s="31" t="s">
        <v>209</v>
      </c>
      <c r="B345" s="32" t="s">
        <v>102</v>
      </c>
      <c r="C345" s="33" t="s">
        <v>255</v>
      </c>
      <c r="D345" s="51" t="s">
        <v>508</v>
      </c>
      <c r="E345" s="34" t="s">
        <v>707</v>
      </c>
      <c r="F345" s="35">
        <v>154633758</v>
      </c>
      <c r="G345" s="49">
        <f t="shared" si="8"/>
        <v>1</v>
      </c>
      <c r="H345" s="35">
        <v>154633758</v>
      </c>
      <c r="I345" s="35">
        <v>0</v>
      </c>
      <c r="J345" s="35"/>
      <c r="K345" s="35"/>
      <c r="L345" s="35"/>
      <c r="M345" s="35">
        <f>VLOOKUP(D345,'[1]ASIGNACIONES 2020'!I$6:X$297,16,0)</f>
        <v>154633758</v>
      </c>
      <c r="N345" s="35">
        <f>VLOOKUP(D345,'[1]ASIGNACIONES 2020'!I$5:Y$294,17,0)</f>
        <v>0</v>
      </c>
      <c r="O345" s="35">
        <f>VLOOKUP(D345,'[1]ASIGNACIONES 2020'!I$5:Z$294,18,0)</f>
        <v>0</v>
      </c>
      <c r="P345" s="35"/>
      <c r="Q345" s="35"/>
      <c r="R345" s="35"/>
      <c r="S345" s="35"/>
      <c r="T345" s="35"/>
      <c r="U345" s="35"/>
      <c r="V345" s="35">
        <f t="shared" si="9"/>
        <v>154633758</v>
      </c>
      <c r="W345" s="62" t="s">
        <v>763</v>
      </c>
      <c r="X345" s="48"/>
    </row>
    <row r="346" spans="1:24" x14ac:dyDescent="0.2">
      <c r="A346" s="31" t="s">
        <v>209</v>
      </c>
      <c r="B346" s="32" t="s">
        <v>102</v>
      </c>
      <c r="C346" s="33" t="s">
        <v>135</v>
      </c>
      <c r="D346" s="51" t="s">
        <v>509</v>
      </c>
      <c r="E346" s="34" t="s">
        <v>708</v>
      </c>
      <c r="F346" s="35">
        <v>69978350</v>
      </c>
      <c r="G346" s="49">
        <f t="shared" si="8"/>
        <v>1</v>
      </c>
      <c r="H346" s="35">
        <v>69978350</v>
      </c>
      <c r="I346" s="35">
        <v>0</v>
      </c>
      <c r="J346" s="35"/>
      <c r="K346" s="35"/>
      <c r="L346" s="35"/>
      <c r="M346" s="35">
        <f>VLOOKUP(D346,'[1]ASIGNACIONES 2020'!I$6:X$297,16,0)</f>
        <v>69978350</v>
      </c>
      <c r="N346" s="35">
        <f>VLOOKUP(D346,'[1]ASIGNACIONES 2020'!I$5:Y$294,17,0)</f>
        <v>0</v>
      </c>
      <c r="O346" s="35">
        <f>VLOOKUP(D346,'[1]ASIGNACIONES 2020'!I$5:Z$294,18,0)</f>
        <v>0</v>
      </c>
      <c r="P346" s="35"/>
      <c r="Q346" s="35"/>
      <c r="R346" s="35"/>
      <c r="S346" s="35"/>
      <c r="T346" s="35"/>
      <c r="U346" s="35"/>
      <c r="V346" s="35">
        <f t="shared" si="9"/>
        <v>69978350</v>
      </c>
      <c r="W346" s="62" t="s">
        <v>763</v>
      </c>
      <c r="X346" s="48"/>
    </row>
    <row r="347" spans="1:24" x14ac:dyDescent="0.2">
      <c r="A347" s="31" t="s">
        <v>209</v>
      </c>
      <c r="B347" s="32" t="s">
        <v>102</v>
      </c>
      <c r="C347" s="33" t="s">
        <v>135</v>
      </c>
      <c r="D347" s="51" t="s">
        <v>510</v>
      </c>
      <c r="E347" s="34" t="s">
        <v>709</v>
      </c>
      <c r="F347" s="35">
        <v>69978350</v>
      </c>
      <c r="G347" s="49">
        <f t="shared" si="8"/>
        <v>1</v>
      </c>
      <c r="H347" s="35">
        <v>69978350</v>
      </c>
      <c r="I347" s="35">
        <v>0</v>
      </c>
      <c r="J347" s="35"/>
      <c r="K347" s="35"/>
      <c r="L347" s="35"/>
      <c r="M347" s="35">
        <f>VLOOKUP(D347,'[1]ASIGNACIONES 2020'!I$6:X$297,16,0)</f>
        <v>69978350</v>
      </c>
      <c r="N347" s="35">
        <f>VLOOKUP(D347,'[1]ASIGNACIONES 2020'!I$5:Y$294,17,0)</f>
        <v>0</v>
      </c>
      <c r="O347" s="35">
        <f>VLOOKUP(D347,'[1]ASIGNACIONES 2020'!I$5:Z$294,18,0)</f>
        <v>0</v>
      </c>
      <c r="P347" s="35"/>
      <c r="Q347" s="35"/>
      <c r="R347" s="35"/>
      <c r="S347" s="35"/>
      <c r="T347" s="35"/>
      <c r="U347" s="35"/>
      <c r="V347" s="35">
        <f t="shared" si="9"/>
        <v>69978350</v>
      </c>
      <c r="W347" s="62" t="s">
        <v>763</v>
      </c>
      <c r="X347" s="48"/>
    </row>
    <row r="348" spans="1:24" x14ac:dyDescent="0.2">
      <c r="A348" s="31" t="s">
        <v>209</v>
      </c>
      <c r="B348" s="32" t="s">
        <v>102</v>
      </c>
      <c r="C348" s="33" t="s">
        <v>135</v>
      </c>
      <c r="D348" s="51" t="s">
        <v>511</v>
      </c>
      <c r="E348" s="34" t="s">
        <v>710</v>
      </c>
      <c r="F348" s="35">
        <v>111445196</v>
      </c>
      <c r="G348" s="49">
        <f t="shared" si="8"/>
        <v>1</v>
      </c>
      <c r="H348" s="35">
        <v>111445196</v>
      </c>
      <c r="I348" s="35">
        <v>0</v>
      </c>
      <c r="J348" s="35"/>
      <c r="K348" s="35"/>
      <c r="L348" s="35"/>
      <c r="M348" s="35">
        <f>VLOOKUP(D348,'[1]ASIGNACIONES 2020'!I$6:X$297,16,0)</f>
        <v>111445196</v>
      </c>
      <c r="N348" s="35">
        <f>VLOOKUP(D348,'[1]ASIGNACIONES 2020'!I$5:Y$294,17,0)</f>
        <v>0</v>
      </c>
      <c r="O348" s="35">
        <f>VLOOKUP(D348,'[1]ASIGNACIONES 2020'!I$5:Z$294,18,0)</f>
        <v>0</v>
      </c>
      <c r="P348" s="35"/>
      <c r="Q348" s="35"/>
      <c r="R348" s="35"/>
      <c r="S348" s="35"/>
      <c r="T348" s="35"/>
      <c r="U348" s="35"/>
      <c r="V348" s="35">
        <f t="shared" si="9"/>
        <v>111445196</v>
      </c>
      <c r="W348" s="62" t="s">
        <v>763</v>
      </c>
      <c r="X348" s="48"/>
    </row>
    <row r="349" spans="1:24" x14ac:dyDescent="0.2">
      <c r="A349" s="31" t="s">
        <v>209</v>
      </c>
      <c r="B349" s="32" t="s">
        <v>102</v>
      </c>
      <c r="C349" s="33" t="s">
        <v>135</v>
      </c>
      <c r="D349" s="51" t="s">
        <v>512</v>
      </c>
      <c r="E349" s="34" t="s">
        <v>711</v>
      </c>
      <c r="F349" s="35">
        <v>98585996</v>
      </c>
      <c r="G349" s="49">
        <f t="shared" si="8"/>
        <v>1</v>
      </c>
      <c r="H349" s="35">
        <v>98585996</v>
      </c>
      <c r="I349" s="35">
        <v>0</v>
      </c>
      <c r="J349" s="35"/>
      <c r="K349" s="35"/>
      <c r="L349" s="35"/>
      <c r="M349" s="35">
        <f>VLOOKUP(D349,'[1]ASIGNACIONES 2020'!I$6:X$297,16,0)</f>
        <v>98585996</v>
      </c>
      <c r="N349" s="35">
        <f>VLOOKUP(D349,'[1]ASIGNACIONES 2020'!I$5:Y$294,17,0)</f>
        <v>0</v>
      </c>
      <c r="O349" s="35">
        <f>VLOOKUP(D349,'[1]ASIGNACIONES 2020'!I$5:Z$294,18,0)</f>
        <v>0</v>
      </c>
      <c r="P349" s="35"/>
      <c r="Q349" s="35"/>
      <c r="R349" s="35"/>
      <c r="S349" s="35"/>
      <c r="T349" s="35"/>
      <c r="U349" s="35"/>
      <c r="V349" s="35">
        <f t="shared" si="9"/>
        <v>98585996</v>
      </c>
      <c r="W349" s="62" t="s">
        <v>763</v>
      </c>
      <c r="X349" s="48"/>
    </row>
    <row r="350" spans="1:24" x14ac:dyDescent="0.2">
      <c r="A350" s="31" t="s">
        <v>209</v>
      </c>
      <c r="B350" s="32" t="s">
        <v>102</v>
      </c>
      <c r="C350" s="33" t="s">
        <v>136</v>
      </c>
      <c r="D350" s="51" t="s">
        <v>513</v>
      </c>
      <c r="E350" s="34" t="s">
        <v>712</v>
      </c>
      <c r="F350" s="35">
        <v>123065159</v>
      </c>
      <c r="G350" s="49">
        <f t="shared" si="8"/>
        <v>1</v>
      </c>
      <c r="H350" s="35">
        <v>123065159</v>
      </c>
      <c r="I350" s="35">
        <v>0</v>
      </c>
      <c r="J350" s="35"/>
      <c r="K350" s="35"/>
      <c r="L350" s="35"/>
      <c r="M350" s="35">
        <f>VLOOKUP(D350,'[1]ASIGNACIONES 2020'!I$6:X$297,16,0)</f>
        <v>123065159</v>
      </c>
      <c r="N350" s="35">
        <f>VLOOKUP(D350,'[1]ASIGNACIONES 2020'!I$5:Y$294,17,0)</f>
        <v>0</v>
      </c>
      <c r="O350" s="35">
        <f>VLOOKUP(D350,'[1]ASIGNACIONES 2020'!I$5:Z$294,18,0)</f>
        <v>0</v>
      </c>
      <c r="P350" s="35"/>
      <c r="Q350" s="35"/>
      <c r="R350" s="35"/>
      <c r="S350" s="35"/>
      <c r="T350" s="35"/>
      <c r="U350" s="35"/>
      <c r="V350" s="35">
        <f t="shared" si="9"/>
        <v>123065159</v>
      </c>
      <c r="W350" s="62" t="s">
        <v>763</v>
      </c>
      <c r="X350" s="48"/>
    </row>
    <row r="351" spans="1:24" x14ac:dyDescent="0.2">
      <c r="A351" s="31" t="s">
        <v>209</v>
      </c>
      <c r="B351" s="32" t="s">
        <v>102</v>
      </c>
      <c r="C351" s="33" t="s">
        <v>332</v>
      </c>
      <c r="D351" s="51" t="s">
        <v>514</v>
      </c>
      <c r="E351" s="34" t="s">
        <v>713</v>
      </c>
      <c r="F351" s="35">
        <v>54000000</v>
      </c>
      <c r="G351" s="49">
        <f t="shared" si="8"/>
        <v>1</v>
      </c>
      <c r="H351" s="35">
        <v>54000000</v>
      </c>
      <c r="I351" s="35">
        <v>0</v>
      </c>
      <c r="J351" s="35"/>
      <c r="K351" s="35"/>
      <c r="L351" s="35"/>
      <c r="M351" s="35">
        <f>VLOOKUP(D351,'[1]ASIGNACIONES 2020'!I$6:X$297,16,0)</f>
        <v>54000000</v>
      </c>
      <c r="N351" s="35">
        <f>VLOOKUP(D351,'[1]ASIGNACIONES 2020'!I$5:Y$294,17,0)</f>
        <v>0</v>
      </c>
      <c r="O351" s="35">
        <f>VLOOKUP(D351,'[1]ASIGNACIONES 2020'!I$5:Z$294,18,0)</f>
        <v>0</v>
      </c>
      <c r="P351" s="35"/>
      <c r="Q351" s="35"/>
      <c r="R351" s="35"/>
      <c r="S351" s="35"/>
      <c r="T351" s="35"/>
      <c r="U351" s="35"/>
      <c r="V351" s="35">
        <f t="shared" si="9"/>
        <v>54000000</v>
      </c>
      <c r="W351" s="62" t="s">
        <v>763</v>
      </c>
      <c r="X351" s="48"/>
    </row>
    <row r="352" spans="1:24" x14ac:dyDescent="0.2">
      <c r="A352" s="31" t="s">
        <v>209</v>
      </c>
      <c r="B352" s="32" t="s">
        <v>102</v>
      </c>
      <c r="C352" s="33" t="s">
        <v>333</v>
      </c>
      <c r="D352" s="51" t="s">
        <v>515</v>
      </c>
      <c r="E352" s="34" t="s">
        <v>714</v>
      </c>
      <c r="F352" s="35">
        <v>49992000</v>
      </c>
      <c r="G352" s="49">
        <f t="shared" si="8"/>
        <v>1</v>
      </c>
      <c r="H352" s="35">
        <v>49992000</v>
      </c>
      <c r="I352" s="35">
        <v>0</v>
      </c>
      <c r="J352" s="35"/>
      <c r="K352" s="35"/>
      <c r="L352" s="35"/>
      <c r="M352" s="35">
        <f>VLOOKUP(D352,'[1]ASIGNACIONES 2020'!I$6:X$297,16,0)</f>
        <v>49992000</v>
      </c>
      <c r="N352" s="35">
        <f>VLOOKUP(D352,'[1]ASIGNACIONES 2020'!I$5:Y$294,17,0)</f>
        <v>0</v>
      </c>
      <c r="O352" s="35">
        <f>VLOOKUP(D352,'[1]ASIGNACIONES 2020'!I$5:Z$294,18,0)</f>
        <v>0</v>
      </c>
      <c r="P352" s="35"/>
      <c r="Q352" s="35"/>
      <c r="R352" s="35"/>
      <c r="S352" s="35"/>
      <c r="T352" s="35"/>
      <c r="U352" s="35"/>
      <c r="V352" s="35">
        <f t="shared" si="9"/>
        <v>49992000</v>
      </c>
      <c r="W352" s="62" t="s">
        <v>763</v>
      </c>
      <c r="X352" s="48"/>
    </row>
    <row r="353" spans="1:24" x14ac:dyDescent="0.2">
      <c r="A353" s="31" t="s">
        <v>209</v>
      </c>
      <c r="B353" s="32" t="s">
        <v>102</v>
      </c>
      <c r="C353" s="33" t="s">
        <v>334</v>
      </c>
      <c r="D353" s="51" t="s">
        <v>516</v>
      </c>
      <c r="E353" s="34" t="s">
        <v>715</v>
      </c>
      <c r="F353" s="35">
        <v>194382305</v>
      </c>
      <c r="G353" s="49">
        <f t="shared" si="8"/>
        <v>1</v>
      </c>
      <c r="H353" s="35">
        <v>194382305</v>
      </c>
      <c r="I353" s="35">
        <v>0</v>
      </c>
      <c r="J353" s="35"/>
      <c r="K353" s="35"/>
      <c r="L353" s="35"/>
      <c r="M353" s="35">
        <f>VLOOKUP(D353,'[1]ASIGNACIONES 2020'!I$6:X$297,16,0)</f>
        <v>194382305</v>
      </c>
      <c r="N353" s="35">
        <f>VLOOKUP(D353,'[1]ASIGNACIONES 2020'!I$5:Y$294,17,0)</f>
        <v>0</v>
      </c>
      <c r="O353" s="35">
        <f>VLOOKUP(D353,'[1]ASIGNACIONES 2020'!I$5:Z$294,18,0)</f>
        <v>0</v>
      </c>
      <c r="P353" s="35"/>
      <c r="Q353" s="35"/>
      <c r="R353" s="35"/>
      <c r="S353" s="35"/>
      <c r="T353" s="35"/>
      <c r="U353" s="35"/>
      <c r="V353" s="35">
        <f t="shared" si="9"/>
        <v>194382305</v>
      </c>
      <c r="W353" s="62" t="s">
        <v>763</v>
      </c>
      <c r="X353" s="48"/>
    </row>
    <row r="354" spans="1:24" x14ac:dyDescent="0.2">
      <c r="A354" s="31" t="s">
        <v>209</v>
      </c>
      <c r="B354" s="32" t="s">
        <v>102</v>
      </c>
      <c r="C354" s="33" t="s">
        <v>335</v>
      </c>
      <c r="D354" s="51" t="s">
        <v>517</v>
      </c>
      <c r="E354" s="34" t="s">
        <v>716</v>
      </c>
      <c r="F354" s="35">
        <v>240789682</v>
      </c>
      <c r="G354" s="49">
        <f t="shared" si="8"/>
        <v>1</v>
      </c>
      <c r="H354" s="35">
        <v>240789682</v>
      </c>
      <c r="I354" s="35">
        <v>0</v>
      </c>
      <c r="J354" s="35"/>
      <c r="K354" s="35"/>
      <c r="L354" s="35"/>
      <c r="M354" s="35">
        <f>VLOOKUP(D354,'[1]ASIGNACIONES 2020'!I$6:X$297,16,0)</f>
        <v>240789682</v>
      </c>
      <c r="N354" s="35">
        <f>VLOOKUP(D354,'[1]ASIGNACIONES 2020'!I$5:Y$294,17,0)</f>
        <v>0</v>
      </c>
      <c r="O354" s="35">
        <f>VLOOKUP(D354,'[1]ASIGNACIONES 2020'!I$5:Z$294,18,0)</f>
        <v>0</v>
      </c>
      <c r="P354" s="35"/>
      <c r="Q354" s="35"/>
      <c r="R354" s="35"/>
      <c r="S354" s="35"/>
      <c r="T354" s="35"/>
      <c r="U354" s="35"/>
      <c r="V354" s="35">
        <f t="shared" si="9"/>
        <v>240789682</v>
      </c>
      <c r="W354" s="62" t="s">
        <v>763</v>
      </c>
      <c r="X354" s="48"/>
    </row>
    <row r="355" spans="1:24" x14ac:dyDescent="0.2">
      <c r="A355" s="31" t="s">
        <v>209</v>
      </c>
      <c r="B355" s="32" t="s">
        <v>102</v>
      </c>
      <c r="C355" s="33" t="s">
        <v>335</v>
      </c>
      <c r="D355" s="51" t="s">
        <v>518</v>
      </c>
      <c r="E355" s="34" t="s">
        <v>717</v>
      </c>
      <c r="F355" s="35">
        <v>237257113</v>
      </c>
      <c r="G355" s="49">
        <f t="shared" si="8"/>
        <v>1</v>
      </c>
      <c r="H355" s="35">
        <v>237257113</v>
      </c>
      <c r="I355" s="35">
        <v>0</v>
      </c>
      <c r="J355" s="35"/>
      <c r="K355" s="35"/>
      <c r="L355" s="35"/>
      <c r="M355" s="35">
        <f>VLOOKUP(D355,'[1]ASIGNACIONES 2020'!I$6:X$297,16,0)</f>
        <v>237257113</v>
      </c>
      <c r="N355" s="35">
        <f>VLOOKUP(D355,'[1]ASIGNACIONES 2020'!I$5:Y$294,17,0)</f>
        <v>0</v>
      </c>
      <c r="O355" s="35">
        <f>VLOOKUP(D355,'[1]ASIGNACIONES 2020'!I$5:Z$294,18,0)</f>
        <v>0</v>
      </c>
      <c r="P355" s="35"/>
      <c r="Q355" s="35"/>
      <c r="R355" s="35"/>
      <c r="S355" s="35"/>
      <c r="T355" s="35"/>
      <c r="U355" s="35"/>
      <c r="V355" s="35">
        <f t="shared" si="9"/>
        <v>237257113</v>
      </c>
      <c r="W355" s="62" t="s">
        <v>763</v>
      </c>
      <c r="X355" s="48"/>
    </row>
    <row r="356" spans="1:24" x14ac:dyDescent="0.2">
      <c r="A356" s="31" t="s">
        <v>209</v>
      </c>
      <c r="B356" s="32" t="s">
        <v>102</v>
      </c>
      <c r="C356" s="33" t="s">
        <v>336</v>
      </c>
      <c r="D356" s="51" t="s">
        <v>519</v>
      </c>
      <c r="E356" s="34" t="s">
        <v>718</v>
      </c>
      <c r="F356" s="35">
        <v>50400000</v>
      </c>
      <c r="G356" s="49">
        <f t="shared" si="8"/>
        <v>1</v>
      </c>
      <c r="H356" s="35">
        <v>50400000</v>
      </c>
      <c r="I356" s="35">
        <v>0</v>
      </c>
      <c r="J356" s="35"/>
      <c r="K356" s="35"/>
      <c r="L356" s="35"/>
      <c r="M356" s="35">
        <f>VLOOKUP(D356,'[1]ASIGNACIONES 2020'!I$6:X$297,16,0)</f>
        <v>50400000</v>
      </c>
      <c r="N356" s="35">
        <f>VLOOKUP(D356,'[1]ASIGNACIONES 2020'!I$5:Y$294,17,0)</f>
        <v>0</v>
      </c>
      <c r="O356" s="35">
        <f>VLOOKUP(D356,'[1]ASIGNACIONES 2020'!I$5:Z$294,18,0)</f>
        <v>0</v>
      </c>
      <c r="P356" s="35"/>
      <c r="Q356" s="35"/>
      <c r="R356" s="35"/>
      <c r="S356" s="35"/>
      <c r="T356" s="35"/>
      <c r="U356" s="35"/>
      <c r="V356" s="35">
        <f t="shared" si="9"/>
        <v>50400000</v>
      </c>
      <c r="W356" s="62" t="s">
        <v>763</v>
      </c>
      <c r="X356" s="48"/>
    </row>
    <row r="357" spans="1:24" x14ac:dyDescent="0.2">
      <c r="A357" s="31" t="s">
        <v>209</v>
      </c>
      <c r="B357" s="32" t="s">
        <v>102</v>
      </c>
      <c r="C357" s="33" t="s">
        <v>336</v>
      </c>
      <c r="D357" s="51" t="s">
        <v>520</v>
      </c>
      <c r="E357" s="34" t="s">
        <v>719</v>
      </c>
      <c r="F357" s="35">
        <v>60000000</v>
      </c>
      <c r="G357" s="49">
        <f t="shared" si="8"/>
        <v>1</v>
      </c>
      <c r="H357" s="35">
        <v>60000000</v>
      </c>
      <c r="I357" s="35">
        <v>0</v>
      </c>
      <c r="J357" s="35"/>
      <c r="K357" s="35"/>
      <c r="L357" s="35"/>
      <c r="M357" s="35">
        <f>VLOOKUP(D357,'[1]ASIGNACIONES 2020'!I$6:X$297,16,0)</f>
        <v>60000000</v>
      </c>
      <c r="N357" s="35">
        <f>VLOOKUP(D357,'[1]ASIGNACIONES 2020'!I$5:Y$294,17,0)</f>
        <v>0</v>
      </c>
      <c r="O357" s="35">
        <f>VLOOKUP(D357,'[1]ASIGNACIONES 2020'!I$5:Z$294,18,0)</f>
        <v>0</v>
      </c>
      <c r="P357" s="35"/>
      <c r="Q357" s="35"/>
      <c r="R357" s="35"/>
      <c r="S357" s="35"/>
      <c r="T357" s="35"/>
      <c r="U357" s="35"/>
      <c r="V357" s="35">
        <f t="shared" si="9"/>
        <v>60000000</v>
      </c>
      <c r="W357" s="62" t="s">
        <v>763</v>
      </c>
      <c r="X357" s="48"/>
    </row>
    <row r="358" spans="1:24" x14ac:dyDescent="0.2">
      <c r="A358" s="31" t="s">
        <v>209</v>
      </c>
      <c r="B358" s="32" t="s">
        <v>102</v>
      </c>
      <c r="C358" s="33" t="s">
        <v>337</v>
      </c>
      <c r="D358" s="51" t="s">
        <v>521</v>
      </c>
      <c r="E358" s="34" t="s">
        <v>720</v>
      </c>
      <c r="F358" s="35">
        <v>239985799</v>
      </c>
      <c r="G358" s="49">
        <f t="shared" si="8"/>
        <v>1</v>
      </c>
      <c r="H358" s="35">
        <v>239985799</v>
      </c>
      <c r="I358" s="35">
        <v>0</v>
      </c>
      <c r="J358" s="35"/>
      <c r="K358" s="35"/>
      <c r="L358" s="35"/>
      <c r="M358" s="35">
        <f>VLOOKUP(D358,'[1]ASIGNACIONES 2020'!I$6:X$297,16,0)</f>
        <v>239985799</v>
      </c>
      <c r="N358" s="35">
        <f>VLOOKUP(D358,'[1]ASIGNACIONES 2020'!I$5:Y$294,17,0)</f>
        <v>0</v>
      </c>
      <c r="O358" s="35">
        <f>VLOOKUP(D358,'[1]ASIGNACIONES 2020'!I$5:Z$294,18,0)</f>
        <v>0</v>
      </c>
      <c r="P358" s="35"/>
      <c r="Q358" s="35"/>
      <c r="R358" s="35"/>
      <c r="S358" s="35"/>
      <c r="T358" s="35"/>
      <c r="U358" s="35"/>
      <c r="V358" s="35">
        <f t="shared" si="9"/>
        <v>239985799</v>
      </c>
      <c r="W358" s="62" t="s">
        <v>763</v>
      </c>
      <c r="X358" s="48"/>
    </row>
    <row r="359" spans="1:24" x14ac:dyDescent="0.2">
      <c r="A359" s="31" t="s">
        <v>209</v>
      </c>
      <c r="B359" s="32" t="s">
        <v>102</v>
      </c>
      <c r="C359" s="33" t="s">
        <v>338</v>
      </c>
      <c r="D359" s="51" t="s">
        <v>522</v>
      </c>
      <c r="E359" s="34" t="s">
        <v>721</v>
      </c>
      <c r="F359" s="35">
        <v>59885181</v>
      </c>
      <c r="G359" s="49">
        <f t="shared" si="8"/>
        <v>1</v>
      </c>
      <c r="H359" s="35">
        <v>59885181</v>
      </c>
      <c r="I359" s="35">
        <v>0</v>
      </c>
      <c r="J359" s="35"/>
      <c r="K359" s="35"/>
      <c r="L359" s="35"/>
      <c r="M359" s="35">
        <f>VLOOKUP(D359,'[1]ASIGNACIONES 2020'!I$6:X$297,16,0)</f>
        <v>59885181</v>
      </c>
      <c r="N359" s="35">
        <f>VLOOKUP(D359,'[1]ASIGNACIONES 2020'!I$5:Y$294,17,0)</f>
        <v>0</v>
      </c>
      <c r="O359" s="35">
        <f>VLOOKUP(D359,'[1]ASIGNACIONES 2020'!I$5:Z$294,18,0)</f>
        <v>0</v>
      </c>
      <c r="P359" s="35"/>
      <c r="Q359" s="35"/>
      <c r="R359" s="35"/>
      <c r="S359" s="35"/>
      <c r="T359" s="35"/>
      <c r="U359" s="35"/>
      <c r="V359" s="35">
        <f t="shared" si="9"/>
        <v>59885181</v>
      </c>
      <c r="W359" s="62" t="s">
        <v>763</v>
      </c>
      <c r="X359" s="48"/>
    </row>
    <row r="360" spans="1:24" x14ac:dyDescent="0.2">
      <c r="A360" s="31" t="s">
        <v>209</v>
      </c>
      <c r="B360" s="32" t="s">
        <v>102</v>
      </c>
      <c r="C360" s="33" t="s">
        <v>339</v>
      </c>
      <c r="D360" s="51" t="s">
        <v>523</v>
      </c>
      <c r="E360" s="34" t="s">
        <v>722</v>
      </c>
      <c r="F360" s="35">
        <v>187968309</v>
      </c>
      <c r="G360" s="49">
        <f t="shared" si="8"/>
        <v>1</v>
      </c>
      <c r="H360" s="35">
        <v>187968309</v>
      </c>
      <c r="I360" s="35">
        <v>0</v>
      </c>
      <c r="J360" s="35"/>
      <c r="K360" s="35"/>
      <c r="L360" s="35"/>
      <c r="M360" s="35">
        <f>VLOOKUP(D360,'[1]ASIGNACIONES 2020'!I$6:X$297,16,0)</f>
        <v>187968309</v>
      </c>
      <c r="N360" s="35">
        <f>VLOOKUP(D360,'[1]ASIGNACIONES 2020'!I$5:Y$294,17,0)</f>
        <v>0</v>
      </c>
      <c r="O360" s="35">
        <f>VLOOKUP(D360,'[1]ASIGNACIONES 2020'!I$5:Z$294,18,0)</f>
        <v>0</v>
      </c>
      <c r="P360" s="35"/>
      <c r="Q360" s="35"/>
      <c r="R360" s="35"/>
      <c r="S360" s="35"/>
      <c r="T360" s="35"/>
      <c r="U360" s="35"/>
      <c r="V360" s="35">
        <f t="shared" si="9"/>
        <v>187968309</v>
      </c>
      <c r="W360" s="62" t="s">
        <v>763</v>
      </c>
      <c r="X360" s="48"/>
    </row>
    <row r="361" spans="1:24" x14ac:dyDescent="0.2">
      <c r="A361" s="31" t="s">
        <v>209</v>
      </c>
      <c r="B361" s="32" t="s">
        <v>95</v>
      </c>
      <c r="C361" s="33" t="s">
        <v>340</v>
      </c>
      <c r="D361" s="51" t="s">
        <v>524</v>
      </c>
      <c r="E361" s="34" t="s">
        <v>723</v>
      </c>
      <c r="F361" s="35">
        <v>246969625</v>
      </c>
      <c r="G361" s="49">
        <f t="shared" si="8"/>
        <v>1</v>
      </c>
      <c r="H361" s="35">
        <v>246969625</v>
      </c>
      <c r="I361" s="35">
        <v>0</v>
      </c>
      <c r="J361" s="35"/>
      <c r="K361" s="35"/>
      <c r="L361" s="35"/>
      <c r="M361" s="35">
        <f>VLOOKUP(D361,'[1]ASIGNACIONES 2020'!I$6:X$297,16,0)</f>
        <v>246969625</v>
      </c>
      <c r="N361" s="35">
        <f>VLOOKUP(D361,'[1]ASIGNACIONES 2020'!I$5:Y$294,17,0)</f>
        <v>0</v>
      </c>
      <c r="O361" s="35">
        <f>VLOOKUP(D361,'[1]ASIGNACIONES 2020'!I$5:Z$294,18,0)</f>
        <v>0</v>
      </c>
      <c r="P361" s="35"/>
      <c r="Q361" s="35"/>
      <c r="R361" s="35"/>
      <c r="S361" s="35"/>
      <c r="T361" s="35"/>
      <c r="U361" s="35"/>
      <c r="V361" s="35">
        <f t="shared" si="9"/>
        <v>246969625</v>
      </c>
      <c r="W361" s="62" t="s">
        <v>763</v>
      </c>
      <c r="X361" s="48"/>
    </row>
    <row r="362" spans="1:24" x14ac:dyDescent="0.2">
      <c r="A362" s="31" t="s">
        <v>209</v>
      </c>
      <c r="B362" s="32" t="s">
        <v>95</v>
      </c>
      <c r="C362" s="33" t="s">
        <v>341</v>
      </c>
      <c r="D362" s="51" t="s">
        <v>525</v>
      </c>
      <c r="E362" s="34" t="s">
        <v>724</v>
      </c>
      <c r="F362" s="35">
        <v>17820000</v>
      </c>
      <c r="G362" s="49">
        <f t="shared" si="8"/>
        <v>1</v>
      </c>
      <c r="H362" s="35">
        <v>17820000</v>
      </c>
      <c r="I362" s="35">
        <v>0</v>
      </c>
      <c r="J362" s="35"/>
      <c r="K362" s="35"/>
      <c r="L362" s="35"/>
      <c r="M362" s="35">
        <f>VLOOKUP(D362,'[1]ASIGNACIONES 2020'!I$6:X$297,16,0)</f>
        <v>17820000</v>
      </c>
      <c r="N362" s="35">
        <f>VLOOKUP(D362,'[1]ASIGNACIONES 2020'!I$5:Y$294,17,0)</f>
        <v>0</v>
      </c>
      <c r="O362" s="35">
        <f>VLOOKUP(D362,'[1]ASIGNACIONES 2020'!I$5:Z$294,18,0)</f>
        <v>0</v>
      </c>
      <c r="P362" s="35"/>
      <c r="Q362" s="35"/>
      <c r="R362" s="35"/>
      <c r="S362" s="35"/>
      <c r="T362" s="35"/>
      <c r="U362" s="35"/>
      <c r="V362" s="35">
        <f t="shared" si="9"/>
        <v>17820000</v>
      </c>
      <c r="W362" s="62" t="s">
        <v>763</v>
      </c>
      <c r="X362" s="48"/>
    </row>
    <row r="363" spans="1:24" x14ac:dyDescent="0.2">
      <c r="A363" s="31" t="s">
        <v>209</v>
      </c>
      <c r="B363" s="32" t="s">
        <v>95</v>
      </c>
      <c r="C363" s="33" t="s">
        <v>342</v>
      </c>
      <c r="D363" s="51" t="s">
        <v>526</v>
      </c>
      <c r="E363" s="34" t="s">
        <v>725</v>
      </c>
      <c r="F363" s="35">
        <v>175763048</v>
      </c>
      <c r="G363" s="49">
        <f t="shared" si="8"/>
        <v>1</v>
      </c>
      <c r="H363" s="35">
        <v>175763048</v>
      </c>
      <c r="I363" s="35">
        <v>0</v>
      </c>
      <c r="J363" s="35"/>
      <c r="K363" s="35"/>
      <c r="L363" s="35"/>
      <c r="M363" s="35">
        <f>VLOOKUP(D363,'[1]ASIGNACIONES 2020'!I$6:X$297,16,0)</f>
        <v>175763048</v>
      </c>
      <c r="N363" s="35">
        <f>VLOOKUP(D363,'[1]ASIGNACIONES 2020'!I$5:Y$294,17,0)</f>
        <v>0</v>
      </c>
      <c r="O363" s="35">
        <f>VLOOKUP(D363,'[1]ASIGNACIONES 2020'!I$5:Z$294,18,0)</f>
        <v>0</v>
      </c>
      <c r="P363" s="35"/>
      <c r="Q363" s="35"/>
      <c r="R363" s="35"/>
      <c r="S363" s="35"/>
      <c r="T363" s="35"/>
      <c r="U363" s="35"/>
      <c r="V363" s="35">
        <f t="shared" si="9"/>
        <v>175763048</v>
      </c>
      <c r="W363" s="62" t="s">
        <v>763</v>
      </c>
      <c r="X363" s="48"/>
    </row>
    <row r="364" spans="1:24" x14ac:dyDescent="0.2">
      <c r="A364" s="31" t="s">
        <v>209</v>
      </c>
      <c r="B364" s="32" t="s">
        <v>95</v>
      </c>
      <c r="C364" s="33" t="s">
        <v>343</v>
      </c>
      <c r="D364" s="51" t="s">
        <v>527</v>
      </c>
      <c r="E364" s="34" t="s">
        <v>726</v>
      </c>
      <c r="F364" s="35">
        <v>115507291</v>
      </c>
      <c r="G364" s="49">
        <f t="shared" si="8"/>
        <v>1</v>
      </c>
      <c r="H364" s="35">
        <v>115507291</v>
      </c>
      <c r="I364" s="35">
        <v>0</v>
      </c>
      <c r="J364" s="35"/>
      <c r="K364" s="35"/>
      <c r="L364" s="35"/>
      <c r="M364" s="35">
        <f>VLOOKUP(D364,'[1]ASIGNACIONES 2020'!I$6:X$297,16,0)</f>
        <v>115507291</v>
      </c>
      <c r="N364" s="35">
        <f>VLOOKUP(D364,'[1]ASIGNACIONES 2020'!I$5:Y$294,17,0)</f>
        <v>0</v>
      </c>
      <c r="O364" s="35">
        <f>VLOOKUP(D364,'[1]ASIGNACIONES 2020'!I$5:Z$294,18,0)</f>
        <v>0</v>
      </c>
      <c r="P364" s="35"/>
      <c r="Q364" s="35"/>
      <c r="R364" s="35"/>
      <c r="S364" s="35"/>
      <c r="T364" s="35"/>
      <c r="U364" s="35"/>
      <c r="V364" s="35">
        <f t="shared" si="9"/>
        <v>115507291</v>
      </c>
      <c r="W364" s="62" t="s">
        <v>763</v>
      </c>
      <c r="X364" s="48"/>
    </row>
    <row r="365" spans="1:24" x14ac:dyDescent="0.2">
      <c r="A365" s="31" t="s">
        <v>209</v>
      </c>
      <c r="B365" s="32" t="s">
        <v>95</v>
      </c>
      <c r="C365" s="33" t="s">
        <v>343</v>
      </c>
      <c r="D365" s="51" t="s">
        <v>528</v>
      </c>
      <c r="E365" s="34" t="s">
        <v>727</v>
      </c>
      <c r="F365" s="35">
        <v>171347550</v>
      </c>
      <c r="G365" s="49">
        <f t="shared" si="8"/>
        <v>1</v>
      </c>
      <c r="H365" s="35">
        <v>171347550</v>
      </c>
      <c r="I365" s="35">
        <v>0</v>
      </c>
      <c r="J365" s="35"/>
      <c r="K365" s="35"/>
      <c r="L365" s="35"/>
      <c r="M365" s="35">
        <f>VLOOKUP(D365,'[1]ASIGNACIONES 2020'!I$6:X$297,16,0)</f>
        <v>171347550</v>
      </c>
      <c r="N365" s="35">
        <f>VLOOKUP(D365,'[1]ASIGNACIONES 2020'!I$5:Y$294,17,0)</f>
        <v>0</v>
      </c>
      <c r="O365" s="35">
        <f>VLOOKUP(D365,'[1]ASIGNACIONES 2020'!I$5:Z$294,18,0)</f>
        <v>0</v>
      </c>
      <c r="P365" s="35"/>
      <c r="Q365" s="35"/>
      <c r="R365" s="35"/>
      <c r="S365" s="35"/>
      <c r="T365" s="35"/>
      <c r="U365" s="35"/>
      <c r="V365" s="35">
        <f t="shared" si="9"/>
        <v>171347550</v>
      </c>
      <c r="W365" s="62" t="s">
        <v>763</v>
      </c>
      <c r="X365" s="48"/>
    </row>
    <row r="366" spans="1:24" x14ac:dyDescent="0.2">
      <c r="A366" s="31" t="s">
        <v>209</v>
      </c>
      <c r="B366" s="32" t="s">
        <v>95</v>
      </c>
      <c r="C366" s="33" t="s">
        <v>344</v>
      </c>
      <c r="D366" s="51" t="s">
        <v>529</v>
      </c>
      <c r="E366" s="34" t="s">
        <v>728</v>
      </c>
      <c r="F366" s="35">
        <v>241406375</v>
      </c>
      <c r="G366" s="49">
        <f t="shared" ref="G366:G429" si="10">(I366+V366)/F366</f>
        <v>1</v>
      </c>
      <c r="H366" s="35">
        <v>241406375</v>
      </c>
      <c r="I366" s="35">
        <v>0</v>
      </c>
      <c r="J366" s="35"/>
      <c r="K366" s="35"/>
      <c r="L366" s="35"/>
      <c r="M366" s="35">
        <f>VLOOKUP(D366,'[1]ASIGNACIONES 2020'!I$6:X$297,16,0)</f>
        <v>241406375</v>
      </c>
      <c r="N366" s="35">
        <f>VLOOKUP(D366,'[1]ASIGNACIONES 2020'!I$5:Y$294,17,0)</f>
        <v>0</v>
      </c>
      <c r="O366" s="35">
        <f>VLOOKUP(D366,'[1]ASIGNACIONES 2020'!I$5:Z$294,18,0)</f>
        <v>0</v>
      </c>
      <c r="P366" s="35"/>
      <c r="Q366" s="35"/>
      <c r="R366" s="35"/>
      <c r="S366" s="35"/>
      <c r="T366" s="35"/>
      <c r="U366" s="35"/>
      <c r="V366" s="35">
        <f t="shared" si="9"/>
        <v>241406375</v>
      </c>
      <c r="W366" s="62" t="s">
        <v>763</v>
      </c>
      <c r="X366" s="48"/>
    </row>
    <row r="367" spans="1:24" x14ac:dyDescent="0.2">
      <c r="A367" s="31" t="s">
        <v>209</v>
      </c>
      <c r="B367" s="32" t="s">
        <v>95</v>
      </c>
      <c r="C367" s="33" t="s">
        <v>345</v>
      </c>
      <c r="D367" s="51" t="s">
        <v>530</v>
      </c>
      <c r="E367" s="34" t="s">
        <v>729</v>
      </c>
      <c r="F367" s="35">
        <v>41156000</v>
      </c>
      <c r="G367" s="49">
        <f t="shared" si="10"/>
        <v>1</v>
      </c>
      <c r="H367" s="35">
        <v>41156000</v>
      </c>
      <c r="I367" s="35">
        <v>0</v>
      </c>
      <c r="J367" s="35"/>
      <c r="K367" s="35"/>
      <c r="L367" s="35"/>
      <c r="M367" s="35">
        <f>VLOOKUP(D367,'[1]ASIGNACIONES 2020'!I$6:X$297,16,0)</f>
        <v>41156000</v>
      </c>
      <c r="N367" s="35">
        <f>VLOOKUP(D367,'[1]ASIGNACIONES 2020'!I$5:Y$294,17,0)</f>
        <v>0</v>
      </c>
      <c r="O367" s="35">
        <f>VLOOKUP(D367,'[1]ASIGNACIONES 2020'!I$5:Z$294,18,0)</f>
        <v>0</v>
      </c>
      <c r="P367" s="35"/>
      <c r="Q367" s="35"/>
      <c r="R367" s="35"/>
      <c r="S367" s="35"/>
      <c r="T367" s="35"/>
      <c r="U367" s="35"/>
      <c r="V367" s="35">
        <f t="shared" si="9"/>
        <v>41156000</v>
      </c>
      <c r="W367" s="62" t="s">
        <v>763</v>
      </c>
      <c r="X367" s="48"/>
    </row>
    <row r="368" spans="1:24" x14ac:dyDescent="0.2">
      <c r="A368" s="31" t="s">
        <v>209</v>
      </c>
      <c r="B368" s="32" t="s">
        <v>95</v>
      </c>
      <c r="C368" s="33" t="s">
        <v>345</v>
      </c>
      <c r="D368" s="51" t="s">
        <v>531</v>
      </c>
      <c r="E368" s="34" t="s">
        <v>730</v>
      </c>
      <c r="F368" s="35">
        <v>31146600</v>
      </c>
      <c r="G368" s="49">
        <f t="shared" si="10"/>
        <v>1</v>
      </c>
      <c r="H368" s="35">
        <v>31146600</v>
      </c>
      <c r="I368" s="35">
        <v>0</v>
      </c>
      <c r="J368" s="35"/>
      <c r="K368" s="35"/>
      <c r="L368" s="35"/>
      <c r="M368" s="35">
        <f>VLOOKUP(D368,'[1]ASIGNACIONES 2020'!I$6:X$297,16,0)</f>
        <v>31146600</v>
      </c>
      <c r="N368" s="35">
        <f>VLOOKUP(D368,'[1]ASIGNACIONES 2020'!I$5:Y$294,17,0)</f>
        <v>0</v>
      </c>
      <c r="O368" s="35">
        <f>VLOOKUP(D368,'[1]ASIGNACIONES 2020'!I$5:Z$294,18,0)</f>
        <v>0</v>
      </c>
      <c r="P368" s="35"/>
      <c r="Q368" s="35"/>
      <c r="R368" s="35"/>
      <c r="S368" s="35"/>
      <c r="T368" s="35"/>
      <c r="U368" s="35"/>
      <c r="V368" s="35">
        <f t="shared" si="9"/>
        <v>31146600</v>
      </c>
      <c r="W368" s="62" t="s">
        <v>763</v>
      </c>
      <c r="X368" s="48"/>
    </row>
    <row r="369" spans="1:24" x14ac:dyDescent="0.2">
      <c r="A369" s="31" t="s">
        <v>209</v>
      </c>
      <c r="B369" s="32" t="s">
        <v>95</v>
      </c>
      <c r="C369" s="33" t="s">
        <v>346</v>
      </c>
      <c r="D369" s="51" t="s">
        <v>532</v>
      </c>
      <c r="E369" s="34" t="s">
        <v>731</v>
      </c>
      <c r="F369" s="35">
        <v>28800000</v>
      </c>
      <c r="G369" s="49">
        <f t="shared" si="10"/>
        <v>1</v>
      </c>
      <c r="H369" s="35">
        <v>28800000</v>
      </c>
      <c r="I369" s="35">
        <v>0</v>
      </c>
      <c r="J369" s="35"/>
      <c r="K369" s="35"/>
      <c r="L369" s="35"/>
      <c r="M369" s="35">
        <f>VLOOKUP(D369,'[1]ASIGNACIONES 2020'!I$6:X$297,16,0)</f>
        <v>28800000</v>
      </c>
      <c r="N369" s="35">
        <f>VLOOKUP(D369,'[1]ASIGNACIONES 2020'!I$5:Y$294,17,0)</f>
        <v>0</v>
      </c>
      <c r="O369" s="35">
        <f>VLOOKUP(D369,'[1]ASIGNACIONES 2020'!I$5:Z$294,18,0)</f>
        <v>0</v>
      </c>
      <c r="P369" s="35"/>
      <c r="Q369" s="35"/>
      <c r="R369" s="35"/>
      <c r="S369" s="35"/>
      <c r="T369" s="35"/>
      <c r="U369" s="35"/>
      <c r="V369" s="35">
        <f t="shared" si="9"/>
        <v>28800000</v>
      </c>
      <c r="W369" s="62" t="s">
        <v>763</v>
      </c>
      <c r="X369" s="48"/>
    </row>
    <row r="370" spans="1:24" x14ac:dyDescent="0.2">
      <c r="A370" s="31" t="s">
        <v>209</v>
      </c>
      <c r="B370" s="32" t="s">
        <v>95</v>
      </c>
      <c r="C370" s="33" t="s">
        <v>347</v>
      </c>
      <c r="D370" s="51" t="s">
        <v>533</v>
      </c>
      <c r="E370" s="34" t="s">
        <v>732</v>
      </c>
      <c r="F370" s="35">
        <v>43974000</v>
      </c>
      <c r="G370" s="49">
        <f t="shared" si="10"/>
        <v>1</v>
      </c>
      <c r="H370" s="35">
        <v>43974000</v>
      </c>
      <c r="I370" s="35">
        <v>0</v>
      </c>
      <c r="J370" s="35"/>
      <c r="K370" s="35"/>
      <c r="L370" s="35"/>
      <c r="M370" s="35">
        <f>VLOOKUP(D370,'[1]ASIGNACIONES 2020'!I$6:X$297,16,0)</f>
        <v>43974000</v>
      </c>
      <c r="N370" s="35">
        <f>VLOOKUP(D370,'[1]ASIGNACIONES 2020'!I$5:Y$294,17,0)</f>
        <v>0</v>
      </c>
      <c r="O370" s="35">
        <f>VLOOKUP(D370,'[1]ASIGNACIONES 2020'!I$5:Z$294,18,0)</f>
        <v>0</v>
      </c>
      <c r="P370" s="35"/>
      <c r="Q370" s="35"/>
      <c r="R370" s="35"/>
      <c r="S370" s="35"/>
      <c r="T370" s="35"/>
      <c r="U370" s="35"/>
      <c r="V370" s="35">
        <f t="shared" si="9"/>
        <v>43974000</v>
      </c>
      <c r="W370" s="62" t="s">
        <v>763</v>
      </c>
      <c r="X370" s="48"/>
    </row>
    <row r="371" spans="1:24" x14ac:dyDescent="0.2">
      <c r="A371" s="31" t="s">
        <v>209</v>
      </c>
      <c r="B371" s="32" t="s">
        <v>95</v>
      </c>
      <c r="C371" s="33" t="s">
        <v>110</v>
      </c>
      <c r="D371" s="51" t="s">
        <v>534</v>
      </c>
      <c r="E371" s="34" t="s">
        <v>733</v>
      </c>
      <c r="F371" s="35">
        <v>97531500</v>
      </c>
      <c r="G371" s="49">
        <f t="shared" si="10"/>
        <v>1</v>
      </c>
      <c r="H371" s="35">
        <v>97531500</v>
      </c>
      <c r="I371" s="35">
        <v>0</v>
      </c>
      <c r="J371" s="35"/>
      <c r="K371" s="35"/>
      <c r="L371" s="35"/>
      <c r="M371" s="35">
        <f>VLOOKUP(D371,'[1]ASIGNACIONES 2020'!I$6:X$297,16,0)</f>
        <v>97531500</v>
      </c>
      <c r="N371" s="35">
        <f>VLOOKUP(D371,'[1]ASIGNACIONES 2020'!I$5:Y$294,17,0)</f>
        <v>0</v>
      </c>
      <c r="O371" s="35">
        <f>VLOOKUP(D371,'[1]ASIGNACIONES 2020'!I$5:Z$294,18,0)</f>
        <v>0</v>
      </c>
      <c r="P371" s="35"/>
      <c r="Q371" s="35"/>
      <c r="R371" s="35"/>
      <c r="S371" s="35"/>
      <c r="T371" s="35"/>
      <c r="U371" s="35"/>
      <c r="V371" s="35">
        <f t="shared" si="9"/>
        <v>97531500</v>
      </c>
      <c r="W371" s="62" t="s">
        <v>763</v>
      </c>
      <c r="X371" s="48"/>
    </row>
    <row r="372" spans="1:24" x14ac:dyDescent="0.2">
      <c r="A372" s="31" t="s">
        <v>209</v>
      </c>
      <c r="B372" s="32" t="s">
        <v>95</v>
      </c>
      <c r="C372" s="33" t="s">
        <v>110</v>
      </c>
      <c r="D372" s="51" t="s">
        <v>535</v>
      </c>
      <c r="E372" s="34" t="s">
        <v>734</v>
      </c>
      <c r="F372" s="35">
        <v>51120000</v>
      </c>
      <c r="G372" s="49">
        <f t="shared" si="10"/>
        <v>1</v>
      </c>
      <c r="H372" s="35">
        <v>51120000</v>
      </c>
      <c r="I372" s="35">
        <v>0</v>
      </c>
      <c r="J372" s="35"/>
      <c r="K372" s="35"/>
      <c r="L372" s="35"/>
      <c r="M372" s="35">
        <f>VLOOKUP(D372,'[1]ASIGNACIONES 2020'!I$6:X$297,16,0)</f>
        <v>51120000</v>
      </c>
      <c r="N372" s="35">
        <f>VLOOKUP(D372,'[1]ASIGNACIONES 2020'!I$5:Y$294,17,0)</f>
        <v>0</v>
      </c>
      <c r="O372" s="35">
        <f>VLOOKUP(D372,'[1]ASIGNACIONES 2020'!I$5:Z$294,18,0)</f>
        <v>0</v>
      </c>
      <c r="P372" s="35"/>
      <c r="Q372" s="35"/>
      <c r="R372" s="35"/>
      <c r="S372" s="35"/>
      <c r="T372" s="35"/>
      <c r="U372" s="35"/>
      <c r="V372" s="35">
        <f t="shared" si="9"/>
        <v>51120000</v>
      </c>
      <c r="W372" s="62" t="s">
        <v>763</v>
      </c>
      <c r="X372" s="48"/>
    </row>
    <row r="373" spans="1:24" x14ac:dyDescent="0.2">
      <c r="A373" s="31" t="s">
        <v>209</v>
      </c>
      <c r="B373" s="32" t="s">
        <v>95</v>
      </c>
      <c r="C373" s="33" t="s">
        <v>348</v>
      </c>
      <c r="D373" s="51" t="s">
        <v>536</v>
      </c>
      <c r="E373" s="34" t="s">
        <v>735</v>
      </c>
      <c r="F373" s="35">
        <v>53894000</v>
      </c>
      <c r="G373" s="49">
        <f t="shared" si="10"/>
        <v>1</v>
      </c>
      <c r="H373" s="35">
        <v>53894000</v>
      </c>
      <c r="I373" s="35">
        <v>0</v>
      </c>
      <c r="J373" s="35"/>
      <c r="K373" s="35"/>
      <c r="L373" s="35"/>
      <c r="M373" s="35">
        <f>VLOOKUP(D373,'[1]ASIGNACIONES 2020'!I$6:X$297,16,0)</f>
        <v>53894000</v>
      </c>
      <c r="N373" s="35">
        <f>VLOOKUP(D373,'[1]ASIGNACIONES 2020'!I$5:Y$294,17,0)</f>
        <v>0</v>
      </c>
      <c r="O373" s="35">
        <f>VLOOKUP(D373,'[1]ASIGNACIONES 2020'!I$5:Z$294,18,0)</f>
        <v>0</v>
      </c>
      <c r="P373" s="35"/>
      <c r="Q373" s="35"/>
      <c r="R373" s="35"/>
      <c r="S373" s="35"/>
      <c r="T373" s="35"/>
      <c r="U373" s="35"/>
      <c r="V373" s="35">
        <f t="shared" si="9"/>
        <v>53894000</v>
      </c>
      <c r="W373" s="62" t="s">
        <v>763</v>
      </c>
      <c r="X373" s="48"/>
    </row>
    <row r="374" spans="1:24" x14ac:dyDescent="0.2">
      <c r="A374" s="31" t="s">
        <v>209</v>
      </c>
      <c r="B374" s="32" t="s">
        <v>95</v>
      </c>
      <c r="C374" s="33" t="s">
        <v>349</v>
      </c>
      <c r="D374" s="51" t="s">
        <v>537</v>
      </c>
      <c r="E374" s="34" t="s">
        <v>736</v>
      </c>
      <c r="F374" s="35">
        <v>87988989</v>
      </c>
      <c r="G374" s="49">
        <f t="shared" si="10"/>
        <v>1</v>
      </c>
      <c r="H374" s="35">
        <v>87988989</v>
      </c>
      <c r="I374" s="35">
        <v>0</v>
      </c>
      <c r="J374" s="35"/>
      <c r="K374" s="35"/>
      <c r="L374" s="35"/>
      <c r="M374" s="35">
        <f>VLOOKUP(D374,'[1]ASIGNACIONES 2020'!I$6:X$297,16,0)</f>
        <v>87988989</v>
      </c>
      <c r="N374" s="35">
        <f>VLOOKUP(D374,'[1]ASIGNACIONES 2020'!I$5:Y$294,17,0)</f>
        <v>0</v>
      </c>
      <c r="O374" s="35">
        <f>VLOOKUP(D374,'[1]ASIGNACIONES 2020'!I$5:Z$294,18,0)</f>
        <v>0</v>
      </c>
      <c r="P374" s="35"/>
      <c r="Q374" s="35"/>
      <c r="R374" s="35"/>
      <c r="S374" s="35"/>
      <c r="T374" s="35"/>
      <c r="U374" s="35"/>
      <c r="V374" s="35">
        <f t="shared" si="9"/>
        <v>87988989</v>
      </c>
      <c r="W374" s="62" t="s">
        <v>763</v>
      </c>
      <c r="X374" s="48"/>
    </row>
    <row r="375" spans="1:24" x14ac:dyDescent="0.2">
      <c r="A375" s="31" t="s">
        <v>209</v>
      </c>
      <c r="B375" s="32" t="s">
        <v>95</v>
      </c>
      <c r="C375" s="33" t="s">
        <v>349</v>
      </c>
      <c r="D375" s="51" t="s">
        <v>538</v>
      </c>
      <c r="E375" s="34" t="s">
        <v>737</v>
      </c>
      <c r="F375" s="35">
        <v>21648750</v>
      </c>
      <c r="G375" s="49">
        <f t="shared" si="10"/>
        <v>1</v>
      </c>
      <c r="H375" s="35">
        <v>21648750</v>
      </c>
      <c r="I375" s="35">
        <v>0</v>
      </c>
      <c r="J375" s="35"/>
      <c r="K375" s="35"/>
      <c r="L375" s="35"/>
      <c r="M375" s="35">
        <f>VLOOKUP(D375,'[1]ASIGNACIONES 2020'!I$6:X$297,16,0)</f>
        <v>21648750</v>
      </c>
      <c r="N375" s="35">
        <f>VLOOKUP(D375,'[1]ASIGNACIONES 2020'!I$5:Y$294,17,0)</f>
        <v>0</v>
      </c>
      <c r="O375" s="35">
        <f>VLOOKUP(D375,'[1]ASIGNACIONES 2020'!I$5:Z$294,18,0)</f>
        <v>0</v>
      </c>
      <c r="P375" s="35"/>
      <c r="Q375" s="35"/>
      <c r="R375" s="35"/>
      <c r="S375" s="35"/>
      <c r="T375" s="35"/>
      <c r="U375" s="35"/>
      <c r="V375" s="35">
        <f t="shared" si="9"/>
        <v>21648750</v>
      </c>
      <c r="W375" s="62" t="s">
        <v>763</v>
      </c>
      <c r="X375" s="48"/>
    </row>
    <row r="376" spans="1:24" x14ac:dyDescent="0.2">
      <c r="A376" s="31" t="s">
        <v>209</v>
      </c>
      <c r="B376" s="32" t="s">
        <v>95</v>
      </c>
      <c r="C376" s="33" t="s">
        <v>349</v>
      </c>
      <c r="D376" s="51" t="s">
        <v>539</v>
      </c>
      <c r="E376" s="34" t="s">
        <v>738</v>
      </c>
      <c r="F376" s="35">
        <v>15980000</v>
      </c>
      <c r="G376" s="49">
        <f t="shared" si="10"/>
        <v>1</v>
      </c>
      <c r="H376" s="35">
        <v>15980000</v>
      </c>
      <c r="I376" s="35">
        <v>0</v>
      </c>
      <c r="J376" s="35"/>
      <c r="K376" s="35"/>
      <c r="L376" s="35"/>
      <c r="M376" s="35">
        <f>VLOOKUP(D376,'[1]ASIGNACIONES 2020'!I$6:X$297,16,0)</f>
        <v>15980000</v>
      </c>
      <c r="N376" s="35">
        <f>VLOOKUP(D376,'[1]ASIGNACIONES 2020'!I$5:Y$294,17,0)</f>
        <v>0</v>
      </c>
      <c r="O376" s="35">
        <f>VLOOKUP(D376,'[1]ASIGNACIONES 2020'!I$5:Z$294,18,0)</f>
        <v>0</v>
      </c>
      <c r="P376" s="35"/>
      <c r="Q376" s="35"/>
      <c r="R376" s="35"/>
      <c r="S376" s="35"/>
      <c r="T376" s="35"/>
      <c r="U376" s="35"/>
      <c r="V376" s="35">
        <f t="shared" si="9"/>
        <v>15980000</v>
      </c>
      <c r="W376" s="62" t="s">
        <v>763</v>
      </c>
      <c r="X376" s="48"/>
    </row>
    <row r="377" spans="1:24" x14ac:dyDescent="0.2">
      <c r="A377" s="31" t="s">
        <v>209</v>
      </c>
      <c r="B377" s="32" t="s">
        <v>95</v>
      </c>
      <c r="C377" s="33" t="s">
        <v>350</v>
      </c>
      <c r="D377" s="51" t="s">
        <v>540</v>
      </c>
      <c r="E377" s="34" t="s">
        <v>739</v>
      </c>
      <c r="F377" s="35">
        <v>210062519</v>
      </c>
      <c r="G377" s="49">
        <f t="shared" si="10"/>
        <v>1</v>
      </c>
      <c r="H377" s="35">
        <v>210062519</v>
      </c>
      <c r="I377" s="35">
        <v>0</v>
      </c>
      <c r="J377" s="35"/>
      <c r="K377" s="35"/>
      <c r="L377" s="35"/>
      <c r="M377" s="35">
        <f>VLOOKUP(D377,'[1]ASIGNACIONES 2020'!I$6:X$297,16,0)</f>
        <v>210062519</v>
      </c>
      <c r="N377" s="35">
        <f>VLOOKUP(D377,'[1]ASIGNACIONES 2020'!I$5:Y$294,17,0)</f>
        <v>0</v>
      </c>
      <c r="O377" s="35">
        <f>VLOOKUP(D377,'[1]ASIGNACIONES 2020'!I$5:Z$294,18,0)</f>
        <v>0</v>
      </c>
      <c r="P377" s="35"/>
      <c r="Q377" s="35"/>
      <c r="R377" s="35"/>
      <c r="S377" s="35"/>
      <c r="T377" s="35"/>
      <c r="U377" s="35"/>
      <c r="V377" s="35">
        <f t="shared" si="9"/>
        <v>210062519</v>
      </c>
      <c r="W377" s="62" t="s">
        <v>763</v>
      </c>
      <c r="X377" s="48"/>
    </row>
    <row r="378" spans="1:24" x14ac:dyDescent="0.2">
      <c r="A378" s="31" t="s">
        <v>209</v>
      </c>
      <c r="B378" s="32" t="s">
        <v>95</v>
      </c>
      <c r="C378" s="33" t="s">
        <v>351</v>
      </c>
      <c r="D378" s="51" t="s">
        <v>541</v>
      </c>
      <c r="E378" s="34" t="s">
        <v>740</v>
      </c>
      <c r="F378" s="35">
        <v>33619250</v>
      </c>
      <c r="G378" s="49">
        <f t="shared" si="10"/>
        <v>1</v>
      </c>
      <c r="H378" s="35">
        <v>33619250</v>
      </c>
      <c r="I378" s="35">
        <v>0</v>
      </c>
      <c r="J378" s="35"/>
      <c r="K378" s="35"/>
      <c r="L378" s="35"/>
      <c r="M378" s="35">
        <f>VLOOKUP(D378,'[1]ASIGNACIONES 2020'!I$6:X$297,16,0)</f>
        <v>33619250</v>
      </c>
      <c r="N378" s="35">
        <f>VLOOKUP(D378,'[1]ASIGNACIONES 2020'!I$5:Y$294,17,0)</f>
        <v>0</v>
      </c>
      <c r="O378" s="35">
        <f>VLOOKUP(D378,'[1]ASIGNACIONES 2020'!I$5:Z$294,18,0)</f>
        <v>0</v>
      </c>
      <c r="P378" s="35"/>
      <c r="Q378" s="35"/>
      <c r="R378" s="35"/>
      <c r="S378" s="35"/>
      <c r="T378" s="35"/>
      <c r="U378" s="35"/>
      <c r="V378" s="35">
        <f t="shared" si="9"/>
        <v>33619250</v>
      </c>
      <c r="W378" s="62" t="s">
        <v>763</v>
      </c>
      <c r="X378" s="48"/>
    </row>
    <row r="379" spans="1:24" x14ac:dyDescent="0.2">
      <c r="A379" s="31" t="s">
        <v>209</v>
      </c>
      <c r="B379" s="32" t="s">
        <v>95</v>
      </c>
      <c r="C379" s="33" t="s">
        <v>351</v>
      </c>
      <c r="D379" s="51" t="s">
        <v>542</v>
      </c>
      <c r="E379" s="34" t="s">
        <v>741</v>
      </c>
      <c r="F379" s="35">
        <v>15355000</v>
      </c>
      <c r="G379" s="49">
        <f t="shared" si="10"/>
        <v>1</v>
      </c>
      <c r="H379" s="35">
        <v>15355000</v>
      </c>
      <c r="I379" s="35">
        <v>0</v>
      </c>
      <c r="J379" s="35"/>
      <c r="K379" s="35"/>
      <c r="L379" s="35"/>
      <c r="M379" s="35">
        <f>VLOOKUP(D379,'[1]ASIGNACIONES 2020'!I$6:X$297,16,0)</f>
        <v>15355000</v>
      </c>
      <c r="N379" s="35">
        <f>VLOOKUP(D379,'[1]ASIGNACIONES 2020'!I$5:Y$294,17,0)</f>
        <v>0</v>
      </c>
      <c r="O379" s="35">
        <f>VLOOKUP(D379,'[1]ASIGNACIONES 2020'!I$5:Z$294,18,0)</f>
        <v>0</v>
      </c>
      <c r="P379" s="35"/>
      <c r="Q379" s="35"/>
      <c r="R379" s="35"/>
      <c r="S379" s="35"/>
      <c r="T379" s="35"/>
      <c r="U379" s="35"/>
      <c r="V379" s="35">
        <f t="shared" si="9"/>
        <v>15355000</v>
      </c>
      <c r="W379" s="62" t="s">
        <v>763</v>
      </c>
      <c r="X379" s="48"/>
    </row>
    <row r="380" spans="1:24" x14ac:dyDescent="0.2">
      <c r="A380" s="31" t="s">
        <v>209</v>
      </c>
      <c r="B380" s="32" t="s">
        <v>95</v>
      </c>
      <c r="C380" s="33" t="s">
        <v>351</v>
      </c>
      <c r="D380" s="51" t="s">
        <v>543</v>
      </c>
      <c r="E380" s="34" t="s">
        <v>742</v>
      </c>
      <c r="F380" s="35">
        <v>22209500</v>
      </c>
      <c r="G380" s="49">
        <f t="shared" si="10"/>
        <v>1</v>
      </c>
      <c r="H380" s="35">
        <v>22209500</v>
      </c>
      <c r="I380" s="35">
        <v>0</v>
      </c>
      <c r="J380" s="35"/>
      <c r="K380" s="35"/>
      <c r="L380" s="35"/>
      <c r="M380" s="35">
        <f>VLOOKUP(D380,'[1]ASIGNACIONES 2020'!I$6:X$297,16,0)</f>
        <v>22209500</v>
      </c>
      <c r="N380" s="35">
        <f>VLOOKUP(D380,'[1]ASIGNACIONES 2020'!I$5:Y$294,17,0)</f>
        <v>0</v>
      </c>
      <c r="O380" s="35">
        <f>VLOOKUP(D380,'[1]ASIGNACIONES 2020'!I$5:Z$294,18,0)</f>
        <v>0</v>
      </c>
      <c r="P380" s="35"/>
      <c r="Q380" s="35"/>
      <c r="R380" s="35"/>
      <c r="S380" s="35"/>
      <c r="T380" s="35"/>
      <c r="U380" s="35"/>
      <c r="V380" s="35">
        <f t="shared" si="9"/>
        <v>22209500</v>
      </c>
      <c r="W380" s="62" t="s">
        <v>763</v>
      </c>
      <c r="X380" s="48"/>
    </row>
    <row r="381" spans="1:24" x14ac:dyDescent="0.2">
      <c r="A381" s="31" t="s">
        <v>209</v>
      </c>
      <c r="B381" s="32" t="s">
        <v>94</v>
      </c>
      <c r="C381" s="33" t="s">
        <v>352</v>
      </c>
      <c r="D381" s="51" t="s">
        <v>544</v>
      </c>
      <c r="E381" s="34" t="s">
        <v>743</v>
      </c>
      <c r="F381" s="35">
        <v>110481000</v>
      </c>
      <c r="G381" s="49">
        <f t="shared" si="10"/>
        <v>1</v>
      </c>
      <c r="H381" s="35">
        <v>110481000</v>
      </c>
      <c r="I381" s="35">
        <v>0</v>
      </c>
      <c r="J381" s="35"/>
      <c r="K381" s="35"/>
      <c r="L381" s="35"/>
      <c r="M381" s="35">
        <f>VLOOKUP(D381,'[1]ASIGNACIONES 2020'!I$6:X$297,16,0)</f>
        <v>110481000</v>
      </c>
      <c r="N381" s="35">
        <f>VLOOKUP(D381,'[1]ASIGNACIONES 2020'!I$5:Y$294,17,0)</f>
        <v>0</v>
      </c>
      <c r="O381" s="35">
        <f>VLOOKUP(D381,'[1]ASIGNACIONES 2020'!I$5:Z$294,18,0)</f>
        <v>0</v>
      </c>
      <c r="P381" s="35"/>
      <c r="Q381" s="35"/>
      <c r="R381" s="35"/>
      <c r="S381" s="35"/>
      <c r="T381" s="35"/>
      <c r="U381" s="35"/>
      <c r="V381" s="35">
        <f t="shared" si="9"/>
        <v>110481000</v>
      </c>
      <c r="W381" s="62" t="s">
        <v>763</v>
      </c>
      <c r="X381" s="48"/>
    </row>
    <row r="382" spans="1:24" x14ac:dyDescent="0.2">
      <c r="A382" s="31" t="s">
        <v>209</v>
      </c>
      <c r="B382" s="32" t="s">
        <v>94</v>
      </c>
      <c r="C382" s="33" t="s">
        <v>353</v>
      </c>
      <c r="D382" s="51" t="s">
        <v>545</v>
      </c>
      <c r="E382" s="34" t="s">
        <v>744</v>
      </c>
      <c r="F382" s="35">
        <v>79601500</v>
      </c>
      <c r="G382" s="49">
        <f t="shared" si="10"/>
        <v>1</v>
      </c>
      <c r="H382" s="35">
        <v>79601500</v>
      </c>
      <c r="I382" s="35">
        <v>0</v>
      </c>
      <c r="J382" s="35"/>
      <c r="K382" s="35"/>
      <c r="L382" s="35"/>
      <c r="M382" s="35">
        <f>VLOOKUP(D382,'[1]ASIGNACIONES 2020'!I$6:X$297,16,0)</f>
        <v>79601500</v>
      </c>
      <c r="N382" s="35">
        <f>VLOOKUP(D382,'[1]ASIGNACIONES 2020'!I$5:Y$294,17,0)</f>
        <v>0</v>
      </c>
      <c r="O382" s="35">
        <f>VLOOKUP(D382,'[1]ASIGNACIONES 2020'!I$5:Z$294,18,0)</f>
        <v>0</v>
      </c>
      <c r="P382" s="35"/>
      <c r="Q382" s="35"/>
      <c r="R382" s="35"/>
      <c r="S382" s="35"/>
      <c r="T382" s="35"/>
      <c r="U382" s="35"/>
      <c r="V382" s="35">
        <f t="shared" si="9"/>
        <v>79601500</v>
      </c>
      <c r="W382" s="62" t="s">
        <v>763</v>
      </c>
      <c r="X382" s="48"/>
    </row>
    <row r="383" spans="1:24" x14ac:dyDescent="0.2">
      <c r="A383" s="31" t="s">
        <v>209</v>
      </c>
      <c r="B383" s="32" t="s">
        <v>94</v>
      </c>
      <c r="C383" s="33" t="s">
        <v>354</v>
      </c>
      <c r="D383" s="51" t="s">
        <v>546</v>
      </c>
      <c r="E383" s="34" t="s">
        <v>745</v>
      </c>
      <c r="F383" s="35">
        <v>23880450</v>
      </c>
      <c r="G383" s="49">
        <f t="shared" si="10"/>
        <v>1</v>
      </c>
      <c r="H383" s="35">
        <v>23880450</v>
      </c>
      <c r="I383" s="35">
        <v>0</v>
      </c>
      <c r="J383" s="35"/>
      <c r="K383" s="35"/>
      <c r="L383" s="35"/>
      <c r="M383" s="35">
        <f>VLOOKUP(D383,'[1]ASIGNACIONES 2020'!I$6:X$297,16,0)</f>
        <v>23880450</v>
      </c>
      <c r="N383" s="35">
        <f>VLOOKUP(D383,'[1]ASIGNACIONES 2020'!I$5:Y$294,17,0)</f>
        <v>0</v>
      </c>
      <c r="O383" s="35">
        <f>VLOOKUP(D383,'[1]ASIGNACIONES 2020'!I$5:Z$294,18,0)</f>
        <v>0</v>
      </c>
      <c r="P383" s="35"/>
      <c r="Q383" s="35"/>
      <c r="R383" s="35"/>
      <c r="S383" s="35"/>
      <c r="T383" s="35"/>
      <c r="U383" s="35"/>
      <c r="V383" s="35">
        <f t="shared" si="9"/>
        <v>23880450</v>
      </c>
      <c r="W383" s="62" t="s">
        <v>763</v>
      </c>
      <c r="X383" s="48"/>
    </row>
    <row r="384" spans="1:24" x14ac:dyDescent="0.2">
      <c r="A384" s="31" t="s">
        <v>209</v>
      </c>
      <c r="B384" s="32" t="s">
        <v>94</v>
      </c>
      <c r="C384" s="33" t="s">
        <v>355</v>
      </c>
      <c r="D384" s="51" t="s">
        <v>547</v>
      </c>
      <c r="E384" s="34" t="s">
        <v>746</v>
      </c>
      <c r="F384" s="35">
        <v>98280000</v>
      </c>
      <c r="G384" s="49">
        <f t="shared" si="10"/>
        <v>1</v>
      </c>
      <c r="H384" s="35">
        <v>98280000</v>
      </c>
      <c r="I384" s="35">
        <v>0</v>
      </c>
      <c r="J384" s="35"/>
      <c r="K384" s="35"/>
      <c r="L384" s="35"/>
      <c r="M384" s="35">
        <f>VLOOKUP(D384,'[1]ASIGNACIONES 2020'!I$6:X$297,16,0)</f>
        <v>98280000</v>
      </c>
      <c r="N384" s="35">
        <f>VLOOKUP(D384,'[1]ASIGNACIONES 2020'!I$5:Y$294,17,0)</f>
        <v>0</v>
      </c>
      <c r="O384" s="35">
        <f>VLOOKUP(D384,'[1]ASIGNACIONES 2020'!I$5:Z$294,18,0)</f>
        <v>0</v>
      </c>
      <c r="P384" s="35"/>
      <c r="Q384" s="35"/>
      <c r="R384" s="35"/>
      <c r="S384" s="35"/>
      <c r="T384" s="35"/>
      <c r="U384" s="35"/>
      <c r="V384" s="35">
        <f t="shared" si="9"/>
        <v>98280000</v>
      </c>
      <c r="W384" s="62" t="s">
        <v>763</v>
      </c>
      <c r="X384" s="48"/>
    </row>
    <row r="385" spans="1:25" x14ac:dyDescent="0.2">
      <c r="A385" s="31" t="s">
        <v>209</v>
      </c>
      <c r="B385" s="32" t="s">
        <v>94</v>
      </c>
      <c r="C385" s="33" t="s">
        <v>356</v>
      </c>
      <c r="D385" s="51" t="s">
        <v>548</v>
      </c>
      <c r="E385" s="34" t="s">
        <v>747</v>
      </c>
      <c r="F385" s="35">
        <v>138068431</v>
      </c>
      <c r="G385" s="49">
        <f t="shared" si="10"/>
        <v>1</v>
      </c>
      <c r="H385" s="35">
        <v>138068431</v>
      </c>
      <c r="I385" s="35">
        <v>0</v>
      </c>
      <c r="J385" s="35"/>
      <c r="K385" s="35"/>
      <c r="L385" s="35"/>
      <c r="M385" s="35">
        <f>VLOOKUP(D385,'[1]ASIGNACIONES 2020'!I$6:X$297,16,0)</f>
        <v>138068431</v>
      </c>
      <c r="N385" s="35">
        <f>VLOOKUP(D385,'[1]ASIGNACIONES 2020'!I$5:Y$294,17,0)</f>
        <v>0</v>
      </c>
      <c r="O385" s="35">
        <f>VLOOKUP(D385,'[1]ASIGNACIONES 2020'!I$5:Z$294,18,0)</f>
        <v>0</v>
      </c>
      <c r="P385" s="35"/>
      <c r="Q385" s="35"/>
      <c r="R385" s="35"/>
      <c r="S385" s="35"/>
      <c r="T385" s="35"/>
      <c r="U385" s="35"/>
      <c r="V385" s="35">
        <f t="shared" si="9"/>
        <v>138068431</v>
      </c>
      <c r="W385" s="62" t="s">
        <v>763</v>
      </c>
      <c r="X385" s="48"/>
    </row>
    <row r="386" spans="1:25" x14ac:dyDescent="0.2">
      <c r="A386" s="31" t="s">
        <v>209</v>
      </c>
      <c r="B386" s="32" t="s">
        <v>94</v>
      </c>
      <c r="C386" s="33" t="s">
        <v>357</v>
      </c>
      <c r="D386" s="51" t="s">
        <v>549</v>
      </c>
      <c r="E386" s="34" t="s">
        <v>748</v>
      </c>
      <c r="F386" s="35">
        <v>203258027</v>
      </c>
      <c r="G386" s="49">
        <f t="shared" si="10"/>
        <v>1</v>
      </c>
      <c r="H386" s="35">
        <v>203258027</v>
      </c>
      <c r="I386" s="35">
        <v>0</v>
      </c>
      <c r="J386" s="35"/>
      <c r="K386" s="35"/>
      <c r="L386" s="35"/>
      <c r="M386" s="35">
        <f>VLOOKUP(D386,'[1]ASIGNACIONES 2020'!I$6:X$297,16,0)</f>
        <v>203258027</v>
      </c>
      <c r="N386" s="35">
        <f>VLOOKUP(D386,'[1]ASIGNACIONES 2020'!I$5:Y$294,17,0)</f>
        <v>0</v>
      </c>
      <c r="O386" s="35">
        <f>VLOOKUP(D386,'[1]ASIGNACIONES 2020'!I$5:Z$294,18,0)</f>
        <v>0</v>
      </c>
      <c r="P386" s="35"/>
      <c r="Q386" s="35"/>
      <c r="R386" s="35"/>
      <c r="S386" s="35"/>
      <c r="T386" s="35"/>
      <c r="U386" s="35"/>
      <c r="V386" s="35">
        <f t="shared" si="9"/>
        <v>203258027</v>
      </c>
      <c r="W386" s="62" t="s">
        <v>763</v>
      </c>
      <c r="X386" s="48"/>
    </row>
    <row r="387" spans="1:25" x14ac:dyDescent="0.2">
      <c r="A387" s="31" t="s">
        <v>209</v>
      </c>
      <c r="B387" s="32" t="s">
        <v>94</v>
      </c>
      <c r="C387" s="33" t="s">
        <v>357</v>
      </c>
      <c r="D387" s="51" t="s">
        <v>550</v>
      </c>
      <c r="E387" s="34" t="s">
        <v>749</v>
      </c>
      <c r="F387" s="35">
        <v>102258595</v>
      </c>
      <c r="G387" s="49">
        <f t="shared" si="10"/>
        <v>1</v>
      </c>
      <c r="H387" s="35">
        <v>102258595</v>
      </c>
      <c r="I387" s="35">
        <v>0</v>
      </c>
      <c r="J387" s="35"/>
      <c r="K387" s="35"/>
      <c r="L387" s="35"/>
      <c r="M387" s="35">
        <f>VLOOKUP(D387,'[1]ASIGNACIONES 2020'!I$6:X$297,16,0)</f>
        <v>102258595</v>
      </c>
      <c r="N387" s="35">
        <f>VLOOKUP(D387,'[1]ASIGNACIONES 2020'!I$5:Y$294,17,0)</f>
        <v>0</v>
      </c>
      <c r="O387" s="35">
        <f>VLOOKUP(D387,'[1]ASIGNACIONES 2020'!I$5:Z$294,18,0)</f>
        <v>0</v>
      </c>
      <c r="P387" s="35"/>
      <c r="Q387" s="35"/>
      <c r="R387" s="35"/>
      <c r="S387" s="35"/>
      <c r="T387" s="35"/>
      <c r="U387" s="35"/>
      <c r="V387" s="35">
        <f t="shared" si="9"/>
        <v>102258595</v>
      </c>
      <c r="W387" s="62" t="s">
        <v>763</v>
      </c>
      <c r="X387" s="48"/>
    </row>
    <row r="388" spans="1:25" x14ac:dyDescent="0.2">
      <c r="A388" s="31" t="s">
        <v>209</v>
      </c>
      <c r="B388" s="32" t="s">
        <v>94</v>
      </c>
      <c r="C388" s="33" t="s">
        <v>240</v>
      </c>
      <c r="D388" s="51" t="s">
        <v>551</v>
      </c>
      <c r="E388" s="34" t="s">
        <v>750</v>
      </c>
      <c r="F388" s="35">
        <v>111550272</v>
      </c>
      <c r="G388" s="49">
        <f t="shared" si="10"/>
        <v>1</v>
      </c>
      <c r="H388" s="35">
        <v>111550272</v>
      </c>
      <c r="I388" s="35">
        <v>0</v>
      </c>
      <c r="J388" s="35"/>
      <c r="K388" s="35"/>
      <c r="L388" s="35"/>
      <c r="M388" s="35">
        <f>VLOOKUP(D388,'[1]ASIGNACIONES 2020'!I$6:X$297,16,0)</f>
        <v>111550272</v>
      </c>
      <c r="N388" s="35">
        <f>VLOOKUP(D388,'[1]ASIGNACIONES 2020'!I$5:Y$294,17,0)</f>
        <v>0</v>
      </c>
      <c r="O388" s="35">
        <f>VLOOKUP(D388,'[1]ASIGNACIONES 2020'!I$5:Z$294,18,0)</f>
        <v>0</v>
      </c>
      <c r="P388" s="35"/>
      <c r="Q388" s="35"/>
      <c r="R388" s="35"/>
      <c r="S388" s="35"/>
      <c r="T388" s="35"/>
      <c r="U388" s="35"/>
      <c r="V388" s="35">
        <f t="shared" ref="V388:V401" si="11">SUM(J388:U388)</f>
        <v>111550272</v>
      </c>
      <c r="W388" s="62" t="s">
        <v>763</v>
      </c>
      <c r="X388" s="48"/>
      <c r="Y388" s="48"/>
    </row>
    <row r="389" spans="1:25" x14ac:dyDescent="0.2">
      <c r="A389" s="31" t="s">
        <v>209</v>
      </c>
      <c r="B389" s="32" t="s">
        <v>94</v>
      </c>
      <c r="C389" s="33" t="s">
        <v>358</v>
      </c>
      <c r="D389" s="51" t="s">
        <v>552</v>
      </c>
      <c r="E389" s="34" t="s">
        <v>751</v>
      </c>
      <c r="F389" s="35">
        <v>26760125</v>
      </c>
      <c r="G389" s="49">
        <f t="shared" si="10"/>
        <v>1</v>
      </c>
      <c r="H389" s="35">
        <v>26760125</v>
      </c>
      <c r="I389" s="35">
        <v>0</v>
      </c>
      <c r="J389" s="35"/>
      <c r="K389" s="35"/>
      <c r="L389" s="35"/>
      <c r="M389" s="35">
        <f>VLOOKUP(D389,'[1]ASIGNACIONES 2020'!I$6:X$297,16,0)</f>
        <v>26760125</v>
      </c>
      <c r="N389" s="35">
        <f>VLOOKUP(D389,'[1]ASIGNACIONES 2020'!I$5:Y$294,17,0)</f>
        <v>0</v>
      </c>
      <c r="O389" s="35">
        <f>VLOOKUP(D389,'[1]ASIGNACIONES 2020'!I$5:Z$294,18,0)</f>
        <v>0</v>
      </c>
      <c r="P389" s="35"/>
      <c r="Q389" s="35"/>
      <c r="R389" s="35"/>
      <c r="S389" s="35"/>
      <c r="T389" s="35"/>
      <c r="U389" s="35"/>
      <c r="V389" s="35">
        <f t="shared" si="11"/>
        <v>26760125</v>
      </c>
      <c r="W389" s="62" t="s">
        <v>763</v>
      </c>
      <c r="X389" s="48"/>
    </row>
    <row r="390" spans="1:25" x14ac:dyDescent="0.2">
      <c r="A390" s="31" t="s">
        <v>209</v>
      </c>
      <c r="B390" s="32" t="s">
        <v>94</v>
      </c>
      <c r="C390" s="33" t="s">
        <v>358</v>
      </c>
      <c r="D390" s="51" t="s">
        <v>553</v>
      </c>
      <c r="E390" s="34" t="s">
        <v>752</v>
      </c>
      <c r="F390" s="35">
        <v>90950884</v>
      </c>
      <c r="G390" s="49">
        <f t="shared" si="10"/>
        <v>1</v>
      </c>
      <c r="H390" s="35">
        <v>90950884</v>
      </c>
      <c r="I390" s="35">
        <v>0</v>
      </c>
      <c r="J390" s="35"/>
      <c r="K390" s="35"/>
      <c r="L390" s="35"/>
      <c r="M390" s="35">
        <f>VLOOKUP(D390,'[1]ASIGNACIONES 2020'!I$6:X$297,16,0)</f>
        <v>90950884</v>
      </c>
      <c r="N390" s="35">
        <f>VLOOKUP(D390,'[1]ASIGNACIONES 2020'!I$5:Y$294,17,0)</f>
        <v>0</v>
      </c>
      <c r="O390" s="35">
        <f>VLOOKUP(D390,'[1]ASIGNACIONES 2020'!I$5:Z$294,18,0)</f>
        <v>0</v>
      </c>
      <c r="P390" s="35"/>
      <c r="Q390" s="35"/>
      <c r="R390" s="35"/>
      <c r="S390" s="35"/>
      <c r="T390" s="35"/>
      <c r="U390" s="35"/>
      <c r="V390" s="35">
        <f t="shared" si="11"/>
        <v>90950884</v>
      </c>
      <c r="W390" s="62" t="s">
        <v>763</v>
      </c>
      <c r="X390" s="48"/>
    </row>
    <row r="391" spans="1:25" x14ac:dyDescent="0.2">
      <c r="A391" s="31" t="s">
        <v>209</v>
      </c>
      <c r="B391" s="32" t="s">
        <v>94</v>
      </c>
      <c r="C391" s="33" t="s">
        <v>358</v>
      </c>
      <c r="D391" s="51" t="s">
        <v>554</v>
      </c>
      <c r="E391" s="34" t="s">
        <v>753</v>
      </c>
      <c r="F391" s="35">
        <v>231380278</v>
      </c>
      <c r="G391" s="49">
        <f t="shared" si="10"/>
        <v>1</v>
      </c>
      <c r="H391" s="35">
        <v>231380278</v>
      </c>
      <c r="I391" s="35">
        <v>0</v>
      </c>
      <c r="J391" s="35"/>
      <c r="K391" s="35"/>
      <c r="L391" s="35"/>
      <c r="M391" s="35">
        <f>VLOOKUP(D391,'[1]ASIGNACIONES 2020'!I$6:X$297,16,0)</f>
        <v>231380278</v>
      </c>
      <c r="N391" s="35">
        <f>VLOOKUP(D391,'[1]ASIGNACIONES 2020'!I$5:Y$294,17,0)</f>
        <v>0</v>
      </c>
      <c r="O391" s="35">
        <f>VLOOKUP(D391,'[1]ASIGNACIONES 2020'!I$5:Z$294,18,0)</f>
        <v>0</v>
      </c>
      <c r="P391" s="35"/>
      <c r="Q391" s="35"/>
      <c r="R391" s="35"/>
      <c r="S391" s="35"/>
      <c r="T391" s="35"/>
      <c r="U391" s="35"/>
      <c r="V391" s="35">
        <f t="shared" si="11"/>
        <v>231380278</v>
      </c>
      <c r="W391" s="62" t="s">
        <v>763</v>
      </c>
      <c r="X391" s="48"/>
    </row>
    <row r="392" spans="1:25" x14ac:dyDescent="0.2">
      <c r="A392" s="31" t="s">
        <v>209</v>
      </c>
      <c r="B392" s="32" t="s">
        <v>94</v>
      </c>
      <c r="C392" s="33" t="s">
        <v>359</v>
      </c>
      <c r="D392" s="51" t="s">
        <v>555</v>
      </c>
      <c r="E392" s="34" t="s">
        <v>754</v>
      </c>
      <c r="F392" s="35">
        <v>120053878</v>
      </c>
      <c r="G392" s="49">
        <f t="shared" si="10"/>
        <v>1</v>
      </c>
      <c r="H392" s="35">
        <v>120053878</v>
      </c>
      <c r="I392" s="35">
        <v>0</v>
      </c>
      <c r="J392" s="35"/>
      <c r="K392" s="35"/>
      <c r="L392" s="35"/>
      <c r="M392" s="35">
        <f>VLOOKUP(D392,'[1]ASIGNACIONES 2020'!I$6:X$297,16,0)</f>
        <v>120053878</v>
      </c>
      <c r="N392" s="35">
        <f>VLOOKUP(D392,'[1]ASIGNACIONES 2020'!I$5:Y$294,17,0)</f>
        <v>0</v>
      </c>
      <c r="O392" s="35">
        <f>VLOOKUP(D392,'[1]ASIGNACIONES 2020'!I$5:Z$294,18,0)</f>
        <v>0</v>
      </c>
      <c r="P392" s="35"/>
      <c r="Q392" s="35"/>
      <c r="R392" s="35"/>
      <c r="S392" s="35"/>
      <c r="T392" s="35"/>
      <c r="U392" s="35"/>
      <c r="V392" s="35">
        <f t="shared" si="11"/>
        <v>120053878</v>
      </c>
      <c r="W392" s="62" t="s">
        <v>763</v>
      </c>
      <c r="X392" s="48"/>
    </row>
    <row r="393" spans="1:25" x14ac:dyDescent="0.2">
      <c r="A393" s="31" t="s">
        <v>209</v>
      </c>
      <c r="B393" s="32" t="s">
        <v>94</v>
      </c>
      <c r="C393" s="33" t="s">
        <v>359</v>
      </c>
      <c r="D393" s="51" t="s">
        <v>556</v>
      </c>
      <c r="E393" s="34" t="s">
        <v>755</v>
      </c>
      <c r="F393" s="35">
        <v>40203813</v>
      </c>
      <c r="G393" s="49">
        <f t="shared" si="10"/>
        <v>1</v>
      </c>
      <c r="H393" s="35">
        <v>40203813</v>
      </c>
      <c r="I393" s="35">
        <v>0</v>
      </c>
      <c r="J393" s="35"/>
      <c r="K393" s="35"/>
      <c r="L393" s="35"/>
      <c r="M393" s="35">
        <f>VLOOKUP(D393,'[1]ASIGNACIONES 2020'!I$6:X$297,16,0)</f>
        <v>40203813</v>
      </c>
      <c r="N393" s="35">
        <f>VLOOKUP(D393,'[1]ASIGNACIONES 2020'!I$5:Y$294,17,0)</f>
        <v>0</v>
      </c>
      <c r="O393" s="35">
        <f>VLOOKUP(D393,'[1]ASIGNACIONES 2020'!I$5:Z$294,18,0)</f>
        <v>0</v>
      </c>
      <c r="P393" s="35"/>
      <c r="Q393" s="35"/>
      <c r="R393" s="35"/>
      <c r="S393" s="35"/>
      <c r="T393" s="35"/>
      <c r="U393" s="35"/>
      <c r="V393" s="35">
        <f t="shared" si="11"/>
        <v>40203813</v>
      </c>
      <c r="W393" s="62" t="s">
        <v>763</v>
      </c>
      <c r="X393" s="48"/>
    </row>
    <row r="394" spans="1:25" x14ac:dyDescent="0.2">
      <c r="A394" s="31" t="s">
        <v>209</v>
      </c>
      <c r="B394" s="32" t="s">
        <v>94</v>
      </c>
      <c r="C394" s="33" t="s">
        <v>360</v>
      </c>
      <c r="D394" s="51" t="s">
        <v>557</v>
      </c>
      <c r="E394" s="34" t="s">
        <v>756</v>
      </c>
      <c r="F394" s="35">
        <v>19890732</v>
      </c>
      <c r="G394" s="49">
        <f t="shared" si="10"/>
        <v>1</v>
      </c>
      <c r="H394" s="35">
        <v>19890732</v>
      </c>
      <c r="I394" s="35">
        <v>0</v>
      </c>
      <c r="J394" s="35"/>
      <c r="K394" s="35"/>
      <c r="L394" s="35"/>
      <c r="M394" s="35">
        <f>VLOOKUP(D394,'[1]ASIGNACIONES 2020'!I$6:X$297,16,0)</f>
        <v>19890732</v>
      </c>
      <c r="N394" s="35">
        <f>VLOOKUP(D394,'[1]ASIGNACIONES 2020'!I$5:Y$294,17,0)</f>
        <v>0</v>
      </c>
      <c r="O394" s="35">
        <f>VLOOKUP(D394,'[1]ASIGNACIONES 2020'!I$5:Z$294,18,0)</f>
        <v>0</v>
      </c>
      <c r="P394" s="35"/>
      <c r="Q394" s="35"/>
      <c r="R394" s="35"/>
      <c r="S394" s="35"/>
      <c r="T394" s="35"/>
      <c r="U394" s="35"/>
      <c r="V394" s="35">
        <f t="shared" si="11"/>
        <v>19890732</v>
      </c>
      <c r="W394" s="62" t="s">
        <v>763</v>
      </c>
      <c r="X394" s="48"/>
    </row>
    <row r="395" spans="1:25" x14ac:dyDescent="0.2">
      <c r="A395" s="31" t="s">
        <v>209</v>
      </c>
      <c r="B395" s="32" t="s">
        <v>94</v>
      </c>
      <c r="C395" s="33" t="s">
        <v>361</v>
      </c>
      <c r="D395" s="51" t="s">
        <v>558</v>
      </c>
      <c r="E395" s="34" t="s">
        <v>757</v>
      </c>
      <c r="F395" s="35">
        <v>180000000</v>
      </c>
      <c r="G395" s="49">
        <f t="shared" si="10"/>
        <v>1</v>
      </c>
      <c r="H395" s="35">
        <v>180000000</v>
      </c>
      <c r="I395" s="35">
        <v>0</v>
      </c>
      <c r="J395" s="35"/>
      <c r="K395" s="35"/>
      <c r="L395" s="35"/>
      <c r="M395" s="35">
        <f>VLOOKUP(D395,'[1]ASIGNACIONES 2020'!I$6:X$297,16,0)</f>
        <v>180000000</v>
      </c>
      <c r="N395" s="35">
        <f>VLOOKUP(D395,'[1]ASIGNACIONES 2020'!I$5:Y$294,17,0)</f>
        <v>0</v>
      </c>
      <c r="O395" s="35">
        <f>VLOOKUP(D395,'[1]ASIGNACIONES 2020'!I$5:Z$294,18,0)</f>
        <v>0</v>
      </c>
      <c r="P395" s="35"/>
      <c r="Q395" s="35"/>
      <c r="R395" s="35"/>
      <c r="S395" s="35"/>
      <c r="T395" s="35"/>
      <c r="U395" s="35"/>
      <c r="V395" s="35">
        <f t="shared" si="11"/>
        <v>180000000</v>
      </c>
      <c r="W395" s="62" t="s">
        <v>763</v>
      </c>
      <c r="X395" s="48"/>
    </row>
    <row r="396" spans="1:25" x14ac:dyDescent="0.2">
      <c r="A396" s="31" t="s">
        <v>209</v>
      </c>
      <c r="B396" s="32" t="s">
        <v>94</v>
      </c>
      <c r="C396" s="33" t="s">
        <v>360</v>
      </c>
      <c r="D396" s="51" t="s">
        <v>559</v>
      </c>
      <c r="E396" s="34" t="s">
        <v>758</v>
      </c>
      <c r="F396" s="35">
        <v>37794319</v>
      </c>
      <c r="G396" s="49">
        <f t="shared" si="10"/>
        <v>1</v>
      </c>
      <c r="H396" s="35">
        <v>37794319</v>
      </c>
      <c r="I396" s="35">
        <v>0</v>
      </c>
      <c r="J396" s="35"/>
      <c r="K396" s="35"/>
      <c r="L396" s="35"/>
      <c r="M396" s="35">
        <f>VLOOKUP(D396,'[1]ASIGNACIONES 2020'!I$6:X$297,16,0)</f>
        <v>37794319</v>
      </c>
      <c r="N396" s="35">
        <f>VLOOKUP(D396,'[1]ASIGNACIONES 2020'!I$5:Y$294,17,0)</f>
        <v>0</v>
      </c>
      <c r="O396" s="35">
        <f>VLOOKUP(D396,'[1]ASIGNACIONES 2020'!I$5:Z$294,18,0)</f>
        <v>0</v>
      </c>
      <c r="P396" s="35"/>
      <c r="Q396" s="35"/>
      <c r="R396" s="35"/>
      <c r="S396" s="35"/>
      <c r="T396" s="35"/>
      <c r="U396" s="35"/>
      <c r="V396" s="35">
        <f t="shared" si="11"/>
        <v>37794319</v>
      </c>
      <c r="W396" s="62" t="s">
        <v>763</v>
      </c>
      <c r="X396" s="48"/>
    </row>
    <row r="397" spans="1:25" x14ac:dyDescent="0.2">
      <c r="A397" s="31" t="s">
        <v>209</v>
      </c>
      <c r="B397" s="32" t="s">
        <v>94</v>
      </c>
      <c r="C397" s="33" t="s">
        <v>362</v>
      </c>
      <c r="D397" s="51" t="s">
        <v>560</v>
      </c>
      <c r="E397" s="34" t="s">
        <v>759</v>
      </c>
      <c r="F397" s="35">
        <v>197700055</v>
      </c>
      <c r="G397" s="49">
        <f t="shared" si="10"/>
        <v>1</v>
      </c>
      <c r="H397" s="35">
        <v>197700055</v>
      </c>
      <c r="I397" s="35">
        <v>0</v>
      </c>
      <c r="J397" s="35"/>
      <c r="K397" s="35"/>
      <c r="L397" s="35"/>
      <c r="M397" s="35">
        <f>VLOOKUP(D397,'[1]ASIGNACIONES 2020'!I$6:X$297,16,0)</f>
        <v>197700055</v>
      </c>
      <c r="N397" s="35">
        <f>VLOOKUP(D397,'[1]ASIGNACIONES 2020'!I$5:Y$294,17,0)</f>
        <v>0</v>
      </c>
      <c r="O397" s="35">
        <f>VLOOKUP(D397,'[1]ASIGNACIONES 2020'!I$5:Z$294,18,0)</f>
        <v>0</v>
      </c>
      <c r="P397" s="35"/>
      <c r="Q397" s="35"/>
      <c r="R397" s="35"/>
      <c r="S397" s="35"/>
      <c r="T397" s="35"/>
      <c r="U397" s="35"/>
      <c r="V397" s="35">
        <f t="shared" si="11"/>
        <v>197700055</v>
      </c>
      <c r="W397" s="62" t="s">
        <v>763</v>
      </c>
      <c r="X397" s="48"/>
      <c r="Y397" s="48"/>
    </row>
    <row r="398" spans="1:25" x14ac:dyDescent="0.2">
      <c r="A398" s="31" t="s">
        <v>209</v>
      </c>
      <c r="B398" s="32" t="s">
        <v>95</v>
      </c>
      <c r="C398" s="33" t="s">
        <v>363</v>
      </c>
      <c r="D398" s="51" t="s">
        <v>561</v>
      </c>
      <c r="E398" s="34" t="s">
        <v>760</v>
      </c>
      <c r="F398" s="35">
        <v>50448637</v>
      </c>
      <c r="G398" s="49">
        <f t="shared" si="10"/>
        <v>1</v>
      </c>
      <c r="H398" s="35">
        <v>50448637</v>
      </c>
      <c r="I398" s="35">
        <v>0</v>
      </c>
      <c r="J398" s="35"/>
      <c r="K398" s="35"/>
      <c r="L398" s="35"/>
      <c r="M398" s="35">
        <f>VLOOKUP(D398,'[1]ASIGNACIONES 2020'!I$6:X$297,16,0)</f>
        <v>50448637</v>
      </c>
      <c r="N398" s="35">
        <f>VLOOKUP(D398,'[1]ASIGNACIONES 2020'!I$5:Y$294,17,0)</f>
        <v>0</v>
      </c>
      <c r="O398" s="35">
        <f>VLOOKUP(D398,'[1]ASIGNACIONES 2020'!I$5:Z$294,18,0)</f>
        <v>0</v>
      </c>
      <c r="P398" s="35"/>
      <c r="Q398" s="35"/>
      <c r="R398" s="35"/>
      <c r="S398" s="35"/>
      <c r="T398" s="35"/>
      <c r="U398" s="35"/>
      <c r="V398" s="35">
        <f t="shared" si="11"/>
        <v>50448637</v>
      </c>
      <c r="W398" s="62" t="s">
        <v>763</v>
      </c>
      <c r="X398" s="48"/>
    </row>
    <row r="399" spans="1:25" ht="14.25" customHeight="1" x14ac:dyDescent="0.2">
      <c r="A399" s="31" t="s">
        <v>209</v>
      </c>
      <c r="B399" s="32" t="s">
        <v>99</v>
      </c>
      <c r="C399" s="33" t="s">
        <v>364</v>
      </c>
      <c r="D399" s="51" t="s">
        <v>562</v>
      </c>
      <c r="E399" s="34" t="s">
        <v>761</v>
      </c>
      <c r="F399" s="35">
        <v>172291583</v>
      </c>
      <c r="G399" s="49">
        <f t="shared" si="10"/>
        <v>1</v>
      </c>
      <c r="H399" s="35">
        <v>172291583</v>
      </c>
      <c r="I399" s="35">
        <v>0</v>
      </c>
      <c r="J399" s="35"/>
      <c r="K399" s="35"/>
      <c r="L399" s="35"/>
      <c r="M399" s="35">
        <f>VLOOKUP(D399,'[1]ASIGNACIONES 2020'!I$6:X$297,16,0)</f>
        <v>172291583</v>
      </c>
      <c r="N399" s="35">
        <f>VLOOKUP(D399,'[1]ASIGNACIONES 2020'!I$5:Y$294,17,0)</f>
        <v>0</v>
      </c>
      <c r="O399" s="35">
        <f>VLOOKUP(D399,'[1]ASIGNACIONES 2020'!I$5:Z$294,18,0)</f>
        <v>0</v>
      </c>
      <c r="P399" s="35"/>
      <c r="Q399" s="35"/>
      <c r="R399" s="35"/>
      <c r="S399" s="35"/>
      <c r="T399" s="35"/>
      <c r="U399" s="35"/>
      <c r="V399" s="35">
        <f t="shared" si="11"/>
        <v>172291583</v>
      </c>
      <c r="W399" s="62" t="s">
        <v>763</v>
      </c>
      <c r="X399" s="48"/>
      <c r="Y399" s="48"/>
    </row>
    <row r="400" spans="1:25" x14ac:dyDescent="0.2">
      <c r="A400" s="31" t="s">
        <v>209</v>
      </c>
      <c r="B400" s="32" t="s">
        <v>97</v>
      </c>
      <c r="C400" s="33" t="s">
        <v>281</v>
      </c>
      <c r="D400" s="51" t="s">
        <v>563</v>
      </c>
      <c r="E400" s="34" t="s">
        <v>762</v>
      </c>
      <c r="F400" s="35">
        <v>218735191</v>
      </c>
      <c r="G400" s="49">
        <f t="shared" ref="G400" si="12">(I400+V400)/F400</f>
        <v>1</v>
      </c>
      <c r="H400" s="35">
        <v>218735191</v>
      </c>
      <c r="I400" s="35">
        <v>0</v>
      </c>
      <c r="J400" s="35"/>
      <c r="K400" s="35"/>
      <c r="L400" s="35"/>
      <c r="M400" s="35">
        <f>VLOOKUP(D400,'[1]ASIGNACIONES 2020'!I$6:X$297,16,0)</f>
        <v>218735191</v>
      </c>
      <c r="N400" s="35">
        <f>VLOOKUP(D400,'[1]ASIGNACIONES 2020'!I$5:Y$294,17,0)</f>
        <v>0</v>
      </c>
      <c r="O400" s="35">
        <f>VLOOKUP(D400,'[1]ASIGNACIONES 2020'!I$5:Z$294,18,0)</f>
        <v>0</v>
      </c>
      <c r="P400" s="35"/>
      <c r="Q400" s="35"/>
      <c r="R400" s="35"/>
      <c r="S400" s="35"/>
      <c r="T400" s="35"/>
      <c r="U400" s="35"/>
      <c r="V400" s="35">
        <f t="shared" ref="V400" si="13">SUM(J400:U400)</f>
        <v>218735191</v>
      </c>
      <c r="W400" s="62" t="s">
        <v>763</v>
      </c>
      <c r="X400" s="48"/>
    </row>
    <row r="401" spans="1:24" x14ac:dyDescent="0.2">
      <c r="A401" s="31" t="s">
        <v>209</v>
      </c>
      <c r="B401" s="32" t="s">
        <v>97</v>
      </c>
      <c r="C401" s="33" t="s">
        <v>282</v>
      </c>
      <c r="D401" s="51" t="s">
        <v>803</v>
      </c>
      <c r="E401" s="34" t="s">
        <v>862</v>
      </c>
      <c r="F401" s="35">
        <v>219532583</v>
      </c>
      <c r="G401" s="49">
        <f t="shared" si="10"/>
        <v>1</v>
      </c>
      <c r="H401" s="35">
        <v>219532583</v>
      </c>
      <c r="I401" s="35"/>
      <c r="J401" s="35"/>
      <c r="K401" s="35"/>
      <c r="L401" s="35"/>
      <c r="M401" s="35">
        <f>VLOOKUP(D401,'[1]ASIGNACIONES 2020'!I$6:X$297,16,0)</f>
        <v>219532583</v>
      </c>
      <c r="N401" s="35">
        <f>VLOOKUP(D401,'[1]ASIGNACIONES 2020'!I$5:Y$294,17,0)</f>
        <v>0</v>
      </c>
      <c r="O401" s="35">
        <f>VLOOKUP(D401,'[1]ASIGNACIONES 2020'!I$5:Z$294,18,0)</f>
        <v>0</v>
      </c>
      <c r="P401" s="35"/>
      <c r="Q401" s="35"/>
      <c r="R401" s="35"/>
      <c r="S401" s="35"/>
      <c r="T401" s="35"/>
      <c r="U401" s="35"/>
      <c r="V401" s="35">
        <f t="shared" si="11"/>
        <v>219532583</v>
      </c>
      <c r="W401" s="62" t="s">
        <v>763</v>
      </c>
      <c r="X401" s="48"/>
    </row>
    <row r="402" spans="1:24" x14ac:dyDescent="0.2">
      <c r="A402" s="31" t="s">
        <v>209</v>
      </c>
      <c r="B402" s="32" t="s">
        <v>97</v>
      </c>
      <c r="C402" s="33" t="s">
        <v>921</v>
      </c>
      <c r="D402" s="51" t="s">
        <v>804</v>
      </c>
      <c r="E402" s="34" t="s">
        <v>863</v>
      </c>
      <c r="F402" s="35">
        <v>59695803</v>
      </c>
      <c r="G402" s="49">
        <f t="shared" si="10"/>
        <v>1</v>
      </c>
      <c r="H402" s="35">
        <v>59695803</v>
      </c>
      <c r="I402" s="35"/>
      <c r="J402" s="35"/>
      <c r="K402" s="35"/>
      <c r="L402" s="35"/>
      <c r="M402" s="35">
        <f>VLOOKUP(D402,'[1]ASIGNACIONES 2020'!I$6:X$297,16,0)</f>
        <v>59695803</v>
      </c>
      <c r="N402" s="35">
        <f>VLOOKUP(D402,'[1]ASIGNACIONES 2020'!I$5:Y$294,17,0)</f>
        <v>0</v>
      </c>
      <c r="O402" s="35">
        <f>VLOOKUP(D402,'[1]ASIGNACIONES 2020'!I$5:Z$294,18,0)</f>
        <v>0</v>
      </c>
      <c r="P402" s="35"/>
      <c r="Q402" s="35"/>
      <c r="R402" s="35"/>
      <c r="S402" s="35"/>
      <c r="T402" s="35"/>
      <c r="U402" s="35"/>
      <c r="V402" s="35">
        <f t="shared" ref="V402:V459" si="14">SUM(J402:U402)</f>
        <v>59695803</v>
      </c>
      <c r="W402" s="62" t="s">
        <v>763</v>
      </c>
      <c r="X402" s="48"/>
    </row>
    <row r="403" spans="1:24" x14ac:dyDescent="0.2">
      <c r="A403" s="31" t="s">
        <v>209</v>
      </c>
      <c r="B403" s="32" t="s">
        <v>97</v>
      </c>
      <c r="C403" s="33" t="s">
        <v>285</v>
      </c>
      <c r="D403" s="51" t="s">
        <v>805</v>
      </c>
      <c r="E403" s="34" t="s">
        <v>864</v>
      </c>
      <c r="F403" s="35">
        <v>45013431</v>
      </c>
      <c r="G403" s="49">
        <f t="shared" si="10"/>
        <v>1</v>
      </c>
      <c r="H403" s="35">
        <v>45013431</v>
      </c>
      <c r="I403" s="35"/>
      <c r="J403" s="35"/>
      <c r="K403" s="35"/>
      <c r="L403" s="35"/>
      <c r="M403" s="35">
        <f>VLOOKUP(D403,'[1]ASIGNACIONES 2020'!I$6:X$297,16,0)</f>
        <v>45013431</v>
      </c>
      <c r="N403" s="35">
        <f>VLOOKUP(D403,'[1]ASIGNACIONES 2020'!I$5:Y$294,17,0)</f>
        <v>0</v>
      </c>
      <c r="O403" s="35">
        <f>VLOOKUP(D403,'[1]ASIGNACIONES 2020'!I$5:Z$294,18,0)</f>
        <v>0</v>
      </c>
      <c r="P403" s="35"/>
      <c r="Q403" s="35"/>
      <c r="R403" s="35"/>
      <c r="S403" s="35"/>
      <c r="T403" s="35"/>
      <c r="U403" s="35"/>
      <c r="V403" s="35">
        <f t="shared" si="14"/>
        <v>45013431</v>
      </c>
      <c r="W403" s="62" t="s">
        <v>763</v>
      </c>
      <c r="X403" s="48"/>
    </row>
    <row r="404" spans="1:24" x14ac:dyDescent="0.2">
      <c r="A404" s="31" t="s">
        <v>209</v>
      </c>
      <c r="B404" s="32" t="s">
        <v>97</v>
      </c>
      <c r="C404" s="33" t="s">
        <v>278</v>
      </c>
      <c r="D404" s="51" t="s">
        <v>806</v>
      </c>
      <c r="E404" s="34" t="s">
        <v>865</v>
      </c>
      <c r="F404" s="35">
        <v>240323413</v>
      </c>
      <c r="G404" s="49">
        <f t="shared" si="10"/>
        <v>1</v>
      </c>
      <c r="H404" s="35">
        <v>240323413</v>
      </c>
      <c r="I404" s="35"/>
      <c r="J404" s="35"/>
      <c r="K404" s="35"/>
      <c r="L404" s="35"/>
      <c r="M404" s="35">
        <f>VLOOKUP(D404,'[1]ASIGNACIONES 2020'!I$6:X$297,16,0)</f>
        <v>0</v>
      </c>
      <c r="N404" s="35">
        <f>VLOOKUP(D404,'[1]ASIGNACIONES 2020'!I$5:Y$294,17,0)</f>
        <v>240323413</v>
      </c>
      <c r="O404" s="35">
        <f>VLOOKUP(D404,'[1]ASIGNACIONES 2020'!I$5:Z$294,18,0)</f>
        <v>0</v>
      </c>
      <c r="P404" s="35"/>
      <c r="Q404" s="35"/>
      <c r="R404" s="35"/>
      <c r="S404" s="35"/>
      <c r="T404" s="35"/>
      <c r="U404" s="35"/>
      <c r="V404" s="35">
        <f t="shared" si="14"/>
        <v>240323413</v>
      </c>
      <c r="W404" s="62" t="s">
        <v>763</v>
      </c>
      <c r="X404" s="48"/>
    </row>
    <row r="405" spans="1:24" x14ac:dyDescent="0.2">
      <c r="A405" s="31" t="s">
        <v>209</v>
      </c>
      <c r="B405" s="32" t="s">
        <v>97</v>
      </c>
      <c r="C405" s="33" t="s">
        <v>922</v>
      </c>
      <c r="D405" s="51" t="s">
        <v>807</v>
      </c>
      <c r="E405" s="34" t="s">
        <v>866</v>
      </c>
      <c r="F405" s="35">
        <v>235000388</v>
      </c>
      <c r="G405" s="49">
        <f t="shared" si="10"/>
        <v>1</v>
      </c>
      <c r="H405" s="35">
        <v>235000388</v>
      </c>
      <c r="I405" s="35"/>
      <c r="J405" s="35"/>
      <c r="K405" s="35"/>
      <c r="L405" s="35"/>
      <c r="M405" s="35">
        <f>VLOOKUP(D405,'[1]ASIGNACIONES 2020'!I$6:X$297,16,0)</f>
        <v>0</v>
      </c>
      <c r="N405" s="35">
        <f>VLOOKUP(D405,'[1]ASIGNACIONES 2020'!I$5:Y$294,17,0)</f>
        <v>235000388</v>
      </c>
      <c r="O405" s="35">
        <f>VLOOKUP(D405,'[1]ASIGNACIONES 2020'!I$5:Z$294,18,0)</f>
        <v>0</v>
      </c>
      <c r="P405" s="35"/>
      <c r="Q405" s="35"/>
      <c r="R405" s="35"/>
      <c r="S405" s="35"/>
      <c r="T405" s="35"/>
      <c r="U405" s="35"/>
      <c r="V405" s="35">
        <f t="shared" si="14"/>
        <v>235000388</v>
      </c>
      <c r="W405" s="62" t="s">
        <v>763</v>
      </c>
      <c r="X405" s="48"/>
    </row>
    <row r="406" spans="1:24" x14ac:dyDescent="0.2">
      <c r="A406" s="31" t="s">
        <v>209</v>
      </c>
      <c r="B406" s="32" t="s">
        <v>95</v>
      </c>
      <c r="C406" s="33" t="s">
        <v>923</v>
      </c>
      <c r="D406" s="51" t="s">
        <v>808</v>
      </c>
      <c r="E406" s="34" t="s">
        <v>867</v>
      </c>
      <c r="F406" s="35">
        <v>65478874</v>
      </c>
      <c r="G406" s="49">
        <f t="shared" si="10"/>
        <v>1</v>
      </c>
      <c r="H406" s="35">
        <v>65478874</v>
      </c>
      <c r="I406" s="35"/>
      <c r="J406" s="35"/>
      <c r="K406" s="35"/>
      <c r="L406" s="35"/>
      <c r="M406" s="35">
        <f>VLOOKUP(D406,'[1]ASIGNACIONES 2020'!I$6:X$297,16,0)</f>
        <v>65478874</v>
      </c>
      <c r="N406" s="35">
        <f>VLOOKUP(D406,'[1]ASIGNACIONES 2020'!I$5:Y$294,17,0)</f>
        <v>0</v>
      </c>
      <c r="O406" s="35">
        <f>VLOOKUP(D406,'[1]ASIGNACIONES 2020'!I$5:Z$294,18,0)</f>
        <v>0</v>
      </c>
      <c r="P406" s="35"/>
      <c r="Q406" s="35"/>
      <c r="R406" s="35"/>
      <c r="S406" s="35"/>
      <c r="T406" s="35"/>
      <c r="U406" s="35"/>
      <c r="V406" s="35">
        <f t="shared" si="14"/>
        <v>65478874</v>
      </c>
      <c r="W406" s="62" t="s">
        <v>763</v>
      </c>
      <c r="X406" s="48"/>
    </row>
    <row r="407" spans="1:24" x14ac:dyDescent="0.2">
      <c r="A407" s="31" t="s">
        <v>209</v>
      </c>
      <c r="B407" s="32" t="s">
        <v>95</v>
      </c>
      <c r="C407" s="33" t="s">
        <v>346</v>
      </c>
      <c r="D407" s="51" t="s">
        <v>809</v>
      </c>
      <c r="E407" s="34" t="s">
        <v>868</v>
      </c>
      <c r="F407" s="35">
        <v>248051930</v>
      </c>
      <c r="G407" s="49">
        <f t="shared" si="10"/>
        <v>1</v>
      </c>
      <c r="H407" s="35">
        <v>248051930</v>
      </c>
      <c r="I407" s="35"/>
      <c r="J407" s="35"/>
      <c r="K407" s="35"/>
      <c r="L407" s="35"/>
      <c r="M407" s="35">
        <f>VLOOKUP(D407,'[1]ASIGNACIONES 2020'!I$6:X$297,16,0)</f>
        <v>248051930</v>
      </c>
      <c r="N407" s="35">
        <f>VLOOKUP(D407,'[1]ASIGNACIONES 2020'!I$5:Y$294,17,0)</f>
        <v>0</v>
      </c>
      <c r="O407" s="35">
        <f>VLOOKUP(D407,'[1]ASIGNACIONES 2020'!I$5:Z$294,18,0)</f>
        <v>0</v>
      </c>
      <c r="P407" s="35"/>
      <c r="Q407" s="35"/>
      <c r="R407" s="35"/>
      <c r="S407" s="35"/>
      <c r="T407" s="35"/>
      <c r="U407" s="35"/>
      <c r="V407" s="35">
        <f t="shared" si="14"/>
        <v>248051930</v>
      </c>
      <c r="W407" s="62" t="s">
        <v>763</v>
      </c>
      <c r="X407" s="48"/>
    </row>
    <row r="408" spans="1:24" x14ac:dyDescent="0.2">
      <c r="A408" s="31" t="s">
        <v>209</v>
      </c>
      <c r="B408" s="32" t="s">
        <v>97</v>
      </c>
      <c r="C408" s="33" t="s">
        <v>279</v>
      </c>
      <c r="D408" s="51" t="s">
        <v>810</v>
      </c>
      <c r="E408" s="34" t="s">
        <v>869</v>
      </c>
      <c r="F408" s="35">
        <v>150173918</v>
      </c>
      <c r="G408" s="49">
        <f t="shared" si="10"/>
        <v>1</v>
      </c>
      <c r="H408" s="35">
        <v>150173918</v>
      </c>
      <c r="I408" s="35"/>
      <c r="J408" s="35"/>
      <c r="K408" s="35"/>
      <c r="L408" s="35"/>
      <c r="M408" s="35">
        <f>VLOOKUP(D408,'[1]ASIGNACIONES 2020'!I$6:X$297,16,0)</f>
        <v>150173918</v>
      </c>
      <c r="N408" s="35">
        <f>VLOOKUP(D408,'[1]ASIGNACIONES 2020'!I$5:Y$294,17,0)</f>
        <v>0</v>
      </c>
      <c r="O408" s="35">
        <f>VLOOKUP(D408,'[1]ASIGNACIONES 2020'!I$5:Z$294,18,0)</f>
        <v>0</v>
      </c>
      <c r="P408" s="35"/>
      <c r="Q408" s="35"/>
      <c r="R408" s="35"/>
      <c r="S408" s="35"/>
      <c r="T408" s="35"/>
      <c r="U408" s="35"/>
      <c r="V408" s="35">
        <f t="shared" si="14"/>
        <v>150173918</v>
      </c>
      <c r="W408" s="62" t="s">
        <v>763</v>
      </c>
      <c r="X408" s="48"/>
    </row>
    <row r="409" spans="1:24" x14ac:dyDescent="0.2">
      <c r="A409" s="31" t="s">
        <v>209</v>
      </c>
      <c r="B409" s="32" t="s">
        <v>97</v>
      </c>
      <c r="C409" s="33" t="s">
        <v>282</v>
      </c>
      <c r="D409" s="51" t="s">
        <v>811</v>
      </c>
      <c r="E409" s="34" t="s">
        <v>870</v>
      </c>
      <c r="F409" s="35">
        <v>86582900</v>
      </c>
      <c r="G409" s="49">
        <f t="shared" si="10"/>
        <v>1</v>
      </c>
      <c r="H409" s="35">
        <v>86582900</v>
      </c>
      <c r="I409" s="35"/>
      <c r="J409" s="35"/>
      <c r="K409" s="35"/>
      <c r="L409" s="35"/>
      <c r="M409" s="35">
        <f>VLOOKUP(D409,'[1]ASIGNACIONES 2020'!I$6:X$297,16,0)</f>
        <v>0</v>
      </c>
      <c r="N409" s="35">
        <f>VLOOKUP(D409,'[1]ASIGNACIONES 2020'!I$5:Y$294,17,0)</f>
        <v>86582900</v>
      </c>
      <c r="O409" s="35">
        <f>VLOOKUP(D409,'[1]ASIGNACIONES 2020'!I$5:Z$294,18,0)</f>
        <v>0</v>
      </c>
      <c r="P409" s="35"/>
      <c r="Q409" s="35"/>
      <c r="R409" s="35"/>
      <c r="S409" s="35"/>
      <c r="T409" s="35"/>
      <c r="U409" s="35"/>
      <c r="V409" s="35">
        <f t="shared" si="14"/>
        <v>86582900</v>
      </c>
      <c r="W409" s="62" t="s">
        <v>763</v>
      </c>
      <c r="X409" s="48"/>
    </row>
    <row r="410" spans="1:24" x14ac:dyDescent="0.2">
      <c r="A410" s="31" t="s">
        <v>209</v>
      </c>
      <c r="B410" s="32" t="s">
        <v>95</v>
      </c>
      <c r="C410" s="33" t="s">
        <v>924</v>
      </c>
      <c r="D410" s="51" t="s">
        <v>812</v>
      </c>
      <c r="E410" s="34" t="s">
        <v>871</v>
      </c>
      <c r="F410" s="35">
        <v>27062207</v>
      </c>
      <c r="G410" s="49">
        <f t="shared" si="10"/>
        <v>1</v>
      </c>
      <c r="H410" s="35">
        <v>27062207</v>
      </c>
      <c r="I410" s="35"/>
      <c r="J410" s="35"/>
      <c r="K410" s="35"/>
      <c r="L410" s="35"/>
      <c r="M410" s="35">
        <f>VLOOKUP(D410,'[1]ASIGNACIONES 2020'!I$6:X$297,16,0)</f>
        <v>27062207</v>
      </c>
      <c r="N410" s="35">
        <f>VLOOKUP(D410,'[1]ASIGNACIONES 2020'!I$5:Y$294,17,0)</f>
        <v>0</v>
      </c>
      <c r="O410" s="35">
        <f>VLOOKUP(D410,'[1]ASIGNACIONES 2020'!I$5:Z$294,18,0)</f>
        <v>0</v>
      </c>
      <c r="P410" s="35"/>
      <c r="Q410" s="35"/>
      <c r="R410" s="35"/>
      <c r="S410" s="35"/>
      <c r="T410" s="35"/>
      <c r="U410" s="35"/>
      <c r="V410" s="35">
        <f t="shared" si="14"/>
        <v>27062207</v>
      </c>
      <c r="W410" s="62" t="s">
        <v>763</v>
      </c>
      <c r="X410" s="48"/>
    </row>
    <row r="411" spans="1:24" x14ac:dyDescent="0.2">
      <c r="A411" s="31" t="s">
        <v>209</v>
      </c>
      <c r="B411" s="32" t="s">
        <v>98</v>
      </c>
      <c r="C411" s="33" t="s">
        <v>120</v>
      </c>
      <c r="D411" s="51" t="s">
        <v>813</v>
      </c>
      <c r="E411" s="34" t="s">
        <v>872</v>
      </c>
      <c r="F411" s="35">
        <v>168961663</v>
      </c>
      <c r="G411" s="49">
        <f t="shared" si="10"/>
        <v>1</v>
      </c>
      <c r="H411" s="35">
        <v>168961663</v>
      </c>
      <c r="I411" s="35"/>
      <c r="J411" s="35"/>
      <c r="K411" s="35"/>
      <c r="L411" s="35"/>
      <c r="M411" s="35">
        <f>VLOOKUP(D411,'[1]ASIGNACIONES 2020'!I$6:X$297,16,0)</f>
        <v>168961663</v>
      </c>
      <c r="N411" s="35">
        <f>VLOOKUP(D411,'[1]ASIGNACIONES 2020'!I$5:Y$294,17,0)</f>
        <v>0</v>
      </c>
      <c r="O411" s="35">
        <f>VLOOKUP(D411,'[1]ASIGNACIONES 2020'!I$5:Z$294,18,0)</f>
        <v>0</v>
      </c>
      <c r="P411" s="35"/>
      <c r="Q411" s="35"/>
      <c r="R411" s="35"/>
      <c r="S411" s="35"/>
      <c r="T411" s="35"/>
      <c r="U411" s="35"/>
      <c r="V411" s="35">
        <f t="shared" si="14"/>
        <v>168961663</v>
      </c>
      <c r="W411" s="62" t="s">
        <v>763</v>
      </c>
      <c r="X411" s="48"/>
    </row>
    <row r="412" spans="1:24" x14ac:dyDescent="0.2">
      <c r="A412" s="31" t="s">
        <v>209</v>
      </c>
      <c r="B412" s="32" t="s">
        <v>98</v>
      </c>
      <c r="C412" s="33" t="s">
        <v>123</v>
      </c>
      <c r="D412" s="51" t="s">
        <v>814</v>
      </c>
      <c r="E412" s="34" t="s">
        <v>873</v>
      </c>
      <c r="F412" s="35">
        <v>19690682</v>
      </c>
      <c r="G412" s="49">
        <f t="shared" si="10"/>
        <v>1</v>
      </c>
      <c r="H412" s="35">
        <v>19690682</v>
      </c>
      <c r="I412" s="35"/>
      <c r="J412" s="35"/>
      <c r="K412" s="35"/>
      <c r="L412" s="35"/>
      <c r="M412" s="35">
        <f>VLOOKUP(D412,'[1]ASIGNACIONES 2020'!I$6:X$297,16,0)</f>
        <v>0</v>
      </c>
      <c r="N412" s="35">
        <f>VLOOKUP(D412,'[1]ASIGNACIONES 2020'!I$5:Y$294,17,0)</f>
        <v>19690682</v>
      </c>
      <c r="O412" s="35">
        <f>VLOOKUP(D412,'[1]ASIGNACIONES 2020'!I$5:Z$294,18,0)</f>
        <v>0</v>
      </c>
      <c r="P412" s="35"/>
      <c r="Q412" s="35"/>
      <c r="R412" s="35"/>
      <c r="S412" s="35"/>
      <c r="T412" s="35"/>
      <c r="U412" s="35"/>
      <c r="V412" s="35">
        <f t="shared" si="14"/>
        <v>19690682</v>
      </c>
      <c r="W412" s="62" t="s">
        <v>763</v>
      </c>
      <c r="X412" s="48"/>
    </row>
    <row r="413" spans="1:24" x14ac:dyDescent="0.2">
      <c r="A413" s="31" t="s">
        <v>209</v>
      </c>
      <c r="B413" s="32" t="s">
        <v>98</v>
      </c>
      <c r="C413" s="33" t="s">
        <v>269</v>
      </c>
      <c r="D413" s="51" t="s">
        <v>815</v>
      </c>
      <c r="E413" s="34" t="s">
        <v>874</v>
      </c>
      <c r="F413" s="35">
        <v>83599285</v>
      </c>
      <c r="G413" s="49">
        <f t="shared" si="10"/>
        <v>1</v>
      </c>
      <c r="H413" s="35">
        <v>83599285</v>
      </c>
      <c r="I413" s="35"/>
      <c r="J413" s="35"/>
      <c r="K413" s="35"/>
      <c r="L413" s="35"/>
      <c r="M413" s="35">
        <f>VLOOKUP(D413,'[1]ASIGNACIONES 2020'!I$6:X$297,16,0)</f>
        <v>83599285</v>
      </c>
      <c r="N413" s="35">
        <f>VLOOKUP(D413,'[1]ASIGNACIONES 2020'!I$5:Y$294,17,0)</f>
        <v>0</v>
      </c>
      <c r="O413" s="35">
        <f>VLOOKUP(D413,'[1]ASIGNACIONES 2020'!I$5:Z$294,18,0)</f>
        <v>0</v>
      </c>
      <c r="P413" s="35"/>
      <c r="Q413" s="35"/>
      <c r="R413" s="35"/>
      <c r="S413" s="35"/>
      <c r="T413" s="35"/>
      <c r="U413" s="35"/>
      <c r="V413" s="35">
        <f t="shared" si="14"/>
        <v>83599285</v>
      </c>
      <c r="W413" s="62" t="s">
        <v>763</v>
      </c>
      <c r="X413" s="48"/>
    </row>
    <row r="414" spans="1:24" x14ac:dyDescent="0.2">
      <c r="A414" s="31" t="s">
        <v>209</v>
      </c>
      <c r="B414" s="32" t="s">
        <v>98</v>
      </c>
      <c r="C414" s="33" t="s">
        <v>269</v>
      </c>
      <c r="D414" s="51" t="s">
        <v>816</v>
      </c>
      <c r="E414" s="34" t="s">
        <v>875</v>
      </c>
      <c r="F414" s="35">
        <v>69798505</v>
      </c>
      <c r="G414" s="49">
        <f t="shared" si="10"/>
        <v>1</v>
      </c>
      <c r="H414" s="35">
        <v>69798505</v>
      </c>
      <c r="I414" s="35"/>
      <c r="J414" s="35"/>
      <c r="K414" s="35"/>
      <c r="L414" s="35"/>
      <c r="M414" s="35">
        <f>VLOOKUP(D414,'[1]ASIGNACIONES 2020'!I$6:X$297,16,0)</f>
        <v>69798505</v>
      </c>
      <c r="N414" s="35">
        <f>VLOOKUP(D414,'[1]ASIGNACIONES 2020'!I$5:Y$294,17,0)</f>
        <v>0</v>
      </c>
      <c r="O414" s="35">
        <f>VLOOKUP(D414,'[1]ASIGNACIONES 2020'!I$5:Z$294,18,0)</f>
        <v>0</v>
      </c>
      <c r="P414" s="35"/>
      <c r="Q414" s="35"/>
      <c r="R414" s="35"/>
      <c r="S414" s="35"/>
      <c r="T414" s="35"/>
      <c r="U414" s="35"/>
      <c r="V414" s="35">
        <f t="shared" si="14"/>
        <v>69798505</v>
      </c>
      <c r="W414" s="62" t="s">
        <v>763</v>
      </c>
      <c r="X414" s="48"/>
    </row>
    <row r="415" spans="1:24" x14ac:dyDescent="0.2">
      <c r="A415" s="31" t="s">
        <v>209</v>
      </c>
      <c r="B415" s="32" t="s">
        <v>96</v>
      </c>
      <c r="C415" s="33" t="s">
        <v>318</v>
      </c>
      <c r="D415" s="51" t="s">
        <v>817</v>
      </c>
      <c r="E415" s="34" t="s">
        <v>876</v>
      </c>
      <c r="F415" s="35">
        <v>40307289</v>
      </c>
      <c r="G415" s="49">
        <f t="shared" si="10"/>
        <v>1</v>
      </c>
      <c r="H415" s="35">
        <v>40307289</v>
      </c>
      <c r="I415" s="35"/>
      <c r="J415" s="35"/>
      <c r="K415" s="35"/>
      <c r="L415" s="35"/>
      <c r="M415" s="35">
        <f>VLOOKUP(D415,'[1]ASIGNACIONES 2020'!I$6:X$297,16,0)</f>
        <v>0</v>
      </c>
      <c r="N415" s="35">
        <f>VLOOKUP(D415,'[1]ASIGNACIONES 2020'!I$5:Y$294,17,0)</f>
        <v>40307289</v>
      </c>
      <c r="O415" s="35">
        <f>VLOOKUP(D415,'[1]ASIGNACIONES 2020'!I$5:Z$294,18,0)</f>
        <v>0</v>
      </c>
      <c r="P415" s="35"/>
      <c r="Q415" s="35"/>
      <c r="R415" s="35"/>
      <c r="S415" s="35"/>
      <c r="T415" s="35"/>
      <c r="U415" s="35"/>
      <c r="V415" s="35">
        <f t="shared" si="14"/>
        <v>40307289</v>
      </c>
      <c r="W415" s="62" t="s">
        <v>763</v>
      </c>
      <c r="X415" s="48"/>
    </row>
    <row r="416" spans="1:24" x14ac:dyDescent="0.2">
      <c r="A416" s="31" t="s">
        <v>209</v>
      </c>
      <c r="B416" s="32" t="s">
        <v>100</v>
      </c>
      <c r="C416" s="33" t="s">
        <v>925</v>
      </c>
      <c r="D416" s="51" t="s">
        <v>818</v>
      </c>
      <c r="E416" s="34" t="s">
        <v>877</v>
      </c>
      <c r="F416" s="35">
        <v>22280000</v>
      </c>
      <c r="G416" s="49">
        <f t="shared" si="10"/>
        <v>1</v>
      </c>
      <c r="H416" s="35">
        <v>22280000</v>
      </c>
      <c r="I416" s="35"/>
      <c r="J416" s="35"/>
      <c r="K416" s="35"/>
      <c r="L416" s="35"/>
      <c r="M416" s="35">
        <f>VLOOKUP(D416,'[1]ASIGNACIONES 2020'!I$6:X$297,16,0)</f>
        <v>22280000</v>
      </c>
      <c r="N416" s="35">
        <f>VLOOKUP(D416,'[1]ASIGNACIONES 2020'!I$5:Y$294,17,0)</f>
        <v>0</v>
      </c>
      <c r="O416" s="35">
        <f>VLOOKUP(D416,'[1]ASIGNACIONES 2020'!I$5:Z$294,18,0)</f>
        <v>0</v>
      </c>
      <c r="P416" s="35"/>
      <c r="Q416" s="35"/>
      <c r="R416" s="35"/>
      <c r="S416" s="35"/>
      <c r="T416" s="35"/>
      <c r="U416" s="35"/>
      <c r="V416" s="35">
        <f t="shared" si="14"/>
        <v>22280000</v>
      </c>
      <c r="W416" s="62" t="s">
        <v>763</v>
      </c>
      <c r="X416" s="48"/>
    </row>
    <row r="417" spans="1:24" x14ac:dyDescent="0.2">
      <c r="A417" s="31" t="s">
        <v>209</v>
      </c>
      <c r="B417" s="32" t="s">
        <v>100</v>
      </c>
      <c r="C417" s="33" t="s">
        <v>925</v>
      </c>
      <c r="D417" s="51" t="s">
        <v>819</v>
      </c>
      <c r="E417" s="34" t="s">
        <v>878</v>
      </c>
      <c r="F417" s="35">
        <v>22280000</v>
      </c>
      <c r="G417" s="49">
        <f t="shared" si="10"/>
        <v>1</v>
      </c>
      <c r="H417" s="35">
        <v>22280000</v>
      </c>
      <c r="I417" s="35"/>
      <c r="J417" s="35"/>
      <c r="K417" s="35"/>
      <c r="L417" s="35"/>
      <c r="M417" s="35">
        <f>VLOOKUP(D417,'[1]ASIGNACIONES 2020'!I$6:X$297,16,0)</f>
        <v>22280000</v>
      </c>
      <c r="N417" s="35">
        <f>VLOOKUP(D417,'[1]ASIGNACIONES 2020'!I$5:Y$294,17,0)</f>
        <v>0</v>
      </c>
      <c r="O417" s="35">
        <f>VLOOKUP(D417,'[1]ASIGNACIONES 2020'!I$5:Z$294,18,0)</f>
        <v>0</v>
      </c>
      <c r="P417" s="35"/>
      <c r="Q417" s="35"/>
      <c r="R417" s="35"/>
      <c r="S417" s="35"/>
      <c r="T417" s="35"/>
      <c r="U417" s="35"/>
      <c r="V417" s="35">
        <f t="shared" si="14"/>
        <v>22280000</v>
      </c>
      <c r="W417" s="62" t="s">
        <v>763</v>
      </c>
      <c r="X417" s="48"/>
    </row>
    <row r="418" spans="1:24" x14ac:dyDescent="0.2">
      <c r="A418" s="31" t="s">
        <v>209</v>
      </c>
      <c r="B418" s="32" t="s">
        <v>100</v>
      </c>
      <c r="C418" s="33" t="s">
        <v>925</v>
      </c>
      <c r="D418" s="51" t="s">
        <v>820</v>
      </c>
      <c r="E418" s="34" t="s">
        <v>879</v>
      </c>
      <c r="F418" s="35">
        <v>22280000</v>
      </c>
      <c r="G418" s="49">
        <f t="shared" si="10"/>
        <v>1</v>
      </c>
      <c r="H418" s="35">
        <v>22280000</v>
      </c>
      <c r="I418" s="35"/>
      <c r="J418" s="35"/>
      <c r="K418" s="35"/>
      <c r="L418" s="35"/>
      <c r="M418" s="35">
        <f>VLOOKUP(D418,'[1]ASIGNACIONES 2020'!I$6:X$297,16,0)</f>
        <v>22280000</v>
      </c>
      <c r="N418" s="35">
        <f>VLOOKUP(D418,'[1]ASIGNACIONES 2020'!I$5:Y$294,17,0)</f>
        <v>0</v>
      </c>
      <c r="O418" s="35">
        <f>VLOOKUP(D418,'[1]ASIGNACIONES 2020'!I$5:Z$294,18,0)</f>
        <v>0</v>
      </c>
      <c r="P418" s="35"/>
      <c r="Q418" s="35"/>
      <c r="R418" s="35"/>
      <c r="S418" s="35"/>
      <c r="T418" s="35"/>
      <c r="U418" s="35"/>
      <c r="V418" s="35">
        <f t="shared" si="14"/>
        <v>22280000</v>
      </c>
      <c r="W418" s="62" t="s">
        <v>763</v>
      </c>
      <c r="X418" s="48"/>
    </row>
    <row r="419" spans="1:24" x14ac:dyDescent="0.2">
      <c r="A419" s="31" t="s">
        <v>209</v>
      </c>
      <c r="B419" s="32" t="s">
        <v>98</v>
      </c>
      <c r="C419" s="33" t="s">
        <v>926</v>
      </c>
      <c r="D419" s="51" t="s">
        <v>821</v>
      </c>
      <c r="E419" s="34" t="s">
        <v>880</v>
      </c>
      <c r="F419" s="35">
        <v>54600000</v>
      </c>
      <c r="G419" s="49">
        <f t="shared" si="10"/>
        <v>1</v>
      </c>
      <c r="H419" s="35">
        <v>54600000</v>
      </c>
      <c r="I419" s="35"/>
      <c r="J419" s="35"/>
      <c r="K419" s="35"/>
      <c r="L419" s="35"/>
      <c r="M419" s="35">
        <f>VLOOKUP(D419,'[1]ASIGNACIONES 2020'!I$6:X$297,16,0)</f>
        <v>54600000</v>
      </c>
      <c r="N419" s="35">
        <f>VLOOKUP(D419,'[1]ASIGNACIONES 2020'!I$5:Y$294,17,0)</f>
        <v>0</v>
      </c>
      <c r="O419" s="35">
        <f>VLOOKUP(D419,'[1]ASIGNACIONES 2020'!I$5:Z$294,18,0)</f>
        <v>0</v>
      </c>
      <c r="P419" s="35"/>
      <c r="Q419" s="35"/>
      <c r="R419" s="35"/>
      <c r="S419" s="35"/>
      <c r="T419" s="35"/>
      <c r="U419" s="35"/>
      <c r="V419" s="35">
        <f t="shared" si="14"/>
        <v>54600000</v>
      </c>
      <c r="W419" s="62" t="s">
        <v>763</v>
      </c>
      <c r="X419" s="48"/>
    </row>
    <row r="420" spans="1:24" x14ac:dyDescent="0.2">
      <c r="A420" s="31" t="s">
        <v>209</v>
      </c>
      <c r="B420" s="32" t="s">
        <v>99</v>
      </c>
      <c r="C420" s="33" t="s">
        <v>927</v>
      </c>
      <c r="D420" s="51" t="s">
        <v>822</v>
      </c>
      <c r="E420" s="34" t="s">
        <v>881</v>
      </c>
      <c r="F420" s="35">
        <v>25999999</v>
      </c>
      <c r="G420" s="49">
        <f t="shared" si="10"/>
        <v>1</v>
      </c>
      <c r="H420" s="35">
        <v>25999999</v>
      </c>
      <c r="I420" s="35"/>
      <c r="J420" s="35"/>
      <c r="K420" s="35"/>
      <c r="L420" s="35"/>
      <c r="M420" s="35">
        <f>VLOOKUP(D420,'[1]ASIGNACIONES 2020'!I$6:X$297,16,0)</f>
        <v>25999999</v>
      </c>
      <c r="N420" s="35">
        <f>VLOOKUP(D420,'[1]ASIGNACIONES 2020'!I$5:Y$294,17,0)</f>
        <v>0</v>
      </c>
      <c r="O420" s="35">
        <f>VLOOKUP(D420,'[1]ASIGNACIONES 2020'!I$5:Z$294,18,0)</f>
        <v>0</v>
      </c>
      <c r="P420" s="35"/>
      <c r="Q420" s="35"/>
      <c r="R420" s="35"/>
      <c r="S420" s="35"/>
      <c r="T420" s="35"/>
      <c r="U420" s="35"/>
      <c r="V420" s="35">
        <f t="shared" si="14"/>
        <v>25999999</v>
      </c>
      <c r="W420" s="62" t="s">
        <v>763</v>
      </c>
      <c r="X420" s="48"/>
    </row>
    <row r="421" spans="1:24" x14ac:dyDescent="0.2">
      <c r="A421" s="31" t="s">
        <v>209</v>
      </c>
      <c r="B421" s="32" t="s">
        <v>94</v>
      </c>
      <c r="C421" s="33" t="s">
        <v>928</v>
      </c>
      <c r="D421" s="51" t="s">
        <v>823</v>
      </c>
      <c r="E421" s="34" t="s">
        <v>882</v>
      </c>
      <c r="F421" s="35">
        <v>63183944</v>
      </c>
      <c r="G421" s="49">
        <f t="shared" si="10"/>
        <v>1</v>
      </c>
      <c r="H421" s="35">
        <v>63183944</v>
      </c>
      <c r="I421" s="35"/>
      <c r="J421" s="35"/>
      <c r="K421" s="35"/>
      <c r="L421" s="35"/>
      <c r="M421" s="35">
        <f>VLOOKUP(D421,'[1]ASIGNACIONES 2020'!I$6:X$297,16,0)</f>
        <v>63183944</v>
      </c>
      <c r="N421" s="35">
        <f>VLOOKUP(D421,'[1]ASIGNACIONES 2020'!I$5:Y$294,17,0)</f>
        <v>0</v>
      </c>
      <c r="O421" s="35">
        <f>VLOOKUP(D421,'[1]ASIGNACIONES 2020'!I$5:Z$294,18,0)</f>
        <v>0</v>
      </c>
      <c r="P421" s="35"/>
      <c r="Q421" s="35"/>
      <c r="R421" s="35"/>
      <c r="S421" s="35"/>
      <c r="T421" s="35"/>
      <c r="U421" s="35"/>
      <c r="V421" s="35">
        <f t="shared" si="14"/>
        <v>63183944</v>
      </c>
      <c r="W421" s="62" t="s">
        <v>763</v>
      </c>
      <c r="X421" s="48"/>
    </row>
    <row r="422" spans="1:24" x14ac:dyDescent="0.2">
      <c r="A422" s="31" t="s">
        <v>209</v>
      </c>
      <c r="B422" s="32" t="s">
        <v>94</v>
      </c>
      <c r="C422" s="33" t="s">
        <v>929</v>
      </c>
      <c r="D422" s="51" t="s">
        <v>824</v>
      </c>
      <c r="E422" s="34" t="s">
        <v>883</v>
      </c>
      <c r="F422" s="35">
        <v>183579000</v>
      </c>
      <c r="G422" s="49">
        <f t="shared" si="10"/>
        <v>1</v>
      </c>
      <c r="H422" s="35">
        <v>183579000</v>
      </c>
      <c r="I422" s="35"/>
      <c r="J422" s="35"/>
      <c r="K422" s="35"/>
      <c r="L422" s="35"/>
      <c r="M422" s="35">
        <f>VLOOKUP(D422,'[1]ASIGNACIONES 2020'!I$6:X$297,16,0)</f>
        <v>183579000</v>
      </c>
      <c r="N422" s="35">
        <f>VLOOKUP(D422,'[1]ASIGNACIONES 2020'!I$5:Y$294,17,0)</f>
        <v>0</v>
      </c>
      <c r="O422" s="35">
        <f>VLOOKUP(D422,'[1]ASIGNACIONES 2020'!I$5:Z$294,18,0)</f>
        <v>0</v>
      </c>
      <c r="P422" s="35"/>
      <c r="Q422" s="35"/>
      <c r="R422" s="35"/>
      <c r="S422" s="35"/>
      <c r="T422" s="35"/>
      <c r="U422" s="35"/>
      <c r="V422" s="35">
        <f t="shared" si="14"/>
        <v>183579000</v>
      </c>
      <c r="W422" s="62" t="s">
        <v>763</v>
      </c>
      <c r="X422" s="48"/>
    </row>
    <row r="423" spans="1:24" x14ac:dyDescent="0.2">
      <c r="A423" s="31" t="s">
        <v>209</v>
      </c>
      <c r="B423" s="32" t="s">
        <v>96</v>
      </c>
      <c r="C423" s="33" t="s">
        <v>930</v>
      </c>
      <c r="D423" s="51" t="s">
        <v>825</v>
      </c>
      <c r="E423" s="34" t="s">
        <v>884</v>
      </c>
      <c r="F423" s="35">
        <v>93980587</v>
      </c>
      <c r="G423" s="49">
        <f t="shared" si="10"/>
        <v>1</v>
      </c>
      <c r="H423" s="35">
        <v>93980587</v>
      </c>
      <c r="I423" s="35"/>
      <c r="J423" s="35"/>
      <c r="K423" s="35"/>
      <c r="L423" s="35"/>
      <c r="M423" s="35">
        <f>VLOOKUP(D423,'[1]ASIGNACIONES 2020'!I$6:X$297,16,0)</f>
        <v>0</v>
      </c>
      <c r="N423" s="35">
        <f>VLOOKUP(D423,'[1]ASIGNACIONES 2020'!I$5:Y$294,17,0)</f>
        <v>93980587</v>
      </c>
      <c r="O423" s="35">
        <f>VLOOKUP(D423,'[1]ASIGNACIONES 2020'!I$5:Z$294,18,0)</f>
        <v>0</v>
      </c>
      <c r="P423" s="35"/>
      <c r="Q423" s="35"/>
      <c r="R423" s="35"/>
      <c r="S423" s="35"/>
      <c r="T423" s="35"/>
      <c r="U423" s="35"/>
      <c r="V423" s="35">
        <f t="shared" si="14"/>
        <v>93980587</v>
      </c>
      <c r="W423" s="62" t="s">
        <v>763</v>
      </c>
      <c r="X423" s="48"/>
    </row>
    <row r="424" spans="1:24" x14ac:dyDescent="0.2">
      <c r="A424" s="31" t="s">
        <v>209</v>
      </c>
      <c r="B424" s="32" t="s">
        <v>96</v>
      </c>
      <c r="C424" s="33" t="s">
        <v>312</v>
      </c>
      <c r="D424" s="51" t="s">
        <v>826</v>
      </c>
      <c r="E424" s="34" t="s">
        <v>885</v>
      </c>
      <c r="F424" s="35">
        <v>88716285</v>
      </c>
      <c r="G424" s="49">
        <f t="shared" si="10"/>
        <v>1</v>
      </c>
      <c r="H424" s="35">
        <v>88716285</v>
      </c>
      <c r="I424" s="35"/>
      <c r="J424" s="35"/>
      <c r="K424" s="35"/>
      <c r="L424" s="35"/>
      <c r="M424" s="35">
        <f>VLOOKUP(D424,'[1]ASIGNACIONES 2020'!I$6:X$297,16,0)</f>
        <v>0</v>
      </c>
      <c r="N424" s="35">
        <f>VLOOKUP(D424,'[1]ASIGNACIONES 2020'!I$5:Y$294,17,0)</f>
        <v>88716285</v>
      </c>
      <c r="O424" s="35">
        <f>VLOOKUP(D424,'[1]ASIGNACIONES 2020'!I$5:Z$294,18,0)</f>
        <v>0</v>
      </c>
      <c r="P424" s="35"/>
      <c r="Q424" s="35"/>
      <c r="R424" s="35"/>
      <c r="S424" s="35"/>
      <c r="T424" s="35"/>
      <c r="U424" s="35"/>
      <c r="V424" s="35">
        <f t="shared" si="14"/>
        <v>88716285</v>
      </c>
      <c r="W424" s="62" t="s">
        <v>763</v>
      </c>
      <c r="X424" s="48"/>
    </row>
    <row r="425" spans="1:24" x14ac:dyDescent="0.2">
      <c r="A425" s="31" t="s">
        <v>209</v>
      </c>
      <c r="B425" s="32" t="s">
        <v>98</v>
      </c>
      <c r="C425" s="33" t="s">
        <v>931</v>
      </c>
      <c r="D425" s="51" t="s">
        <v>827</v>
      </c>
      <c r="E425" s="34" t="s">
        <v>886</v>
      </c>
      <c r="F425" s="35">
        <v>75227905</v>
      </c>
      <c r="G425" s="49">
        <f t="shared" si="10"/>
        <v>1</v>
      </c>
      <c r="H425" s="35">
        <v>75227905</v>
      </c>
      <c r="I425" s="35"/>
      <c r="J425" s="35"/>
      <c r="K425" s="35"/>
      <c r="L425" s="35"/>
      <c r="M425" s="35">
        <f>VLOOKUP(D425,'[1]ASIGNACIONES 2020'!I$6:X$297,16,0)</f>
        <v>0</v>
      </c>
      <c r="N425" s="35">
        <f>VLOOKUP(D425,'[1]ASIGNACIONES 2020'!I$5:Y$294,17,0)</f>
        <v>75227905</v>
      </c>
      <c r="O425" s="35">
        <f>VLOOKUP(D425,'[1]ASIGNACIONES 2020'!I$5:Z$294,18,0)</f>
        <v>0</v>
      </c>
      <c r="P425" s="35"/>
      <c r="Q425" s="35"/>
      <c r="R425" s="35"/>
      <c r="S425" s="35"/>
      <c r="T425" s="35"/>
      <c r="U425" s="35"/>
      <c r="V425" s="35">
        <f t="shared" si="14"/>
        <v>75227905</v>
      </c>
      <c r="W425" s="62" t="s">
        <v>763</v>
      </c>
      <c r="X425" s="48"/>
    </row>
    <row r="426" spans="1:24" x14ac:dyDescent="0.2">
      <c r="A426" s="31" t="s">
        <v>209</v>
      </c>
      <c r="B426" s="32" t="s">
        <v>238</v>
      </c>
      <c r="C426" s="33" t="s">
        <v>932</v>
      </c>
      <c r="D426" s="51" t="s">
        <v>828</v>
      </c>
      <c r="E426" s="34" t="s">
        <v>887</v>
      </c>
      <c r="F426" s="35">
        <v>160080705</v>
      </c>
      <c r="G426" s="49">
        <f t="shared" si="10"/>
        <v>1</v>
      </c>
      <c r="H426" s="35">
        <v>160080705</v>
      </c>
      <c r="I426" s="35"/>
      <c r="J426" s="35"/>
      <c r="K426" s="35"/>
      <c r="L426" s="35"/>
      <c r="M426" s="35">
        <f>VLOOKUP(D426,'[1]ASIGNACIONES 2020'!I$6:X$297,16,0)</f>
        <v>0</v>
      </c>
      <c r="N426" s="35">
        <f>VLOOKUP(D426,'[1]ASIGNACIONES 2020'!I$5:Y$294,17,0)</f>
        <v>160080705</v>
      </c>
      <c r="O426" s="35">
        <f>VLOOKUP(D426,'[1]ASIGNACIONES 2020'!I$5:Z$294,18,0)</f>
        <v>0</v>
      </c>
      <c r="P426" s="35"/>
      <c r="Q426" s="35"/>
      <c r="R426" s="35"/>
      <c r="S426" s="35"/>
      <c r="T426" s="35"/>
      <c r="U426" s="35"/>
      <c r="V426" s="35">
        <f t="shared" si="14"/>
        <v>160080705</v>
      </c>
      <c r="W426" s="62" t="s">
        <v>763</v>
      </c>
      <c r="X426" s="48"/>
    </row>
    <row r="427" spans="1:24" x14ac:dyDescent="0.2">
      <c r="A427" s="31" t="s">
        <v>209</v>
      </c>
      <c r="B427" s="32" t="s">
        <v>238</v>
      </c>
      <c r="C427" s="33" t="s">
        <v>933</v>
      </c>
      <c r="D427" s="51" t="s">
        <v>829</v>
      </c>
      <c r="E427" s="34" t="s">
        <v>888</v>
      </c>
      <c r="F427" s="35">
        <v>221684033</v>
      </c>
      <c r="G427" s="49">
        <f t="shared" si="10"/>
        <v>1</v>
      </c>
      <c r="H427" s="35">
        <v>221684033</v>
      </c>
      <c r="I427" s="35"/>
      <c r="J427" s="35"/>
      <c r="K427" s="35"/>
      <c r="L427" s="35"/>
      <c r="M427" s="35">
        <f>VLOOKUP(D427,'[1]ASIGNACIONES 2020'!I$6:X$297,16,0)</f>
        <v>0</v>
      </c>
      <c r="N427" s="35">
        <f>VLOOKUP(D427,'[1]ASIGNACIONES 2020'!I$5:Y$294,17,0)</f>
        <v>221684033</v>
      </c>
      <c r="O427" s="35">
        <f>VLOOKUP(D427,'[1]ASIGNACIONES 2020'!I$5:Z$294,18,0)</f>
        <v>0</v>
      </c>
      <c r="P427" s="35"/>
      <c r="Q427" s="35"/>
      <c r="R427" s="35"/>
      <c r="S427" s="35"/>
      <c r="T427" s="35"/>
      <c r="U427" s="35"/>
      <c r="V427" s="35">
        <f t="shared" si="14"/>
        <v>221684033</v>
      </c>
      <c r="W427" s="62" t="s">
        <v>763</v>
      </c>
      <c r="X427" s="48"/>
    </row>
    <row r="428" spans="1:24" x14ac:dyDescent="0.2">
      <c r="A428" s="31" t="s">
        <v>209</v>
      </c>
      <c r="B428" s="32" t="s">
        <v>238</v>
      </c>
      <c r="C428" s="33" t="s">
        <v>934</v>
      </c>
      <c r="D428" s="51" t="s">
        <v>830</v>
      </c>
      <c r="E428" s="34" t="s">
        <v>889</v>
      </c>
      <c r="F428" s="35">
        <v>86181317</v>
      </c>
      <c r="G428" s="49">
        <f t="shared" si="10"/>
        <v>1</v>
      </c>
      <c r="H428" s="35">
        <v>86181317</v>
      </c>
      <c r="I428" s="35"/>
      <c r="J428" s="35"/>
      <c r="K428" s="35"/>
      <c r="L428" s="35"/>
      <c r="M428" s="35">
        <f>VLOOKUP(D428,'[1]ASIGNACIONES 2020'!I$6:X$297,16,0)</f>
        <v>0</v>
      </c>
      <c r="N428" s="35">
        <f>VLOOKUP(D428,'[1]ASIGNACIONES 2020'!I$5:Y$294,17,0)</f>
        <v>86181317</v>
      </c>
      <c r="O428" s="35">
        <f>VLOOKUP(D428,'[1]ASIGNACIONES 2020'!I$5:Z$294,18,0)</f>
        <v>0</v>
      </c>
      <c r="P428" s="35"/>
      <c r="Q428" s="35"/>
      <c r="R428" s="35"/>
      <c r="S428" s="35"/>
      <c r="T428" s="35"/>
      <c r="U428" s="35"/>
      <c r="V428" s="35">
        <f t="shared" si="14"/>
        <v>86181317</v>
      </c>
      <c r="W428" s="62" t="s">
        <v>763</v>
      </c>
      <c r="X428" s="48"/>
    </row>
    <row r="429" spans="1:24" x14ac:dyDescent="0.2">
      <c r="A429" s="31" t="s">
        <v>209</v>
      </c>
      <c r="B429" s="32" t="s">
        <v>238</v>
      </c>
      <c r="C429" s="33" t="s">
        <v>934</v>
      </c>
      <c r="D429" s="51" t="s">
        <v>831</v>
      </c>
      <c r="E429" s="34" t="s">
        <v>890</v>
      </c>
      <c r="F429" s="35">
        <v>68827972</v>
      </c>
      <c r="G429" s="49">
        <f t="shared" si="10"/>
        <v>1</v>
      </c>
      <c r="H429" s="35">
        <v>68827972</v>
      </c>
      <c r="I429" s="35"/>
      <c r="J429" s="35"/>
      <c r="K429" s="35"/>
      <c r="L429" s="35"/>
      <c r="M429" s="35">
        <f>VLOOKUP(D429,'[1]ASIGNACIONES 2020'!I$6:X$297,16,0)</f>
        <v>0</v>
      </c>
      <c r="N429" s="35">
        <f>VLOOKUP(D429,'[1]ASIGNACIONES 2020'!I$5:Y$294,17,0)</f>
        <v>68827972</v>
      </c>
      <c r="O429" s="35">
        <f>VLOOKUP(D429,'[1]ASIGNACIONES 2020'!I$5:Z$294,18,0)</f>
        <v>0</v>
      </c>
      <c r="P429" s="35"/>
      <c r="Q429" s="35"/>
      <c r="R429" s="35"/>
      <c r="S429" s="35"/>
      <c r="T429" s="35"/>
      <c r="U429" s="35"/>
      <c r="V429" s="35">
        <f t="shared" si="14"/>
        <v>68827972</v>
      </c>
      <c r="W429" s="62" t="s">
        <v>763</v>
      </c>
      <c r="X429" s="48"/>
    </row>
    <row r="430" spans="1:24" x14ac:dyDescent="0.2">
      <c r="A430" s="31" t="s">
        <v>209</v>
      </c>
      <c r="B430" s="32" t="s">
        <v>238</v>
      </c>
      <c r="C430" s="33" t="s">
        <v>934</v>
      </c>
      <c r="D430" s="51" t="s">
        <v>832</v>
      </c>
      <c r="E430" s="34" t="s">
        <v>891</v>
      </c>
      <c r="F430" s="35">
        <v>73153097</v>
      </c>
      <c r="G430" s="49">
        <f t="shared" ref="G430:G459" si="15">(I430+V430)/F430</f>
        <v>1</v>
      </c>
      <c r="H430" s="35">
        <v>73153097</v>
      </c>
      <c r="I430" s="35"/>
      <c r="J430" s="35"/>
      <c r="K430" s="35"/>
      <c r="L430" s="35"/>
      <c r="M430" s="35">
        <f>VLOOKUP(D430,'[1]ASIGNACIONES 2020'!I$6:X$297,16,0)</f>
        <v>0</v>
      </c>
      <c r="N430" s="35">
        <f>VLOOKUP(D430,'[1]ASIGNACIONES 2020'!I$5:Y$294,17,0)</f>
        <v>73153097</v>
      </c>
      <c r="O430" s="35">
        <f>VLOOKUP(D430,'[1]ASIGNACIONES 2020'!I$5:Z$294,18,0)</f>
        <v>0</v>
      </c>
      <c r="P430" s="35"/>
      <c r="Q430" s="35"/>
      <c r="R430" s="35"/>
      <c r="S430" s="35"/>
      <c r="T430" s="35"/>
      <c r="U430" s="35"/>
      <c r="V430" s="35">
        <f t="shared" si="14"/>
        <v>73153097</v>
      </c>
      <c r="W430" s="62" t="s">
        <v>763</v>
      </c>
      <c r="X430" s="48"/>
    </row>
    <row r="431" spans="1:24" x14ac:dyDescent="0.2">
      <c r="A431" s="31" t="s">
        <v>209</v>
      </c>
      <c r="B431" s="32" t="s">
        <v>92</v>
      </c>
      <c r="C431" s="33" t="s">
        <v>103</v>
      </c>
      <c r="D431" s="51" t="s">
        <v>833</v>
      </c>
      <c r="E431" s="34" t="s">
        <v>892</v>
      </c>
      <c r="F431" s="35">
        <v>78311591</v>
      </c>
      <c r="G431" s="49">
        <f t="shared" si="15"/>
        <v>1</v>
      </c>
      <c r="H431" s="35">
        <v>78311591</v>
      </c>
      <c r="I431" s="35"/>
      <c r="J431" s="35"/>
      <c r="K431" s="35"/>
      <c r="L431" s="35"/>
      <c r="M431" s="35">
        <f>VLOOKUP(D431,'[1]ASIGNACIONES 2020'!I$6:X$297,16,0)</f>
        <v>0</v>
      </c>
      <c r="N431" s="35">
        <f>VLOOKUP(D431,'[1]ASIGNACIONES 2020'!I$5:Y$294,17,0)</f>
        <v>78311591</v>
      </c>
      <c r="O431" s="35">
        <f>VLOOKUP(D431,'[1]ASIGNACIONES 2020'!I$5:Z$294,18,0)</f>
        <v>0</v>
      </c>
      <c r="P431" s="35"/>
      <c r="Q431" s="35"/>
      <c r="R431" s="35"/>
      <c r="S431" s="35"/>
      <c r="T431" s="35"/>
      <c r="U431" s="35"/>
      <c r="V431" s="35">
        <f t="shared" si="14"/>
        <v>78311591</v>
      </c>
      <c r="W431" s="62" t="s">
        <v>763</v>
      </c>
      <c r="X431" s="48"/>
    </row>
    <row r="432" spans="1:24" x14ac:dyDescent="0.2">
      <c r="A432" s="31" t="s">
        <v>209</v>
      </c>
      <c r="B432" s="32" t="s">
        <v>99</v>
      </c>
      <c r="C432" s="33" t="s">
        <v>935</v>
      </c>
      <c r="D432" s="51" t="s">
        <v>834</v>
      </c>
      <c r="E432" s="34" t="s">
        <v>893</v>
      </c>
      <c r="F432" s="35">
        <v>26000000</v>
      </c>
      <c r="G432" s="49">
        <f t="shared" si="15"/>
        <v>1</v>
      </c>
      <c r="H432" s="35">
        <v>26000000</v>
      </c>
      <c r="I432" s="35"/>
      <c r="J432" s="35"/>
      <c r="K432" s="35"/>
      <c r="L432" s="35"/>
      <c r="M432" s="35">
        <f>VLOOKUP(D432,'[1]ASIGNACIONES 2020'!I$6:X$297,16,0)</f>
        <v>0</v>
      </c>
      <c r="N432" s="35">
        <f>VLOOKUP(D432,'[1]ASIGNACIONES 2020'!I$5:Y$294,17,0)</f>
        <v>26000000</v>
      </c>
      <c r="O432" s="35">
        <f>VLOOKUP(D432,'[1]ASIGNACIONES 2020'!I$5:Z$294,18,0)</f>
        <v>0</v>
      </c>
      <c r="P432" s="35"/>
      <c r="Q432" s="35"/>
      <c r="R432" s="35"/>
      <c r="S432" s="35"/>
      <c r="T432" s="35"/>
      <c r="U432" s="35"/>
      <c r="V432" s="35">
        <f t="shared" si="14"/>
        <v>26000000</v>
      </c>
      <c r="W432" s="62" t="s">
        <v>763</v>
      </c>
      <c r="X432" s="48"/>
    </row>
    <row r="433" spans="1:24" x14ac:dyDescent="0.2">
      <c r="A433" s="31" t="s">
        <v>209</v>
      </c>
      <c r="B433" s="32" t="s">
        <v>92</v>
      </c>
      <c r="C433" s="33" t="s">
        <v>246</v>
      </c>
      <c r="D433" s="51" t="s">
        <v>835</v>
      </c>
      <c r="E433" s="34" t="s">
        <v>894</v>
      </c>
      <c r="F433" s="35">
        <v>41222409</v>
      </c>
      <c r="G433" s="49">
        <f t="shared" si="15"/>
        <v>1</v>
      </c>
      <c r="H433" s="35">
        <v>41222409</v>
      </c>
      <c r="I433" s="35"/>
      <c r="J433" s="35"/>
      <c r="K433" s="35"/>
      <c r="L433" s="35"/>
      <c r="M433" s="35">
        <f>VLOOKUP(D433,'[1]ASIGNACIONES 2020'!I$6:X$297,16,0)</f>
        <v>0</v>
      </c>
      <c r="N433" s="35">
        <f>VLOOKUP(D433,'[1]ASIGNACIONES 2020'!I$5:Y$294,17,0)</f>
        <v>41222409</v>
      </c>
      <c r="O433" s="35">
        <f>VLOOKUP(D433,'[1]ASIGNACIONES 2020'!I$5:Z$294,18,0)</f>
        <v>0</v>
      </c>
      <c r="P433" s="35"/>
      <c r="Q433" s="35"/>
      <c r="R433" s="35"/>
      <c r="S433" s="35"/>
      <c r="T433" s="35"/>
      <c r="U433" s="35"/>
      <c r="V433" s="35">
        <f t="shared" si="14"/>
        <v>41222409</v>
      </c>
      <c r="W433" s="62" t="s">
        <v>763</v>
      </c>
      <c r="X433" s="48"/>
    </row>
    <row r="434" spans="1:24" x14ac:dyDescent="0.2">
      <c r="A434" s="31" t="s">
        <v>209</v>
      </c>
      <c r="B434" s="32" t="s">
        <v>98</v>
      </c>
      <c r="C434" s="33" t="s">
        <v>931</v>
      </c>
      <c r="D434" s="51" t="s">
        <v>836</v>
      </c>
      <c r="E434" s="34" t="s">
        <v>895</v>
      </c>
      <c r="F434" s="35">
        <v>102120157</v>
      </c>
      <c r="G434" s="49">
        <f t="shared" si="15"/>
        <v>1</v>
      </c>
      <c r="H434" s="35">
        <v>102120157</v>
      </c>
      <c r="I434" s="35"/>
      <c r="J434" s="35"/>
      <c r="K434" s="35"/>
      <c r="L434" s="35"/>
      <c r="M434" s="35">
        <f>VLOOKUP(D434,'[1]ASIGNACIONES 2020'!I$6:X$297,16,0)</f>
        <v>0</v>
      </c>
      <c r="N434" s="35">
        <f>VLOOKUP(D434,'[1]ASIGNACIONES 2020'!I$5:Y$294,17,0)</f>
        <v>102120157</v>
      </c>
      <c r="O434" s="35">
        <f>VLOOKUP(D434,'[1]ASIGNACIONES 2020'!I$5:Z$294,18,0)</f>
        <v>0</v>
      </c>
      <c r="P434" s="35"/>
      <c r="Q434" s="35"/>
      <c r="R434" s="35"/>
      <c r="S434" s="35"/>
      <c r="T434" s="35"/>
      <c r="U434" s="35"/>
      <c r="V434" s="35">
        <f t="shared" si="14"/>
        <v>102120157</v>
      </c>
      <c r="W434" s="62" t="s">
        <v>763</v>
      </c>
      <c r="X434" s="48"/>
    </row>
    <row r="435" spans="1:24" x14ac:dyDescent="0.2">
      <c r="A435" s="31" t="s">
        <v>209</v>
      </c>
      <c r="B435" s="32" t="s">
        <v>99</v>
      </c>
      <c r="C435" s="33" t="s">
        <v>936</v>
      </c>
      <c r="D435" s="51" t="s">
        <v>837</v>
      </c>
      <c r="E435" s="34" t="s">
        <v>896</v>
      </c>
      <c r="F435" s="35">
        <v>26000000</v>
      </c>
      <c r="G435" s="49">
        <f t="shared" si="15"/>
        <v>1</v>
      </c>
      <c r="H435" s="35">
        <v>26000000</v>
      </c>
      <c r="I435" s="35"/>
      <c r="J435" s="35"/>
      <c r="K435" s="35"/>
      <c r="L435" s="35"/>
      <c r="M435" s="35">
        <f>VLOOKUP(D435,'[1]ASIGNACIONES 2020'!I$6:X$297,16,0)</f>
        <v>0</v>
      </c>
      <c r="N435" s="35">
        <f>VLOOKUP(D435,'[1]ASIGNACIONES 2020'!I$5:Y$294,17,0)</f>
        <v>26000000</v>
      </c>
      <c r="O435" s="35">
        <f>VLOOKUP(D435,'[1]ASIGNACIONES 2020'!I$5:Z$294,18,0)</f>
        <v>0</v>
      </c>
      <c r="P435" s="35"/>
      <c r="Q435" s="35"/>
      <c r="R435" s="35"/>
      <c r="S435" s="35"/>
      <c r="T435" s="35"/>
      <c r="U435" s="35"/>
      <c r="V435" s="35">
        <f t="shared" si="14"/>
        <v>26000000</v>
      </c>
      <c r="W435" s="62" t="s">
        <v>763</v>
      </c>
      <c r="X435" s="48"/>
    </row>
    <row r="436" spans="1:24" x14ac:dyDescent="0.2">
      <c r="A436" s="31" t="s">
        <v>209</v>
      </c>
      <c r="B436" s="32" t="s">
        <v>937</v>
      </c>
      <c r="C436" s="33" t="s">
        <v>938</v>
      </c>
      <c r="D436" s="51" t="s">
        <v>838</v>
      </c>
      <c r="E436" s="34" t="s">
        <v>897</v>
      </c>
      <c r="F436" s="35">
        <v>118512844</v>
      </c>
      <c r="G436" s="49">
        <f t="shared" si="15"/>
        <v>1</v>
      </c>
      <c r="H436" s="35">
        <v>118512844</v>
      </c>
      <c r="I436" s="35"/>
      <c r="J436" s="35"/>
      <c r="K436" s="35"/>
      <c r="L436" s="35"/>
      <c r="M436" s="35">
        <f>VLOOKUP(D436,'[1]ASIGNACIONES 2020'!I$6:X$297,16,0)</f>
        <v>0</v>
      </c>
      <c r="N436" s="35">
        <f>VLOOKUP(D436,'[1]ASIGNACIONES 2020'!I$5:Y$294,17,0)</f>
        <v>118512844</v>
      </c>
      <c r="O436" s="35">
        <f>VLOOKUP(D436,'[1]ASIGNACIONES 2020'!I$5:Z$294,18,0)</f>
        <v>0</v>
      </c>
      <c r="P436" s="35"/>
      <c r="Q436" s="35"/>
      <c r="R436" s="35"/>
      <c r="S436" s="35"/>
      <c r="T436" s="35"/>
      <c r="U436" s="35"/>
      <c r="V436" s="35">
        <f t="shared" si="14"/>
        <v>118512844</v>
      </c>
      <c r="W436" s="62" t="s">
        <v>763</v>
      </c>
      <c r="X436" s="48"/>
    </row>
    <row r="437" spans="1:24" x14ac:dyDescent="0.2">
      <c r="A437" s="31" t="s">
        <v>209</v>
      </c>
      <c r="B437" s="32" t="s">
        <v>102</v>
      </c>
      <c r="C437" s="33" t="s">
        <v>339</v>
      </c>
      <c r="D437" s="51" t="s">
        <v>839</v>
      </c>
      <c r="E437" s="34" t="s">
        <v>898</v>
      </c>
      <c r="F437" s="35">
        <v>49968000</v>
      </c>
      <c r="G437" s="49">
        <f t="shared" si="15"/>
        <v>1</v>
      </c>
      <c r="H437" s="35">
        <v>49968000</v>
      </c>
      <c r="I437" s="35"/>
      <c r="J437" s="35"/>
      <c r="K437" s="35"/>
      <c r="L437" s="35"/>
      <c r="M437" s="35">
        <f>VLOOKUP(D437,'[1]ASIGNACIONES 2020'!I$6:X$297,16,0)</f>
        <v>0</v>
      </c>
      <c r="N437" s="35">
        <f>VLOOKUP(D437,'[1]ASIGNACIONES 2020'!I$5:Y$294,17,0)</f>
        <v>49968000</v>
      </c>
      <c r="O437" s="35">
        <f>VLOOKUP(D437,'[1]ASIGNACIONES 2020'!I$5:Z$294,18,0)</f>
        <v>0</v>
      </c>
      <c r="P437" s="35"/>
      <c r="Q437" s="35"/>
      <c r="R437" s="35"/>
      <c r="S437" s="35"/>
      <c r="T437" s="35"/>
      <c r="U437" s="35"/>
      <c r="V437" s="35">
        <f t="shared" si="14"/>
        <v>49968000</v>
      </c>
      <c r="W437" s="62" t="s">
        <v>763</v>
      </c>
      <c r="X437" s="48"/>
    </row>
    <row r="438" spans="1:24" x14ac:dyDescent="0.2">
      <c r="A438" s="31" t="s">
        <v>209</v>
      </c>
      <c r="B438" s="32" t="s">
        <v>98</v>
      </c>
      <c r="C438" s="33" t="s">
        <v>939</v>
      </c>
      <c r="D438" s="51" t="s">
        <v>840</v>
      </c>
      <c r="E438" s="34" t="s">
        <v>899</v>
      </c>
      <c r="F438" s="35">
        <v>54996000</v>
      </c>
      <c r="G438" s="49">
        <f t="shared" si="15"/>
        <v>1</v>
      </c>
      <c r="H438" s="35">
        <v>54996000</v>
      </c>
      <c r="I438" s="35"/>
      <c r="J438" s="35"/>
      <c r="K438" s="35"/>
      <c r="L438" s="35"/>
      <c r="M438" s="35">
        <f>VLOOKUP(D438,'[1]ASIGNACIONES 2020'!I$6:X$297,16,0)</f>
        <v>0</v>
      </c>
      <c r="N438" s="35">
        <f>VLOOKUP(D438,'[1]ASIGNACIONES 2020'!I$5:Y$294,17,0)</f>
        <v>54996000</v>
      </c>
      <c r="O438" s="35">
        <f>VLOOKUP(D438,'[1]ASIGNACIONES 2020'!I$5:Z$294,18,0)</f>
        <v>0</v>
      </c>
      <c r="P438" s="35"/>
      <c r="Q438" s="35"/>
      <c r="R438" s="35"/>
      <c r="S438" s="35"/>
      <c r="T438" s="35"/>
      <c r="U438" s="35"/>
      <c r="V438" s="35">
        <f t="shared" si="14"/>
        <v>54996000</v>
      </c>
      <c r="W438" s="62" t="s">
        <v>763</v>
      </c>
      <c r="X438" s="48"/>
    </row>
    <row r="439" spans="1:24" x14ac:dyDescent="0.2">
      <c r="A439" s="31" t="s">
        <v>209</v>
      </c>
      <c r="B439" s="32" t="s">
        <v>96</v>
      </c>
      <c r="C439" s="33" t="s">
        <v>940</v>
      </c>
      <c r="D439" s="51" t="s">
        <v>841</v>
      </c>
      <c r="E439" s="34" t="s">
        <v>900</v>
      </c>
      <c r="F439" s="35">
        <v>59999998</v>
      </c>
      <c r="G439" s="49">
        <f t="shared" si="15"/>
        <v>1</v>
      </c>
      <c r="H439" s="35">
        <v>59999998</v>
      </c>
      <c r="I439" s="35"/>
      <c r="J439" s="35"/>
      <c r="K439" s="35"/>
      <c r="L439" s="35"/>
      <c r="M439" s="35">
        <f>VLOOKUP(D439,'[1]ASIGNACIONES 2020'!I$6:X$297,16,0)</f>
        <v>0</v>
      </c>
      <c r="N439" s="35">
        <f>VLOOKUP(D439,'[1]ASIGNACIONES 2020'!I$5:Y$294,17,0)</f>
        <v>0</v>
      </c>
      <c r="O439" s="35">
        <f>VLOOKUP(D439,'[1]ASIGNACIONES 2020'!I$5:Z$294,18,0)</f>
        <v>59999998</v>
      </c>
      <c r="P439" s="35"/>
      <c r="Q439" s="35"/>
      <c r="R439" s="35"/>
      <c r="S439" s="35"/>
      <c r="T439" s="35"/>
      <c r="U439" s="35"/>
      <c r="V439" s="35">
        <f t="shared" si="14"/>
        <v>59999998</v>
      </c>
      <c r="W439" s="62" t="s">
        <v>763</v>
      </c>
      <c r="X439" s="48"/>
    </row>
    <row r="440" spans="1:24" x14ac:dyDescent="0.2">
      <c r="A440" s="31" t="s">
        <v>209</v>
      </c>
      <c r="B440" s="32" t="s">
        <v>95</v>
      </c>
      <c r="C440" s="33" t="s">
        <v>941</v>
      </c>
      <c r="D440" s="51" t="s">
        <v>842</v>
      </c>
      <c r="E440" s="34" t="s">
        <v>901</v>
      </c>
      <c r="F440" s="35">
        <v>23500000</v>
      </c>
      <c r="G440" s="49">
        <f t="shared" si="15"/>
        <v>1</v>
      </c>
      <c r="H440" s="35">
        <v>23500000</v>
      </c>
      <c r="I440" s="35"/>
      <c r="J440" s="35"/>
      <c r="K440" s="35"/>
      <c r="L440" s="35"/>
      <c r="M440" s="35">
        <f>VLOOKUP(D440,'[1]ASIGNACIONES 2020'!I$6:X$297,16,0)</f>
        <v>0</v>
      </c>
      <c r="N440" s="35">
        <f>VLOOKUP(D440,'[1]ASIGNACIONES 2020'!I$5:Y$294,17,0)</f>
        <v>23500000</v>
      </c>
      <c r="O440" s="35">
        <f>VLOOKUP(D440,'[1]ASIGNACIONES 2020'!I$5:Z$294,18,0)</f>
        <v>0</v>
      </c>
      <c r="P440" s="35"/>
      <c r="Q440" s="35"/>
      <c r="R440" s="35"/>
      <c r="S440" s="35"/>
      <c r="T440" s="35"/>
      <c r="U440" s="35"/>
      <c r="V440" s="35">
        <f t="shared" si="14"/>
        <v>23500000</v>
      </c>
      <c r="W440" s="62" t="s">
        <v>763</v>
      </c>
      <c r="X440" s="48"/>
    </row>
    <row r="441" spans="1:24" x14ac:dyDescent="0.2">
      <c r="A441" s="31" t="s">
        <v>209</v>
      </c>
      <c r="B441" s="32" t="s">
        <v>99</v>
      </c>
      <c r="C441" s="33" t="s">
        <v>300</v>
      </c>
      <c r="D441" s="51" t="s">
        <v>843</v>
      </c>
      <c r="E441" s="34" t="s">
        <v>902</v>
      </c>
      <c r="F441" s="35">
        <v>30763001</v>
      </c>
      <c r="G441" s="49">
        <f t="shared" si="15"/>
        <v>1</v>
      </c>
      <c r="H441" s="35">
        <v>30763001</v>
      </c>
      <c r="I441" s="35"/>
      <c r="J441" s="35"/>
      <c r="K441" s="35"/>
      <c r="L441" s="35"/>
      <c r="M441" s="35">
        <f>VLOOKUP(D441,'[1]ASIGNACIONES 2020'!I$6:X$297,16,0)</f>
        <v>0</v>
      </c>
      <c r="N441" s="35">
        <f>VLOOKUP(D441,'[1]ASIGNACIONES 2020'!I$5:Y$294,17,0)</f>
        <v>30763001</v>
      </c>
      <c r="O441" s="35">
        <f>VLOOKUP(D441,'[1]ASIGNACIONES 2020'!I$5:Z$294,18,0)</f>
        <v>0</v>
      </c>
      <c r="P441" s="35"/>
      <c r="Q441" s="35"/>
      <c r="R441" s="35"/>
      <c r="S441" s="35"/>
      <c r="T441" s="35"/>
      <c r="U441" s="35"/>
      <c r="V441" s="35">
        <f t="shared" si="14"/>
        <v>30763001</v>
      </c>
      <c r="W441" s="62" t="s">
        <v>763</v>
      </c>
      <c r="X441" s="48"/>
    </row>
    <row r="442" spans="1:24" x14ac:dyDescent="0.2">
      <c r="A442" s="31" t="s">
        <v>209</v>
      </c>
      <c r="B442" s="32" t="s">
        <v>99</v>
      </c>
      <c r="C442" s="33" t="s">
        <v>942</v>
      </c>
      <c r="D442" s="51" t="s">
        <v>844</v>
      </c>
      <c r="E442" s="34" t="s">
        <v>903</v>
      </c>
      <c r="F442" s="35">
        <v>25999993</v>
      </c>
      <c r="G442" s="49">
        <f t="shared" si="15"/>
        <v>1</v>
      </c>
      <c r="H442" s="35">
        <v>25999993</v>
      </c>
      <c r="I442" s="35"/>
      <c r="J442" s="35"/>
      <c r="K442" s="35"/>
      <c r="L442" s="35"/>
      <c r="M442" s="35">
        <f>VLOOKUP(D442,'[1]ASIGNACIONES 2020'!I$6:X$297,16,0)</f>
        <v>0</v>
      </c>
      <c r="N442" s="35">
        <f>VLOOKUP(D442,'[1]ASIGNACIONES 2020'!I$5:Y$294,17,0)</f>
        <v>25999993</v>
      </c>
      <c r="O442" s="35">
        <f>VLOOKUP(D442,'[1]ASIGNACIONES 2020'!I$5:Z$294,18,0)</f>
        <v>0</v>
      </c>
      <c r="P442" s="35"/>
      <c r="Q442" s="35"/>
      <c r="R442" s="35"/>
      <c r="S442" s="35"/>
      <c r="T442" s="35"/>
      <c r="U442" s="35"/>
      <c r="V442" s="35">
        <f t="shared" si="14"/>
        <v>25999993</v>
      </c>
      <c r="W442" s="62" t="s">
        <v>763</v>
      </c>
      <c r="X442" s="48"/>
    </row>
    <row r="443" spans="1:24" x14ac:dyDescent="0.2">
      <c r="A443" s="31" t="s">
        <v>209</v>
      </c>
      <c r="B443" s="32" t="s">
        <v>238</v>
      </c>
      <c r="C443" s="33" t="s">
        <v>943</v>
      </c>
      <c r="D443" s="51" t="s">
        <v>845</v>
      </c>
      <c r="E443" s="34" t="s">
        <v>904</v>
      </c>
      <c r="F443" s="35">
        <v>25456480</v>
      </c>
      <c r="G443" s="49">
        <f t="shared" si="15"/>
        <v>1</v>
      </c>
      <c r="H443" s="35">
        <v>25456480</v>
      </c>
      <c r="I443" s="35"/>
      <c r="J443" s="35"/>
      <c r="K443" s="35"/>
      <c r="L443" s="35"/>
      <c r="M443" s="35">
        <f>VLOOKUP(D443,'[1]ASIGNACIONES 2020'!I$6:X$297,16,0)</f>
        <v>0</v>
      </c>
      <c r="N443" s="35">
        <f>VLOOKUP(D443,'[1]ASIGNACIONES 2020'!I$5:Y$294,17,0)</f>
        <v>25456480</v>
      </c>
      <c r="O443" s="35">
        <f>VLOOKUP(D443,'[1]ASIGNACIONES 2020'!I$5:Z$294,18,0)</f>
        <v>0</v>
      </c>
      <c r="P443" s="35"/>
      <c r="Q443" s="35"/>
      <c r="R443" s="35"/>
      <c r="S443" s="35"/>
      <c r="T443" s="35"/>
      <c r="U443" s="35"/>
      <c r="V443" s="35">
        <f t="shared" si="14"/>
        <v>25456480</v>
      </c>
      <c r="W443" s="62" t="s">
        <v>763</v>
      </c>
      <c r="X443" s="48"/>
    </row>
    <row r="444" spans="1:24" x14ac:dyDescent="0.2">
      <c r="A444" s="31" t="s">
        <v>209</v>
      </c>
      <c r="B444" s="32" t="s">
        <v>95</v>
      </c>
      <c r="C444" s="33" t="s">
        <v>944</v>
      </c>
      <c r="D444" s="51" t="s">
        <v>846</v>
      </c>
      <c r="E444" s="34" t="s">
        <v>905</v>
      </c>
      <c r="F444" s="35">
        <v>169646933</v>
      </c>
      <c r="G444" s="49">
        <f t="shared" si="15"/>
        <v>1</v>
      </c>
      <c r="H444" s="35">
        <v>169646933</v>
      </c>
      <c r="I444" s="35"/>
      <c r="J444" s="35"/>
      <c r="K444" s="35"/>
      <c r="L444" s="35"/>
      <c r="M444" s="35">
        <f>VLOOKUP(D444,'[1]ASIGNACIONES 2020'!I$6:X$297,16,0)</f>
        <v>0</v>
      </c>
      <c r="N444" s="35">
        <f>VLOOKUP(D444,'[1]ASIGNACIONES 2020'!I$5:Y$294,17,0)</f>
        <v>169646933</v>
      </c>
      <c r="O444" s="35">
        <f>VLOOKUP(D444,'[1]ASIGNACIONES 2020'!I$5:Z$294,18,0)</f>
        <v>0</v>
      </c>
      <c r="P444" s="35"/>
      <c r="Q444" s="35"/>
      <c r="R444" s="35"/>
      <c r="S444" s="35"/>
      <c r="T444" s="35"/>
      <c r="U444" s="35"/>
      <c r="V444" s="35">
        <f t="shared" si="14"/>
        <v>169646933</v>
      </c>
      <c r="W444" s="62" t="s">
        <v>763</v>
      </c>
      <c r="X444" s="48"/>
    </row>
    <row r="445" spans="1:24" x14ac:dyDescent="0.2">
      <c r="A445" s="31" t="s">
        <v>209</v>
      </c>
      <c r="B445" s="32" t="s">
        <v>95</v>
      </c>
      <c r="C445" s="33" t="s">
        <v>345</v>
      </c>
      <c r="D445" s="51" t="s">
        <v>847</v>
      </c>
      <c r="E445" s="34" t="s">
        <v>906</v>
      </c>
      <c r="F445" s="35">
        <v>98600000</v>
      </c>
      <c r="G445" s="49">
        <f t="shared" si="15"/>
        <v>1</v>
      </c>
      <c r="H445" s="35">
        <v>98600000</v>
      </c>
      <c r="I445" s="35"/>
      <c r="J445" s="35"/>
      <c r="K445" s="35"/>
      <c r="L445" s="35"/>
      <c r="M445" s="35">
        <f>VLOOKUP(D445,'[1]ASIGNACIONES 2020'!I$6:X$297,16,0)</f>
        <v>0</v>
      </c>
      <c r="N445" s="35">
        <f>VLOOKUP(D445,'[1]ASIGNACIONES 2020'!I$5:Y$294,17,0)</f>
        <v>98600000</v>
      </c>
      <c r="O445" s="35">
        <f>VLOOKUP(D445,'[1]ASIGNACIONES 2020'!I$5:Z$294,18,0)</f>
        <v>0</v>
      </c>
      <c r="P445" s="35"/>
      <c r="Q445" s="35"/>
      <c r="R445" s="35"/>
      <c r="S445" s="35"/>
      <c r="T445" s="35"/>
      <c r="U445" s="35"/>
      <c r="V445" s="35">
        <f t="shared" si="14"/>
        <v>98600000</v>
      </c>
      <c r="W445" s="62" t="s">
        <v>763</v>
      </c>
      <c r="X445" s="48"/>
    </row>
    <row r="446" spans="1:24" x14ac:dyDescent="0.2">
      <c r="A446" s="31" t="s">
        <v>209</v>
      </c>
      <c r="B446" s="32" t="s">
        <v>97</v>
      </c>
      <c r="C446" s="33" t="s">
        <v>945</v>
      </c>
      <c r="D446" s="51" t="s">
        <v>848</v>
      </c>
      <c r="E446" s="34" t="s">
        <v>907</v>
      </c>
      <c r="F446" s="35">
        <v>29483997</v>
      </c>
      <c r="G446" s="49">
        <f t="shared" si="15"/>
        <v>0</v>
      </c>
      <c r="H446" s="35">
        <v>29483997</v>
      </c>
      <c r="I446" s="35"/>
      <c r="J446" s="35"/>
      <c r="K446" s="35"/>
      <c r="L446" s="35"/>
      <c r="M446" s="35">
        <f>VLOOKUP(D446,'[1]ASIGNACIONES 2020'!I$6:X$297,16,0)</f>
        <v>0</v>
      </c>
      <c r="N446" s="35">
        <f>VLOOKUP(D446,'[1]ASIGNACIONES 2020'!I$5:Y$294,17,0)</f>
        <v>0</v>
      </c>
      <c r="O446" s="35">
        <f>VLOOKUP(D446,'[1]ASIGNACIONES 2020'!I$5:Z$294,18,0)</f>
        <v>0</v>
      </c>
      <c r="P446" s="35"/>
      <c r="Q446" s="35"/>
      <c r="R446" s="35"/>
      <c r="S446" s="35"/>
      <c r="T446" s="35"/>
      <c r="U446" s="35"/>
      <c r="V446" s="35">
        <f t="shared" si="14"/>
        <v>0</v>
      </c>
      <c r="W446" s="62" t="s">
        <v>763</v>
      </c>
      <c r="X446" s="48"/>
    </row>
    <row r="447" spans="1:24" x14ac:dyDescent="0.2">
      <c r="A447" s="31" t="s">
        <v>209</v>
      </c>
      <c r="B447" s="32" t="s">
        <v>99</v>
      </c>
      <c r="C447" s="33" t="s">
        <v>124</v>
      </c>
      <c r="D447" s="51" t="s">
        <v>849</v>
      </c>
      <c r="E447" s="34" t="s">
        <v>908</v>
      </c>
      <c r="F447" s="35">
        <v>26000000</v>
      </c>
      <c r="G447" s="49">
        <f t="shared" si="15"/>
        <v>1</v>
      </c>
      <c r="H447" s="35">
        <v>26000000</v>
      </c>
      <c r="I447" s="35"/>
      <c r="J447" s="35"/>
      <c r="K447" s="35"/>
      <c r="L447" s="35"/>
      <c r="M447" s="35">
        <f>VLOOKUP(D447,'[1]ASIGNACIONES 2020'!I$6:X$297,16,0)</f>
        <v>0</v>
      </c>
      <c r="N447" s="35">
        <f>VLOOKUP(D447,'[1]ASIGNACIONES 2020'!I$5:Y$294,17,0)</f>
        <v>26000000</v>
      </c>
      <c r="O447" s="35">
        <f>VLOOKUP(D447,'[1]ASIGNACIONES 2020'!I$5:Z$294,18,0)</f>
        <v>0</v>
      </c>
      <c r="P447" s="35"/>
      <c r="Q447" s="35"/>
      <c r="R447" s="35"/>
      <c r="S447" s="35"/>
      <c r="T447" s="35"/>
      <c r="U447" s="35"/>
      <c r="V447" s="35">
        <f t="shared" si="14"/>
        <v>26000000</v>
      </c>
      <c r="W447" s="62" t="s">
        <v>763</v>
      </c>
      <c r="X447" s="48"/>
    </row>
    <row r="448" spans="1:24" x14ac:dyDescent="0.2">
      <c r="A448" s="31" t="s">
        <v>209</v>
      </c>
      <c r="B448" s="32" t="s">
        <v>99</v>
      </c>
      <c r="C448" s="33" t="s">
        <v>946</v>
      </c>
      <c r="D448" s="51" t="s">
        <v>850</v>
      </c>
      <c r="E448" s="34" t="s">
        <v>909</v>
      </c>
      <c r="F448" s="35">
        <v>26000000</v>
      </c>
      <c r="G448" s="49">
        <f t="shared" si="15"/>
        <v>1</v>
      </c>
      <c r="H448" s="35">
        <v>26000000</v>
      </c>
      <c r="I448" s="35"/>
      <c r="J448" s="35"/>
      <c r="K448" s="35"/>
      <c r="L448" s="35"/>
      <c r="M448" s="35">
        <f>VLOOKUP(D448,'[1]ASIGNACIONES 2020'!I$6:X$297,16,0)</f>
        <v>0</v>
      </c>
      <c r="N448" s="35">
        <f>VLOOKUP(D448,'[1]ASIGNACIONES 2020'!I$5:Y$294,17,0)</f>
        <v>26000000</v>
      </c>
      <c r="O448" s="35">
        <f>VLOOKUP(D448,'[1]ASIGNACIONES 2020'!I$5:Z$294,18,0)</f>
        <v>0</v>
      </c>
      <c r="P448" s="35"/>
      <c r="Q448" s="35"/>
      <c r="R448" s="35"/>
      <c r="S448" s="35"/>
      <c r="T448" s="35"/>
      <c r="U448" s="35"/>
      <c r="V448" s="35">
        <f t="shared" si="14"/>
        <v>26000000</v>
      </c>
      <c r="W448" s="62" t="s">
        <v>763</v>
      </c>
      <c r="X448" s="48"/>
    </row>
    <row r="449" spans="1:24" x14ac:dyDescent="0.2">
      <c r="A449" s="31" t="s">
        <v>209</v>
      </c>
      <c r="B449" s="32" t="s">
        <v>99</v>
      </c>
      <c r="C449" s="33" t="s">
        <v>247</v>
      </c>
      <c r="D449" s="51" t="s">
        <v>851</v>
      </c>
      <c r="E449" s="34" t="s">
        <v>910</v>
      </c>
      <c r="F449" s="35">
        <v>26000000</v>
      </c>
      <c r="G449" s="49">
        <f t="shared" si="15"/>
        <v>1</v>
      </c>
      <c r="H449" s="35">
        <v>26000000</v>
      </c>
      <c r="I449" s="35"/>
      <c r="J449" s="35"/>
      <c r="K449" s="35"/>
      <c r="L449" s="35"/>
      <c r="M449" s="35">
        <f>VLOOKUP(D449,'[1]ASIGNACIONES 2020'!I$6:X$297,16,0)</f>
        <v>0</v>
      </c>
      <c r="N449" s="35">
        <f>VLOOKUP(D449,'[1]ASIGNACIONES 2020'!I$5:Y$294,17,0)</f>
        <v>26000000</v>
      </c>
      <c r="O449" s="35">
        <f>VLOOKUP(D449,'[1]ASIGNACIONES 2020'!I$5:Z$294,18,0)</f>
        <v>0</v>
      </c>
      <c r="P449" s="35"/>
      <c r="Q449" s="35"/>
      <c r="R449" s="35"/>
      <c r="S449" s="35"/>
      <c r="T449" s="35"/>
      <c r="U449" s="35"/>
      <c r="V449" s="35">
        <f t="shared" si="14"/>
        <v>26000000</v>
      </c>
      <c r="W449" s="62" t="s">
        <v>763</v>
      </c>
      <c r="X449" s="48"/>
    </row>
    <row r="450" spans="1:24" x14ac:dyDescent="0.2">
      <c r="A450" s="31" t="s">
        <v>209</v>
      </c>
      <c r="B450" s="32" t="s">
        <v>98</v>
      </c>
      <c r="C450" s="33" t="s">
        <v>947</v>
      </c>
      <c r="D450" s="51" t="s">
        <v>852</v>
      </c>
      <c r="E450" s="34" t="s">
        <v>911</v>
      </c>
      <c r="F450" s="35">
        <v>59400000</v>
      </c>
      <c r="G450" s="49">
        <f t="shared" si="15"/>
        <v>1</v>
      </c>
      <c r="H450" s="35">
        <v>59400000</v>
      </c>
      <c r="I450" s="35"/>
      <c r="J450" s="35"/>
      <c r="K450" s="35"/>
      <c r="L450" s="35"/>
      <c r="M450" s="35">
        <f>VLOOKUP(D450,'[1]ASIGNACIONES 2020'!I$6:X$297,16,0)</f>
        <v>0</v>
      </c>
      <c r="N450" s="35">
        <f>VLOOKUP(D450,'[1]ASIGNACIONES 2020'!I$5:Y$294,17,0)</f>
        <v>59400000</v>
      </c>
      <c r="O450" s="35">
        <f>VLOOKUP(D450,'[1]ASIGNACIONES 2020'!I$5:Z$294,18,0)</f>
        <v>0</v>
      </c>
      <c r="P450" s="35"/>
      <c r="Q450" s="35"/>
      <c r="R450" s="35"/>
      <c r="S450" s="35"/>
      <c r="T450" s="35"/>
      <c r="U450" s="35"/>
      <c r="V450" s="35">
        <f t="shared" si="14"/>
        <v>59400000</v>
      </c>
      <c r="W450" s="62" t="s">
        <v>763</v>
      </c>
      <c r="X450" s="48"/>
    </row>
    <row r="451" spans="1:24" x14ac:dyDescent="0.2">
      <c r="A451" s="31" t="s">
        <v>209</v>
      </c>
      <c r="B451" s="32" t="s">
        <v>99</v>
      </c>
      <c r="C451" s="33" t="s">
        <v>364</v>
      </c>
      <c r="D451" s="51" t="s">
        <v>853</v>
      </c>
      <c r="E451" s="34" t="s">
        <v>912</v>
      </c>
      <c r="F451" s="35">
        <v>26000000</v>
      </c>
      <c r="G451" s="49">
        <f t="shared" si="15"/>
        <v>1</v>
      </c>
      <c r="H451" s="35">
        <v>26000000</v>
      </c>
      <c r="I451" s="35"/>
      <c r="J451" s="35"/>
      <c r="K451" s="35"/>
      <c r="L451" s="35"/>
      <c r="M451" s="35">
        <f>VLOOKUP(D451,'[1]ASIGNACIONES 2020'!I$6:X$297,16,0)</f>
        <v>0</v>
      </c>
      <c r="N451" s="35">
        <f>VLOOKUP(D451,'[1]ASIGNACIONES 2020'!I$5:Y$294,17,0)</f>
        <v>26000000</v>
      </c>
      <c r="O451" s="35">
        <f>VLOOKUP(D451,'[1]ASIGNACIONES 2020'!I$5:Z$294,18,0)</f>
        <v>0</v>
      </c>
      <c r="P451" s="35"/>
      <c r="Q451" s="35"/>
      <c r="R451" s="35"/>
      <c r="S451" s="35"/>
      <c r="T451" s="35"/>
      <c r="U451" s="35"/>
      <c r="V451" s="35">
        <f t="shared" si="14"/>
        <v>26000000</v>
      </c>
      <c r="W451" s="62" t="s">
        <v>763</v>
      </c>
      <c r="X451" s="48"/>
    </row>
    <row r="452" spans="1:24" x14ac:dyDescent="0.2">
      <c r="A452" s="31" t="s">
        <v>209</v>
      </c>
      <c r="B452" s="32" t="s">
        <v>95</v>
      </c>
      <c r="C452" s="33" t="s">
        <v>948</v>
      </c>
      <c r="D452" s="51" t="s">
        <v>854</v>
      </c>
      <c r="E452" s="34" t="s">
        <v>913</v>
      </c>
      <c r="F452" s="35">
        <v>46500000</v>
      </c>
      <c r="G452" s="49">
        <f t="shared" si="15"/>
        <v>1</v>
      </c>
      <c r="H452" s="35">
        <v>46500000</v>
      </c>
      <c r="I452" s="35"/>
      <c r="J452" s="35"/>
      <c r="K452" s="35"/>
      <c r="L452" s="35"/>
      <c r="M452" s="35">
        <f>VLOOKUP(D452,'[1]ASIGNACIONES 2020'!I$6:X$297,16,0)</f>
        <v>0</v>
      </c>
      <c r="N452" s="35">
        <f>VLOOKUP(D452,'[1]ASIGNACIONES 2020'!I$5:Y$294,17,0)</f>
        <v>0</v>
      </c>
      <c r="O452" s="35">
        <f>VLOOKUP(D452,'[1]ASIGNACIONES 2020'!I$5:Z$294,18,0)</f>
        <v>46500000</v>
      </c>
      <c r="P452" s="35"/>
      <c r="Q452" s="35"/>
      <c r="R452" s="35"/>
      <c r="S452" s="35"/>
      <c r="T452" s="35"/>
      <c r="U452" s="35"/>
      <c r="V452" s="35">
        <f t="shared" si="14"/>
        <v>46500000</v>
      </c>
      <c r="W452" s="62" t="s">
        <v>763</v>
      </c>
      <c r="X452" s="48"/>
    </row>
    <row r="453" spans="1:24" x14ac:dyDescent="0.2">
      <c r="A453" s="31" t="s">
        <v>209</v>
      </c>
      <c r="B453" s="32" t="s">
        <v>102</v>
      </c>
      <c r="C453" s="33" t="s">
        <v>949</v>
      </c>
      <c r="D453" s="51" t="s">
        <v>855</v>
      </c>
      <c r="E453" s="34" t="s">
        <v>914</v>
      </c>
      <c r="F453" s="35">
        <v>113852472</v>
      </c>
      <c r="G453" s="49">
        <f t="shared" si="15"/>
        <v>1</v>
      </c>
      <c r="H453" s="35">
        <v>113852472</v>
      </c>
      <c r="I453" s="35"/>
      <c r="J453" s="35"/>
      <c r="K453" s="35"/>
      <c r="L453" s="35"/>
      <c r="M453" s="35">
        <f>VLOOKUP(D453,'[1]ASIGNACIONES 2020'!I$6:X$297,16,0)</f>
        <v>0</v>
      </c>
      <c r="N453" s="35">
        <f>VLOOKUP(D453,'[1]ASIGNACIONES 2020'!I$5:Y$294,17,0)</f>
        <v>113852472</v>
      </c>
      <c r="O453" s="35">
        <f>VLOOKUP(D453,'[1]ASIGNACIONES 2020'!I$5:Z$294,18,0)</f>
        <v>0</v>
      </c>
      <c r="P453" s="35"/>
      <c r="Q453" s="35"/>
      <c r="R453" s="35"/>
      <c r="S453" s="35"/>
      <c r="T453" s="35"/>
      <c r="U453" s="35"/>
      <c r="V453" s="35">
        <f t="shared" si="14"/>
        <v>113852472</v>
      </c>
      <c r="W453" s="62" t="s">
        <v>763</v>
      </c>
      <c r="X453" s="48"/>
    </row>
    <row r="454" spans="1:24" x14ac:dyDescent="0.2">
      <c r="A454" s="31" t="s">
        <v>209</v>
      </c>
      <c r="B454" s="32" t="s">
        <v>94</v>
      </c>
      <c r="C454" s="33" t="s">
        <v>950</v>
      </c>
      <c r="D454" s="51" t="s">
        <v>856</v>
      </c>
      <c r="E454" s="34" t="s">
        <v>915</v>
      </c>
      <c r="F454" s="35">
        <v>79172770</v>
      </c>
      <c r="G454" s="49">
        <f t="shared" si="15"/>
        <v>0</v>
      </c>
      <c r="H454" s="35">
        <v>79172770</v>
      </c>
      <c r="I454" s="35"/>
      <c r="J454" s="35"/>
      <c r="K454" s="35"/>
      <c r="L454" s="35"/>
      <c r="M454" s="35">
        <f>VLOOKUP(D454,'[1]ASIGNACIONES 2020'!I$6:X$297,16,0)</f>
        <v>0</v>
      </c>
      <c r="N454" s="35">
        <f>VLOOKUP(D454,'[1]ASIGNACIONES 2020'!I$5:Y$294,17,0)</f>
        <v>0</v>
      </c>
      <c r="O454" s="35">
        <f>VLOOKUP(D454,'[1]ASIGNACIONES 2020'!I$5:Z$294,18,0)</f>
        <v>0</v>
      </c>
      <c r="P454" s="35"/>
      <c r="Q454" s="35"/>
      <c r="R454" s="35"/>
      <c r="S454" s="35"/>
      <c r="T454" s="35"/>
      <c r="U454" s="35"/>
      <c r="V454" s="35">
        <f t="shared" si="14"/>
        <v>0</v>
      </c>
      <c r="W454" s="62" t="s">
        <v>763</v>
      </c>
      <c r="X454" s="48"/>
    </row>
    <row r="455" spans="1:24" x14ac:dyDescent="0.2">
      <c r="A455" s="31" t="s">
        <v>209</v>
      </c>
      <c r="B455" s="32" t="s">
        <v>98</v>
      </c>
      <c r="C455" s="33" t="s">
        <v>122</v>
      </c>
      <c r="D455" s="51" t="s">
        <v>857</v>
      </c>
      <c r="E455" s="34" t="s">
        <v>916</v>
      </c>
      <c r="F455" s="35">
        <v>16985491</v>
      </c>
      <c r="G455" s="49">
        <f t="shared" si="15"/>
        <v>1</v>
      </c>
      <c r="H455" s="35">
        <v>16985491</v>
      </c>
      <c r="I455" s="35"/>
      <c r="J455" s="35"/>
      <c r="K455" s="35"/>
      <c r="L455" s="35"/>
      <c r="M455" s="35">
        <f>VLOOKUP(D455,'[1]ASIGNACIONES 2020'!I$6:X$297,16,0)</f>
        <v>0</v>
      </c>
      <c r="N455" s="35">
        <f>VLOOKUP(D455,'[1]ASIGNACIONES 2020'!I$5:Y$294,17,0)</f>
        <v>0</v>
      </c>
      <c r="O455" s="35">
        <f>VLOOKUP(D455,'[1]ASIGNACIONES 2020'!I$5:Z$294,18,0)</f>
        <v>16985491</v>
      </c>
      <c r="P455" s="35"/>
      <c r="Q455" s="35"/>
      <c r="R455" s="35"/>
      <c r="S455" s="35"/>
      <c r="T455" s="35"/>
      <c r="U455" s="35"/>
      <c r="V455" s="35">
        <f t="shared" si="14"/>
        <v>16985491</v>
      </c>
      <c r="W455" s="62" t="s">
        <v>763</v>
      </c>
      <c r="X455" s="48"/>
    </row>
    <row r="456" spans="1:24" x14ac:dyDescent="0.2">
      <c r="A456" s="31" t="s">
        <v>209</v>
      </c>
      <c r="B456" s="32" t="s">
        <v>99</v>
      </c>
      <c r="C456" s="33" t="s">
        <v>951</v>
      </c>
      <c r="D456" s="51" t="s">
        <v>858</v>
      </c>
      <c r="E456" s="34" t="s">
        <v>917</v>
      </c>
      <c r="F456" s="35">
        <v>26000000</v>
      </c>
      <c r="G456" s="49">
        <f t="shared" si="15"/>
        <v>1</v>
      </c>
      <c r="H456" s="35">
        <v>26000000</v>
      </c>
      <c r="I456" s="35"/>
      <c r="J456" s="35"/>
      <c r="K456" s="35"/>
      <c r="L456" s="35"/>
      <c r="M456" s="35">
        <f>VLOOKUP(D456,'[1]ASIGNACIONES 2020'!I$6:X$297,16,0)</f>
        <v>0</v>
      </c>
      <c r="N456" s="35">
        <f>VLOOKUP(D456,'[1]ASIGNACIONES 2020'!I$5:Y$294,17,0)</f>
        <v>0</v>
      </c>
      <c r="O456" s="35">
        <f>VLOOKUP(D456,'[1]ASIGNACIONES 2020'!I$5:Z$294,18,0)</f>
        <v>26000000</v>
      </c>
      <c r="P456" s="35"/>
      <c r="Q456" s="35"/>
      <c r="R456" s="35"/>
      <c r="S456" s="35"/>
      <c r="T456" s="35"/>
      <c r="U456" s="35"/>
      <c r="V456" s="35">
        <f t="shared" si="14"/>
        <v>26000000</v>
      </c>
      <c r="W456" s="62" t="s">
        <v>763</v>
      </c>
      <c r="X456" s="48"/>
    </row>
    <row r="457" spans="1:24" x14ac:dyDescent="0.2">
      <c r="A457" s="31" t="s">
        <v>209</v>
      </c>
      <c r="B457" s="32" t="s">
        <v>96</v>
      </c>
      <c r="C457" s="33" t="s">
        <v>952</v>
      </c>
      <c r="D457" s="51" t="s">
        <v>859</v>
      </c>
      <c r="E457" s="34" t="s">
        <v>918</v>
      </c>
      <c r="F457" s="35">
        <v>38653441</v>
      </c>
      <c r="G457" s="49">
        <f t="shared" si="15"/>
        <v>0</v>
      </c>
      <c r="H457" s="35">
        <v>38653441</v>
      </c>
      <c r="I457" s="35"/>
      <c r="J457" s="35"/>
      <c r="K457" s="35"/>
      <c r="L457" s="35"/>
      <c r="M457" s="35">
        <f>VLOOKUP(D457,'[1]ASIGNACIONES 2020'!I$6:X$297,16,0)</f>
        <v>0</v>
      </c>
      <c r="N457" s="35">
        <f>VLOOKUP(D457,'[1]ASIGNACIONES 2020'!I$5:Y$294,17,0)</f>
        <v>0</v>
      </c>
      <c r="O457" s="35">
        <f>VLOOKUP(D457,'[1]ASIGNACIONES 2020'!I$5:Z$294,18,0)</f>
        <v>0</v>
      </c>
      <c r="P457" s="35"/>
      <c r="Q457" s="35"/>
      <c r="R457" s="35"/>
      <c r="S457" s="35"/>
      <c r="T457" s="35"/>
      <c r="U457" s="35"/>
      <c r="V457" s="35">
        <f t="shared" si="14"/>
        <v>0</v>
      </c>
      <c r="W457" s="62" t="s">
        <v>763</v>
      </c>
      <c r="X457" s="48"/>
    </row>
    <row r="458" spans="1:24" x14ac:dyDescent="0.2">
      <c r="A458" s="31" t="s">
        <v>209</v>
      </c>
      <c r="B458" s="32" t="s">
        <v>99</v>
      </c>
      <c r="C458" s="33" t="s">
        <v>946</v>
      </c>
      <c r="D458" s="51" t="s">
        <v>860</v>
      </c>
      <c r="E458" s="34" t="s">
        <v>919</v>
      </c>
      <c r="F458" s="35">
        <v>21600000</v>
      </c>
      <c r="G458" s="49">
        <f t="shared" si="15"/>
        <v>0.5</v>
      </c>
      <c r="H458" s="35">
        <v>21600000</v>
      </c>
      <c r="I458" s="35"/>
      <c r="J458" s="35"/>
      <c r="K458" s="35"/>
      <c r="L458" s="35"/>
      <c r="M458" s="35">
        <f>VLOOKUP(D458,'[1]ASIGNACIONES 2020'!I$6:X$297,16,0)</f>
        <v>0</v>
      </c>
      <c r="N458" s="35">
        <f>VLOOKUP(D458,'[1]ASIGNACIONES 2020'!I$5:Y$294,17,0)</f>
        <v>0</v>
      </c>
      <c r="O458" s="35">
        <f>VLOOKUP(D458,'[1]ASIGNACIONES 2020'!I$5:Z$294,18,0)</f>
        <v>10800000</v>
      </c>
      <c r="P458" s="35"/>
      <c r="Q458" s="35"/>
      <c r="R458" s="35"/>
      <c r="S458" s="35"/>
      <c r="T458" s="35"/>
      <c r="U458" s="35"/>
      <c r="V458" s="35">
        <f t="shared" si="14"/>
        <v>10800000</v>
      </c>
      <c r="W458" s="62" t="s">
        <v>763</v>
      </c>
      <c r="X458" s="48"/>
    </row>
    <row r="459" spans="1:24" x14ac:dyDescent="0.2">
      <c r="A459" s="31" t="s">
        <v>209</v>
      </c>
      <c r="B459" s="32" t="s">
        <v>99</v>
      </c>
      <c r="C459" s="33" t="s">
        <v>953</v>
      </c>
      <c r="D459" s="51" t="s">
        <v>861</v>
      </c>
      <c r="E459" s="34" t="s">
        <v>920</v>
      </c>
      <c r="F459" s="35">
        <v>30763500</v>
      </c>
      <c r="G459" s="49">
        <f t="shared" si="15"/>
        <v>0</v>
      </c>
      <c r="H459" s="35">
        <v>30763500</v>
      </c>
      <c r="I459" s="35"/>
      <c r="J459" s="35"/>
      <c r="K459" s="35"/>
      <c r="L459" s="35"/>
      <c r="M459" s="35">
        <f>VLOOKUP(D459,'[1]ASIGNACIONES 2020'!I$6:X$297,16,0)</f>
        <v>0</v>
      </c>
      <c r="N459" s="35">
        <f>VLOOKUP(D459,'[1]ASIGNACIONES 2020'!I$5:Y$294,17,0)</f>
        <v>0</v>
      </c>
      <c r="O459" s="35">
        <f>VLOOKUP(D459,'[1]ASIGNACIONES 2020'!I$5:Z$294,18,0)</f>
        <v>0</v>
      </c>
      <c r="P459" s="35"/>
      <c r="Q459" s="35"/>
      <c r="R459" s="35"/>
      <c r="S459" s="35"/>
      <c r="T459" s="35"/>
      <c r="U459" s="35"/>
      <c r="V459" s="35">
        <f t="shared" si="14"/>
        <v>0</v>
      </c>
      <c r="W459" s="62" t="s">
        <v>763</v>
      </c>
      <c r="X459" s="48"/>
    </row>
    <row r="460" spans="1:24" x14ac:dyDescent="0.2">
      <c r="J460" s="48">
        <f t="shared" ref="J460:L460" si="16">SUM(J44:J459)</f>
        <v>200060919</v>
      </c>
      <c r="K460" s="48">
        <f t="shared" si="16"/>
        <v>340791790</v>
      </c>
      <c r="L460" s="48">
        <f t="shared" si="16"/>
        <v>2658128481</v>
      </c>
      <c r="M460" s="48">
        <f>SUM(M44:M459)</f>
        <v>24279092393</v>
      </c>
      <c r="N460" s="48">
        <f t="shared" ref="N460:O460" si="17">SUM(N44:N459)</f>
        <v>3483320509</v>
      </c>
      <c r="O460" s="48">
        <f t="shared" si="17"/>
        <v>1683554143</v>
      </c>
    </row>
    <row r="461" spans="1:24" x14ac:dyDescent="0.2">
      <c r="J461" s="63"/>
      <c r="K461" s="63"/>
      <c r="L461" s="63"/>
      <c r="M461" s="63"/>
      <c r="N461" s="63"/>
      <c r="O461" s="63"/>
      <c r="P461" s="48">
        <f t="shared" ref="P461" si="18">SUM(P44:P459)</f>
        <v>0</v>
      </c>
      <c r="V461" s="48"/>
    </row>
    <row r="462" spans="1:24" x14ac:dyDescent="0.2">
      <c r="V462" s="48"/>
    </row>
    <row r="463" spans="1:24" x14ac:dyDescent="0.2">
      <c r="V463" s="48"/>
    </row>
    <row r="464" spans="1:24" x14ac:dyDescent="0.2">
      <c r="V464" s="48"/>
    </row>
    <row r="465" spans="10:22" x14ac:dyDescent="0.2">
      <c r="O465" s="48"/>
      <c r="V465" s="48"/>
    </row>
    <row r="466" spans="10:22" x14ac:dyDescent="0.2">
      <c r="J466" s="48"/>
      <c r="K466" s="48"/>
      <c r="L466" s="48"/>
      <c r="M466" s="48"/>
      <c r="N466" s="48"/>
      <c r="O466" s="48"/>
      <c r="V466" s="48"/>
    </row>
  </sheetData>
  <autoFilter ref="A43:Y459" xr:uid="{00000000-0009-0000-0000-000000000000}"/>
  <sortState xmlns:xlrd2="http://schemas.microsoft.com/office/spreadsheetml/2017/richdata2" ref="A296:W344">
    <sortCondition ref="A296:A344"/>
    <sortCondition ref="B296:B344"/>
    <sortCondition ref="C296:C344"/>
  </sortState>
  <mergeCells count="25">
    <mergeCell ref="A31:B31"/>
    <mergeCell ref="A32:B32"/>
    <mergeCell ref="A38:B38"/>
    <mergeCell ref="A39:B39"/>
    <mergeCell ref="A33:B33"/>
    <mergeCell ref="A34:B34"/>
    <mergeCell ref="A35:B35"/>
    <mergeCell ref="A36:B36"/>
    <mergeCell ref="A37:B37"/>
    <mergeCell ref="C41:E41"/>
    <mergeCell ref="A14:B14"/>
    <mergeCell ref="A16:B16"/>
    <mergeCell ref="A19:B19"/>
    <mergeCell ref="A20:B20"/>
    <mergeCell ref="A21:B21"/>
    <mergeCell ref="A22:B22"/>
    <mergeCell ref="C14:M14"/>
    <mergeCell ref="C16:M16"/>
    <mergeCell ref="A24:C24"/>
    <mergeCell ref="A25:B25"/>
    <mergeCell ref="A26:B26"/>
    <mergeCell ref="A27:B27"/>
    <mergeCell ref="A28:B28"/>
    <mergeCell ref="A29:B29"/>
    <mergeCell ref="A30:B30"/>
  </mergeCells>
  <pageMargins left="1" right="1" top="1" bottom="1" header="0.5" footer="0.5"/>
  <pageSetup paperSize="5" scale="3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39"/>
  <sheetViews>
    <sheetView tabSelected="1" topLeftCell="A13" zoomScale="70" zoomScaleNormal="70" workbookViewId="0">
      <selection activeCell="C22" sqref="C22"/>
    </sheetView>
  </sheetViews>
  <sheetFormatPr baseColWidth="10" defaultRowHeight="12.75" x14ac:dyDescent="0.2"/>
  <cols>
    <col min="1" max="1" width="28.140625" style="37" bestFit="1" customWidth="1"/>
    <col min="2" max="2" width="63.28515625" style="37" bestFit="1" customWidth="1"/>
    <col min="3" max="3" width="42" style="37" bestFit="1" customWidth="1"/>
    <col min="4" max="4" width="24" style="37" bestFit="1" customWidth="1"/>
    <col min="5" max="5" width="15.140625" style="37" bestFit="1" customWidth="1"/>
    <col min="6" max="6" width="152.140625" style="37" customWidth="1"/>
    <col min="7" max="7" width="69" style="37" bestFit="1" customWidth="1"/>
    <col min="8" max="8" width="15" style="37" customWidth="1"/>
    <col min="9" max="255" width="11.42578125" style="37"/>
    <col min="256" max="256" width="21" style="37" bestFit="1" customWidth="1"/>
    <col min="257" max="257" width="41" style="37" customWidth="1"/>
    <col min="258" max="258" width="36.85546875" style="37" customWidth="1"/>
    <col min="259" max="259" width="23.5703125" style="37" customWidth="1"/>
    <col min="260" max="260" width="16.140625" style="37" customWidth="1"/>
    <col min="261" max="261" width="92.140625" style="37" customWidth="1"/>
    <col min="262" max="262" width="37.85546875" style="37" bestFit="1" customWidth="1"/>
    <col min="263" max="263" width="18.28515625" style="37" bestFit="1" customWidth="1"/>
    <col min="264" max="511" width="11.42578125" style="37"/>
    <col min="512" max="512" width="21" style="37" bestFit="1" customWidth="1"/>
    <col min="513" max="513" width="41" style="37" customWidth="1"/>
    <col min="514" max="514" width="36.85546875" style="37" customWidth="1"/>
    <col min="515" max="515" width="23.5703125" style="37" customWidth="1"/>
    <col min="516" max="516" width="16.140625" style="37" customWidth="1"/>
    <col min="517" max="517" width="92.140625" style="37" customWidth="1"/>
    <col min="518" max="518" width="37.85546875" style="37" bestFit="1" customWidth="1"/>
    <col min="519" max="519" width="18.28515625" style="37" bestFit="1" customWidth="1"/>
    <col min="520" max="767" width="11.42578125" style="37"/>
    <col min="768" max="768" width="21" style="37" bestFit="1" customWidth="1"/>
    <col min="769" max="769" width="41" style="37" customWidth="1"/>
    <col min="770" max="770" width="36.85546875" style="37" customWidth="1"/>
    <col min="771" max="771" width="23.5703125" style="37" customWidth="1"/>
    <col min="772" max="772" width="16.140625" style="37" customWidth="1"/>
    <col min="773" max="773" width="92.140625" style="37" customWidth="1"/>
    <col min="774" max="774" width="37.85546875" style="37" bestFit="1" customWidth="1"/>
    <col min="775" max="775" width="18.28515625" style="37" bestFit="1" customWidth="1"/>
    <col min="776" max="1023" width="11.42578125" style="37"/>
    <col min="1024" max="1024" width="21" style="37" bestFit="1" customWidth="1"/>
    <col min="1025" max="1025" width="41" style="37" customWidth="1"/>
    <col min="1026" max="1026" width="36.85546875" style="37" customWidth="1"/>
    <col min="1027" max="1027" width="23.5703125" style="37" customWidth="1"/>
    <col min="1028" max="1028" width="16.140625" style="37" customWidth="1"/>
    <col min="1029" max="1029" width="92.140625" style="37" customWidth="1"/>
    <col min="1030" max="1030" width="37.85546875" style="37" bestFit="1" customWidth="1"/>
    <col min="1031" max="1031" width="18.28515625" style="37" bestFit="1" customWidth="1"/>
    <col min="1032" max="1279" width="11.42578125" style="37"/>
    <col min="1280" max="1280" width="21" style="37" bestFit="1" customWidth="1"/>
    <col min="1281" max="1281" width="41" style="37" customWidth="1"/>
    <col min="1282" max="1282" width="36.85546875" style="37" customWidth="1"/>
    <col min="1283" max="1283" width="23.5703125" style="37" customWidth="1"/>
    <col min="1284" max="1284" width="16.140625" style="37" customWidth="1"/>
    <col min="1285" max="1285" width="92.140625" style="37" customWidth="1"/>
    <col min="1286" max="1286" width="37.85546875" style="37" bestFit="1" customWidth="1"/>
    <col min="1287" max="1287" width="18.28515625" style="37" bestFit="1" customWidth="1"/>
    <col min="1288" max="1535" width="11.42578125" style="37"/>
    <col min="1536" max="1536" width="21" style="37" bestFit="1" customWidth="1"/>
    <col min="1537" max="1537" width="41" style="37" customWidth="1"/>
    <col min="1538" max="1538" width="36.85546875" style="37" customWidth="1"/>
    <col min="1539" max="1539" width="23.5703125" style="37" customWidth="1"/>
    <col min="1540" max="1540" width="16.140625" style="37" customWidth="1"/>
    <col min="1541" max="1541" width="92.140625" style="37" customWidth="1"/>
    <col min="1542" max="1542" width="37.85546875" style="37" bestFit="1" customWidth="1"/>
    <col min="1543" max="1543" width="18.28515625" style="37" bestFit="1" customWidth="1"/>
    <col min="1544" max="1791" width="11.42578125" style="37"/>
    <col min="1792" max="1792" width="21" style="37" bestFit="1" customWidth="1"/>
    <col min="1793" max="1793" width="41" style="37" customWidth="1"/>
    <col min="1794" max="1794" width="36.85546875" style="37" customWidth="1"/>
    <col min="1795" max="1795" width="23.5703125" style="37" customWidth="1"/>
    <col min="1796" max="1796" width="16.140625" style="37" customWidth="1"/>
    <col min="1797" max="1797" width="92.140625" style="37" customWidth="1"/>
    <col min="1798" max="1798" width="37.85546875" style="37" bestFit="1" customWidth="1"/>
    <col min="1799" max="1799" width="18.28515625" style="37" bestFit="1" customWidth="1"/>
    <col min="1800" max="2047" width="11.42578125" style="37"/>
    <col min="2048" max="2048" width="21" style="37" bestFit="1" customWidth="1"/>
    <col min="2049" max="2049" width="41" style="37" customWidth="1"/>
    <col min="2050" max="2050" width="36.85546875" style="37" customWidth="1"/>
    <col min="2051" max="2051" width="23.5703125" style="37" customWidth="1"/>
    <col min="2052" max="2052" width="16.140625" style="37" customWidth="1"/>
    <col min="2053" max="2053" width="92.140625" style="37" customWidth="1"/>
    <col min="2054" max="2054" width="37.85546875" style="37" bestFit="1" customWidth="1"/>
    <col min="2055" max="2055" width="18.28515625" style="37" bestFit="1" customWidth="1"/>
    <col min="2056" max="2303" width="11.42578125" style="37"/>
    <col min="2304" max="2304" width="21" style="37" bestFit="1" customWidth="1"/>
    <col min="2305" max="2305" width="41" style="37" customWidth="1"/>
    <col min="2306" max="2306" width="36.85546875" style="37" customWidth="1"/>
    <col min="2307" max="2307" width="23.5703125" style="37" customWidth="1"/>
    <col min="2308" max="2308" width="16.140625" style="37" customWidth="1"/>
    <col min="2309" max="2309" width="92.140625" style="37" customWidth="1"/>
    <col min="2310" max="2310" width="37.85546875" style="37" bestFit="1" customWidth="1"/>
    <col min="2311" max="2311" width="18.28515625" style="37" bestFit="1" customWidth="1"/>
    <col min="2312" max="2559" width="11.42578125" style="37"/>
    <col min="2560" max="2560" width="21" style="37" bestFit="1" customWidth="1"/>
    <col min="2561" max="2561" width="41" style="37" customWidth="1"/>
    <col min="2562" max="2562" width="36.85546875" style="37" customWidth="1"/>
    <col min="2563" max="2563" width="23.5703125" style="37" customWidth="1"/>
    <col min="2564" max="2564" width="16.140625" style="37" customWidth="1"/>
    <col min="2565" max="2565" width="92.140625" style="37" customWidth="1"/>
    <col min="2566" max="2566" width="37.85546875" style="37" bestFit="1" customWidth="1"/>
    <col min="2567" max="2567" width="18.28515625" style="37" bestFit="1" customWidth="1"/>
    <col min="2568" max="2815" width="11.42578125" style="37"/>
    <col min="2816" max="2816" width="21" style="37" bestFit="1" customWidth="1"/>
    <col min="2817" max="2817" width="41" style="37" customWidth="1"/>
    <col min="2818" max="2818" width="36.85546875" style="37" customWidth="1"/>
    <col min="2819" max="2819" width="23.5703125" style="37" customWidth="1"/>
    <col min="2820" max="2820" width="16.140625" style="37" customWidth="1"/>
    <col min="2821" max="2821" width="92.140625" style="37" customWidth="1"/>
    <col min="2822" max="2822" width="37.85546875" style="37" bestFit="1" customWidth="1"/>
    <col min="2823" max="2823" width="18.28515625" style="37" bestFit="1" customWidth="1"/>
    <col min="2824" max="3071" width="11.42578125" style="37"/>
    <col min="3072" max="3072" width="21" style="37" bestFit="1" customWidth="1"/>
    <col min="3073" max="3073" width="41" style="37" customWidth="1"/>
    <col min="3074" max="3074" width="36.85546875" style="37" customWidth="1"/>
    <col min="3075" max="3075" width="23.5703125" style="37" customWidth="1"/>
    <col min="3076" max="3076" width="16.140625" style="37" customWidth="1"/>
    <col min="3077" max="3077" width="92.140625" style="37" customWidth="1"/>
    <col min="3078" max="3078" width="37.85546875" style="37" bestFit="1" customWidth="1"/>
    <col min="3079" max="3079" width="18.28515625" style="37" bestFit="1" customWidth="1"/>
    <col min="3080" max="3327" width="11.42578125" style="37"/>
    <col min="3328" max="3328" width="21" style="37" bestFit="1" customWidth="1"/>
    <col min="3329" max="3329" width="41" style="37" customWidth="1"/>
    <col min="3330" max="3330" width="36.85546875" style="37" customWidth="1"/>
    <col min="3331" max="3331" width="23.5703125" style="37" customWidth="1"/>
    <col min="3332" max="3332" width="16.140625" style="37" customWidth="1"/>
    <col min="3333" max="3333" width="92.140625" style="37" customWidth="1"/>
    <col min="3334" max="3334" width="37.85546875" style="37" bestFit="1" customWidth="1"/>
    <col min="3335" max="3335" width="18.28515625" style="37" bestFit="1" customWidth="1"/>
    <col min="3336" max="3583" width="11.42578125" style="37"/>
    <col min="3584" max="3584" width="21" style="37" bestFit="1" customWidth="1"/>
    <col min="3585" max="3585" width="41" style="37" customWidth="1"/>
    <col min="3586" max="3586" width="36.85546875" style="37" customWidth="1"/>
    <col min="3587" max="3587" width="23.5703125" style="37" customWidth="1"/>
    <col min="3588" max="3588" width="16.140625" style="37" customWidth="1"/>
    <col min="3589" max="3589" width="92.140625" style="37" customWidth="1"/>
    <col min="3590" max="3590" width="37.85546875" style="37" bestFit="1" customWidth="1"/>
    <col min="3591" max="3591" width="18.28515625" style="37" bestFit="1" customWidth="1"/>
    <col min="3592" max="3839" width="11.42578125" style="37"/>
    <col min="3840" max="3840" width="21" style="37" bestFit="1" customWidth="1"/>
    <col min="3841" max="3841" width="41" style="37" customWidth="1"/>
    <col min="3842" max="3842" width="36.85546875" style="37" customWidth="1"/>
    <col min="3843" max="3843" width="23.5703125" style="37" customWidth="1"/>
    <col min="3844" max="3844" width="16.140625" style="37" customWidth="1"/>
    <col min="3845" max="3845" width="92.140625" style="37" customWidth="1"/>
    <col min="3846" max="3846" width="37.85546875" style="37" bestFit="1" customWidth="1"/>
    <col min="3847" max="3847" width="18.28515625" style="37" bestFit="1" customWidth="1"/>
    <col min="3848" max="4095" width="11.42578125" style="37"/>
    <col min="4096" max="4096" width="21" style="37" bestFit="1" customWidth="1"/>
    <col min="4097" max="4097" width="41" style="37" customWidth="1"/>
    <col min="4098" max="4098" width="36.85546875" style="37" customWidth="1"/>
    <col min="4099" max="4099" width="23.5703125" style="37" customWidth="1"/>
    <col min="4100" max="4100" width="16.140625" style="37" customWidth="1"/>
    <col min="4101" max="4101" width="92.140625" style="37" customWidth="1"/>
    <col min="4102" max="4102" width="37.85546875" style="37" bestFit="1" customWidth="1"/>
    <col min="4103" max="4103" width="18.28515625" style="37" bestFit="1" customWidth="1"/>
    <col min="4104" max="4351" width="11.42578125" style="37"/>
    <col min="4352" max="4352" width="21" style="37" bestFit="1" customWidth="1"/>
    <col min="4353" max="4353" width="41" style="37" customWidth="1"/>
    <col min="4354" max="4354" width="36.85546875" style="37" customWidth="1"/>
    <col min="4355" max="4355" width="23.5703125" style="37" customWidth="1"/>
    <col min="4356" max="4356" width="16.140625" style="37" customWidth="1"/>
    <col min="4357" max="4357" width="92.140625" style="37" customWidth="1"/>
    <col min="4358" max="4358" width="37.85546875" style="37" bestFit="1" customWidth="1"/>
    <col min="4359" max="4359" width="18.28515625" style="37" bestFit="1" customWidth="1"/>
    <col min="4360" max="4607" width="11.42578125" style="37"/>
    <col min="4608" max="4608" width="21" style="37" bestFit="1" customWidth="1"/>
    <col min="4609" max="4609" width="41" style="37" customWidth="1"/>
    <col min="4610" max="4610" width="36.85546875" style="37" customWidth="1"/>
    <col min="4611" max="4611" width="23.5703125" style="37" customWidth="1"/>
    <col min="4612" max="4612" width="16.140625" style="37" customWidth="1"/>
    <col min="4613" max="4613" width="92.140625" style="37" customWidth="1"/>
    <col min="4614" max="4614" width="37.85546875" style="37" bestFit="1" customWidth="1"/>
    <col min="4615" max="4615" width="18.28515625" style="37" bestFit="1" customWidth="1"/>
    <col min="4616" max="4863" width="11.42578125" style="37"/>
    <col min="4864" max="4864" width="21" style="37" bestFit="1" customWidth="1"/>
    <col min="4865" max="4865" width="41" style="37" customWidth="1"/>
    <col min="4866" max="4866" width="36.85546875" style="37" customWidth="1"/>
    <col min="4867" max="4867" width="23.5703125" style="37" customWidth="1"/>
    <col min="4868" max="4868" width="16.140625" style="37" customWidth="1"/>
    <col min="4869" max="4869" width="92.140625" style="37" customWidth="1"/>
    <col min="4870" max="4870" width="37.85546875" style="37" bestFit="1" customWidth="1"/>
    <col min="4871" max="4871" width="18.28515625" style="37" bestFit="1" customWidth="1"/>
    <col min="4872" max="5119" width="11.42578125" style="37"/>
    <col min="5120" max="5120" width="21" style="37" bestFit="1" customWidth="1"/>
    <col min="5121" max="5121" width="41" style="37" customWidth="1"/>
    <col min="5122" max="5122" width="36.85546875" style="37" customWidth="1"/>
    <col min="5123" max="5123" width="23.5703125" style="37" customWidth="1"/>
    <col min="5124" max="5124" width="16.140625" style="37" customWidth="1"/>
    <col min="5125" max="5125" width="92.140625" style="37" customWidth="1"/>
    <col min="5126" max="5126" width="37.85546875" style="37" bestFit="1" customWidth="1"/>
    <col min="5127" max="5127" width="18.28515625" style="37" bestFit="1" customWidth="1"/>
    <col min="5128" max="5375" width="11.42578125" style="37"/>
    <col min="5376" max="5376" width="21" style="37" bestFit="1" customWidth="1"/>
    <col min="5377" max="5377" width="41" style="37" customWidth="1"/>
    <col min="5378" max="5378" width="36.85546875" style="37" customWidth="1"/>
    <col min="5379" max="5379" width="23.5703125" style="37" customWidth="1"/>
    <col min="5380" max="5380" width="16.140625" style="37" customWidth="1"/>
    <col min="5381" max="5381" width="92.140625" style="37" customWidth="1"/>
    <col min="5382" max="5382" width="37.85546875" style="37" bestFit="1" customWidth="1"/>
    <col min="5383" max="5383" width="18.28515625" style="37" bestFit="1" customWidth="1"/>
    <col min="5384" max="5631" width="11.42578125" style="37"/>
    <col min="5632" max="5632" width="21" style="37" bestFit="1" customWidth="1"/>
    <col min="5633" max="5633" width="41" style="37" customWidth="1"/>
    <col min="5634" max="5634" width="36.85546875" style="37" customWidth="1"/>
    <col min="5635" max="5635" width="23.5703125" style="37" customWidth="1"/>
    <col min="5636" max="5636" width="16.140625" style="37" customWidth="1"/>
    <col min="5637" max="5637" width="92.140625" style="37" customWidth="1"/>
    <col min="5638" max="5638" width="37.85546875" style="37" bestFit="1" customWidth="1"/>
    <col min="5639" max="5639" width="18.28515625" style="37" bestFit="1" customWidth="1"/>
    <col min="5640" max="5887" width="11.42578125" style="37"/>
    <col min="5888" max="5888" width="21" style="37" bestFit="1" customWidth="1"/>
    <col min="5889" max="5889" width="41" style="37" customWidth="1"/>
    <col min="5890" max="5890" width="36.85546875" style="37" customWidth="1"/>
    <col min="5891" max="5891" width="23.5703125" style="37" customWidth="1"/>
    <col min="5892" max="5892" width="16.140625" style="37" customWidth="1"/>
    <col min="5893" max="5893" width="92.140625" style="37" customWidth="1"/>
    <col min="5894" max="5894" width="37.85546875" style="37" bestFit="1" customWidth="1"/>
    <col min="5895" max="5895" width="18.28515625" style="37" bestFit="1" customWidth="1"/>
    <col min="5896" max="6143" width="11.42578125" style="37"/>
    <col min="6144" max="6144" width="21" style="37" bestFit="1" customWidth="1"/>
    <col min="6145" max="6145" width="41" style="37" customWidth="1"/>
    <col min="6146" max="6146" width="36.85546875" style="37" customWidth="1"/>
    <col min="6147" max="6147" width="23.5703125" style="37" customWidth="1"/>
    <col min="6148" max="6148" width="16.140625" style="37" customWidth="1"/>
    <col min="6149" max="6149" width="92.140625" style="37" customWidth="1"/>
    <col min="6150" max="6150" width="37.85546875" style="37" bestFit="1" customWidth="1"/>
    <col min="6151" max="6151" width="18.28515625" style="37" bestFit="1" customWidth="1"/>
    <col min="6152" max="6399" width="11.42578125" style="37"/>
    <col min="6400" max="6400" width="21" style="37" bestFit="1" customWidth="1"/>
    <col min="6401" max="6401" width="41" style="37" customWidth="1"/>
    <col min="6402" max="6402" width="36.85546875" style="37" customWidth="1"/>
    <col min="6403" max="6403" width="23.5703125" style="37" customWidth="1"/>
    <col min="6404" max="6404" width="16.140625" style="37" customWidth="1"/>
    <col min="6405" max="6405" width="92.140625" style="37" customWidth="1"/>
    <col min="6406" max="6406" width="37.85546875" style="37" bestFit="1" customWidth="1"/>
    <col min="6407" max="6407" width="18.28515625" style="37" bestFit="1" customWidth="1"/>
    <col min="6408" max="6655" width="11.42578125" style="37"/>
    <col min="6656" max="6656" width="21" style="37" bestFit="1" customWidth="1"/>
    <col min="6657" max="6657" width="41" style="37" customWidth="1"/>
    <col min="6658" max="6658" width="36.85546875" style="37" customWidth="1"/>
    <col min="6659" max="6659" width="23.5703125" style="37" customWidth="1"/>
    <col min="6660" max="6660" width="16.140625" style="37" customWidth="1"/>
    <col min="6661" max="6661" width="92.140625" style="37" customWidth="1"/>
    <col min="6662" max="6662" width="37.85546875" style="37" bestFit="1" customWidth="1"/>
    <col min="6663" max="6663" width="18.28515625" style="37" bestFit="1" customWidth="1"/>
    <col min="6664" max="6911" width="11.42578125" style="37"/>
    <col min="6912" max="6912" width="21" style="37" bestFit="1" customWidth="1"/>
    <col min="6913" max="6913" width="41" style="37" customWidth="1"/>
    <col min="6914" max="6914" width="36.85546875" style="37" customWidth="1"/>
    <col min="6915" max="6915" width="23.5703125" style="37" customWidth="1"/>
    <col min="6916" max="6916" width="16.140625" style="37" customWidth="1"/>
    <col min="6917" max="6917" width="92.140625" style="37" customWidth="1"/>
    <col min="6918" max="6918" width="37.85546875" style="37" bestFit="1" customWidth="1"/>
    <col min="6919" max="6919" width="18.28515625" style="37" bestFit="1" customWidth="1"/>
    <col min="6920" max="7167" width="11.42578125" style="37"/>
    <col min="7168" max="7168" width="21" style="37" bestFit="1" customWidth="1"/>
    <col min="7169" max="7169" width="41" style="37" customWidth="1"/>
    <col min="7170" max="7170" width="36.85546875" style="37" customWidth="1"/>
    <col min="7171" max="7171" width="23.5703125" style="37" customWidth="1"/>
    <col min="7172" max="7172" width="16.140625" style="37" customWidth="1"/>
    <col min="7173" max="7173" width="92.140625" style="37" customWidth="1"/>
    <col min="7174" max="7174" width="37.85546875" style="37" bestFit="1" customWidth="1"/>
    <col min="7175" max="7175" width="18.28515625" style="37" bestFit="1" customWidth="1"/>
    <col min="7176" max="7423" width="11.42578125" style="37"/>
    <col min="7424" max="7424" width="21" style="37" bestFit="1" customWidth="1"/>
    <col min="7425" max="7425" width="41" style="37" customWidth="1"/>
    <col min="7426" max="7426" width="36.85546875" style="37" customWidth="1"/>
    <col min="7427" max="7427" width="23.5703125" style="37" customWidth="1"/>
    <col min="7428" max="7428" width="16.140625" style="37" customWidth="1"/>
    <col min="7429" max="7429" width="92.140625" style="37" customWidth="1"/>
    <col min="7430" max="7430" width="37.85546875" style="37" bestFit="1" customWidth="1"/>
    <col min="7431" max="7431" width="18.28515625" style="37" bestFit="1" customWidth="1"/>
    <col min="7432" max="7679" width="11.42578125" style="37"/>
    <col min="7680" max="7680" width="21" style="37" bestFit="1" customWidth="1"/>
    <col min="7681" max="7681" width="41" style="37" customWidth="1"/>
    <col min="7682" max="7682" width="36.85546875" style="37" customWidth="1"/>
    <col min="7683" max="7683" width="23.5703125" style="37" customWidth="1"/>
    <col min="7684" max="7684" width="16.140625" style="37" customWidth="1"/>
    <col min="7685" max="7685" width="92.140625" style="37" customWidth="1"/>
    <col min="7686" max="7686" width="37.85546875" style="37" bestFit="1" customWidth="1"/>
    <col min="7687" max="7687" width="18.28515625" style="37" bestFit="1" customWidth="1"/>
    <col min="7688" max="7935" width="11.42578125" style="37"/>
    <col min="7936" max="7936" width="21" style="37" bestFit="1" customWidth="1"/>
    <col min="7937" max="7937" width="41" style="37" customWidth="1"/>
    <col min="7938" max="7938" width="36.85546875" style="37" customWidth="1"/>
    <col min="7939" max="7939" width="23.5703125" style="37" customWidth="1"/>
    <col min="7940" max="7940" width="16.140625" style="37" customWidth="1"/>
    <col min="7941" max="7941" width="92.140625" style="37" customWidth="1"/>
    <col min="7942" max="7942" width="37.85546875" style="37" bestFit="1" customWidth="1"/>
    <col min="7943" max="7943" width="18.28515625" style="37" bestFit="1" customWidth="1"/>
    <col min="7944" max="8191" width="11.42578125" style="37"/>
    <col min="8192" max="8192" width="21" style="37" bestFit="1" customWidth="1"/>
    <col min="8193" max="8193" width="41" style="37" customWidth="1"/>
    <col min="8194" max="8194" width="36.85546875" style="37" customWidth="1"/>
    <col min="8195" max="8195" width="23.5703125" style="37" customWidth="1"/>
    <col min="8196" max="8196" width="16.140625" style="37" customWidth="1"/>
    <col min="8197" max="8197" width="92.140625" style="37" customWidth="1"/>
    <col min="8198" max="8198" width="37.85546875" style="37" bestFit="1" customWidth="1"/>
    <col min="8199" max="8199" width="18.28515625" style="37" bestFit="1" customWidth="1"/>
    <col min="8200" max="8447" width="11.42578125" style="37"/>
    <col min="8448" max="8448" width="21" style="37" bestFit="1" customWidth="1"/>
    <col min="8449" max="8449" width="41" style="37" customWidth="1"/>
    <col min="8450" max="8450" width="36.85546875" style="37" customWidth="1"/>
    <col min="8451" max="8451" width="23.5703125" style="37" customWidth="1"/>
    <col min="8452" max="8452" width="16.140625" style="37" customWidth="1"/>
    <col min="8453" max="8453" width="92.140625" style="37" customWidth="1"/>
    <col min="8454" max="8454" width="37.85546875" style="37" bestFit="1" customWidth="1"/>
    <col min="8455" max="8455" width="18.28515625" style="37" bestFit="1" customWidth="1"/>
    <col min="8456" max="8703" width="11.42578125" style="37"/>
    <col min="8704" max="8704" width="21" style="37" bestFit="1" customWidth="1"/>
    <col min="8705" max="8705" width="41" style="37" customWidth="1"/>
    <col min="8706" max="8706" width="36.85546875" style="37" customWidth="1"/>
    <col min="8707" max="8707" width="23.5703125" style="37" customWidth="1"/>
    <col min="8708" max="8708" width="16.140625" style="37" customWidth="1"/>
    <col min="8709" max="8709" width="92.140625" style="37" customWidth="1"/>
    <col min="8710" max="8710" width="37.85546875" style="37" bestFit="1" customWidth="1"/>
    <col min="8711" max="8711" width="18.28515625" style="37" bestFit="1" customWidth="1"/>
    <col min="8712" max="8959" width="11.42578125" style="37"/>
    <col min="8960" max="8960" width="21" style="37" bestFit="1" customWidth="1"/>
    <col min="8961" max="8961" width="41" style="37" customWidth="1"/>
    <col min="8962" max="8962" width="36.85546875" style="37" customWidth="1"/>
    <col min="8963" max="8963" width="23.5703125" style="37" customWidth="1"/>
    <col min="8964" max="8964" width="16.140625" style="37" customWidth="1"/>
    <col min="8965" max="8965" width="92.140625" style="37" customWidth="1"/>
    <col min="8966" max="8966" width="37.85546875" style="37" bestFit="1" customWidth="1"/>
    <col min="8967" max="8967" width="18.28515625" style="37" bestFit="1" customWidth="1"/>
    <col min="8968" max="9215" width="11.42578125" style="37"/>
    <col min="9216" max="9216" width="21" style="37" bestFit="1" customWidth="1"/>
    <col min="9217" max="9217" width="41" style="37" customWidth="1"/>
    <col min="9218" max="9218" width="36.85546875" style="37" customWidth="1"/>
    <col min="9219" max="9219" width="23.5703125" style="37" customWidth="1"/>
    <col min="9220" max="9220" width="16.140625" style="37" customWidth="1"/>
    <col min="9221" max="9221" width="92.140625" style="37" customWidth="1"/>
    <col min="9222" max="9222" width="37.85546875" style="37" bestFit="1" customWidth="1"/>
    <col min="9223" max="9223" width="18.28515625" style="37" bestFit="1" customWidth="1"/>
    <col min="9224" max="9471" width="11.42578125" style="37"/>
    <col min="9472" max="9472" width="21" style="37" bestFit="1" customWidth="1"/>
    <col min="9473" max="9473" width="41" style="37" customWidth="1"/>
    <col min="9474" max="9474" width="36.85546875" style="37" customWidth="1"/>
    <col min="9475" max="9475" width="23.5703125" style="37" customWidth="1"/>
    <col min="9476" max="9476" width="16.140625" style="37" customWidth="1"/>
    <col min="9477" max="9477" width="92.140625" style="37" customWidth="1"/>
    <col min="9478" max="9478" width="37.85546875" style="37" bestFit="1" customWidth="1"/>
    <col min="9479" max="9479" width="18.28515625" style="37" bestFit="1" customWidth="1"/>
    <col min="9480" max="9727" width="11.42578125" style="37"/>
    <col min="9728" max="9728" width="21" style="37" bestFit="1" customWidth="1"/>
    <col min="9729" max="9729" width="41" style="37" customWidth="1"/>
    <col min="9730" max="9730" width="36.85546875" style="37" customWidth="1"/>
    <col min="9731" max="9731" width="23.5703125" style="37" customWidth="1"/>
    <col min="9732" max="9732" width="16.140625" style="37" customWidth="1"/>
    <col min="9733" max="9733" width="92.140625" style="37" customWidth="1"/>
    <col min="9734" max="9734" width="37.85546875" style="37" bestFit="1" customWidth="1"/>
    <col min="9735" max="9735" width="18.28515625" style="37" bestFit="1" customWidth="1"/>
    <col min="9736" max="9983" width="11.42578125" style="37"/>
    <col min="9984" max="9984" width="21" style="37" bestFit="1" customWidth="1"/>
    <col min="9985" max="9985" width="41" style="37" customWidth="1"/>
    <col min="9986" max="9986" width="36.85546875" style="37" customWidth="1"/>
    <col min="9987" max="9987" width="23.5703125" style="37" customWidth="1"/>
    <col min="9988" max="9988" width="16.140625" style="37" customWidth="1"/>
    <col min="9989" max="9989" width="92.140625" style="37" customWidth="1"/>
    <col min="9990" max="9990" width="37.85546875" style="37" bestFit="1" customWidth="1"/>
    <col min="9991" max="9991" width="18.28515625" style="37" bestFit="1" customWidth="1"/>
    <col min="9992" max="10239" width="11.42578125" style="37"/>
    <col min="10240" max="10240" width="21" style="37" bestFit="1" customWidth="1"/>
    <col min="10241" max="10241" width="41" style="37" customWidth="1"/>
    <col min="10242" max="10242" width="36.85546875" style="37" customWidth="1"/>
    <col min="10243" max="10243" width="23.5703125" style="37" customWidth="1"/>
    <col min="10244" max="10244" width="16.140625" style="37" customWidth="1"/>
    <col min="10245" max="10245" width="92.140625" style="37" customWidth="1"/>
    <col min="10246" max="10246" width="37.85546875" style="37" bestFit="1" customWidth="1"/>
    <col min="10247" max="10247" width="18.28515625" style="37" bestFit="1" customWidth="1"/>
    <col min="10248" max="10495" width="11.42578125" style="37"/>
    <col min="10496" max="10496" width="21" style="37" bestFit="1" customWidth="1"/>
    <col min="10497" max="10497" width="41" style="37" customWidth="1"/>
    <col min="10498" max="10498" width="36.85546875" style="37" customWidth="1"/>
    <col min="10499" max="10499" width="23.5703125" style="37" customWidth="1"/>
    <col min="10500" max="10500" width="16.140625" style="37" customWidth="1"/>
    <col min="10501" max="10501" width="92.140625" style="37" customWidth="1"/>
    <col min="10502" max="10502" width="37.85546875" style="37" bestFit="1" customWidth="1"/>
    <col min="10503" max="10503" width="18.28515625" style="37" bestFit="1" customWidth="1"/>
    <col min="10504" max="10751" width="11.42578125" style="37"/>
    <col min="10752" max="10752" width="21" style="37" bestFit="1" customWidth="1"/>
    <col min="10753" max="10753" width="41" style="37" customWidth="1"/>
    <col min="10754" max="10754" width="36.85546875" style="37" customWidth="1"/>
    <col min="10755" max="10755" width="23.5703125" style="37" customWidth="1"/>
    <col min="10756" max="10756" width="16.140625" style="37" customWidth="1"/>
    <col min="10757" max="10757" width="92.140625" style="37" customWidth="1"/>
    <col min="10758" max="10758" width="37.85546875" style="37" bestFit="1" customWidth="1"/>
    <col min="10759" max="10759" width="18.28515625" style="37" bestFit="1" customWidth="1"/>
    <col min="10760" max="11007" width="11.42578125" style="37"/>
    <col min="11008" max="11008" width="21" style="37" bestFit="1" customWidth="1"/>
    <col min="11009" max="11009" width="41" style="37" customWidth="1"/>
    <col min="11010" max="11010" width="36.85546875" style="37" customWidth="1"/>
    <col min="11011" max="11011" width="23.5703125" style="37" customWidth="1"/>
    <col min="11012" max="11012" width="16.140625" style="37" customWidth="1"/>
    <col min="11013" max="11013" width="92.140625" style="37" customWidth="1"/>
    <col min="11014" max="11014" width="37.85546875" style="37" bestFit="1" customWidth="1"/>
    <col min="11015" max="11015" width="18.28515625" style="37" bestFit="1" customWidth="1"/>
    <col min="11016" max="11263" width="11.42578125" style="37"/>
    <col min="11264" max="11264" width="21" style="37" bestFit="1" customWidth="1"/>
    <col min="11265" max="11265" width="41" style="37" customWidth="1"/>
    <col min="11266" max="11266" width="36.85546875" style="37" customWidth="1"/>
    <col min="11267" max="11267" width="23.5703125" style="37" customWidth="1"/>
    <col min="11268" max="11268" width="16.140625" style="37" customWidth="1"/>
    <col min="11269" max="11269" width="92.140625" style="37" customWidth="1"/>
    <col min="11270" max="11270" width="37.85546875" style="37" bestFit="1" customWidth="1"/>
    <col min="11271" max="11271" width="18.28515625" style="37" bestFit="1" customWidth="1"/>
    <col min="11272" max="11519" width="11.42578125" style="37"/>
    <col min="11520" max="11520" width="21" style="37" bestFit="1" customWidth="1"/>
    <col min="11521" max="11521" width="41" style="37" customWidth="1"/>
    <col min="11522" max="11522" width="36.85546875" style="37" customWidth="1"/>
    <col min="11523" max="11523" width="23.5703125" style="37" customWidth="1"/>
    <col min="11524" max="11524" width="16.140625" style="37" customWidth="1"/>
    <col min="11525" max="11525" width="92.140625" style="37" customWidth="1"/>
    <col min="11526" max="11526" width="37.85546875" style="37" bestFit="1" customWidth="1"/>
    <col min="11527" max="11527" width="18.28515625" style="37" bestFit="1" customWidth="1"/>
    <col min="11528" max="11775" width="11.42578125" style="37"/>
    <col min="11776" max="11776" width="21" style="37" bestFit="1" customWidth="1"/>
    <col min="11777" max="11777" width="41" style="37" customWidth="1"/>
    <col min="11778" max="11778" width="36.85546875" style="37" customWidth="1"/>
    <col min="11779" max="11779" width="23.5703125" style="37" customWidth="1"/>
    <col min="11780" max="11780" width="16.140625" style="37" customWidth="1"/>
    <col min="11781" max="11781" width="92.140625" style="37" customWidth="1"/>
    <col min="11782" max="11782" width="37.85546875" style="37" bestFit="1" customWidth="1"/>
    <col min="11783" max="11783" width="18.28515625" style="37" bestFit="1" customWidth="1"/>
    <col min="11784" max="12031" width="11.42578125" style="37"/>
    <col min="12032" max="12032" width="21" style="37" bestFit="1" customWidth="1"/>
    <col min="12033" max="12033" width="41" style="37" customWidth="1"/>
    <col min="12034" max="12034" width="36.85546875" style="37" customWidth="1"/>
    <col min="12035" max="12035" width="23.5703125" style="37" customWidth="1"/>
    <col min="12036" max="12036" width="16.140625" style="37" customWidth="1"/>
    <col min="12037" max="12037" width="92.140625" style="37" customWidth="1"/>
    <col min="12038" max="12038" width="37.85546875" style="37" bestFit="1" customWidth="1"/>
    <col min="12039" max="12039" width="18.28515625" style="37" bestFit="1" customWidth="1"/>
    <col min="12040" max="12287" width="11.42578125" style="37"/>
    <col min="12288" max="12288" width="21" style="37" bestFit="1" customWidth="1"/>
    <col min="12289" max="12289" width="41" style="37" customWidth="1"/>
    <col min="12290" max="12290" width="36.85546875" style="37" customWidth="1"/>
    <col min="12291" max="12291" width="23.5703125" style="37" customWidth="1"/>
    <col min="12292" max="12292" width="16.140625" style="37" customWidth="1"/>
    <col min="12293" max="12293" width="92.140625" style="37" customWidth="1"/>
    <col min="12294" max="12294" width="37.85546875" style="37" bestFit="1" customWidth="1"/>
    <col min="12295" max="12295" width="18.28515625" style="37" bestFit="1" customWidth="1"/>
    <col min="12296" max="12543" width="11.42578125" style="37"/>
    <col min="12544" max="12544" width="21" style="37" bestFit="1" customWidth="1"/>
    <col min="12545" max="12545" width="41" style="37" customWidth="1"/>
    <col min="12546" max="12546" width="36.85546875" style="37" customWidth="1"/>
    <col min="12547" max="12547" width="23.5703125" style="37" customWidth="1"/>
    <col min="12548" max="12548" width="16.140625" style="37" customWidth="1"/>
    <col min="12549" max="12549" width="92.140625" style="37" customWidth="1"/>
    <col min="12550" max="12550" width="37.85546875" style="37" bestFit="1" customWidth="1"/>
    <col min="12551" max="12551" width="18.28515625" style="37" bestFit="1" customWidth="1"/>
    <col min="12552" max="12799" width="11.42578125" style="37"/>
    <col min="12800" max="12800" width="21" style="37" bestFit="1" customWidth="1"/>
    <col min="12801" max="12801" width="41" style="37" customWidth="1"/>
    <col min="12802" max="12802" width="36.85546875" style="37" customWidth="1"/>
    <col min="12803" max="12803" width="23.5703125" style="37" customWidth="1"/>
    <col min="12804" max="12804" width="16.140625" style="37" customWidth="1"/>
    <col min="12805" max="12805" width="92.140625" style="37" customWidth="1"/>
    <col min="12806" max="12806" width="37.85546875" style="37" bestFit="1" customWidth="1"/>
    <col min="12807" max="12807" width="18.28515625" style="37" bestFit="1" customWidth="1"/>
    <col min="12808" max="13055" width="11.42578125" style="37"/>
    <col min="13056" max="13056" width="21" style="37" bestFit="1" customWidth="1"/>
    <col min="13057" max="13057" width="41" style="37" customWidth="1"/>
    <col min="13058" max="13058" width="36.85546875" style="37" customWidth="1"/>
    <col min="13059" max="13059" width="23.5703125" style="37" customWidth="1"/>
    <col min="13060" max="13060" width="16.140625" style="37" customWidth="1"/>
    <col min="13061" max="13061" width="92.140625" style="37" customWidth="1"/>
    <col min="13062" max="13062" width="37.85546875" style="37" bestFit="1" customWidth="1"/>
    <col min="13063" max="13063" width="18.28515625" style="37" bestFit="1" customWidth="1"/>
    <col min="13064" max="13311" width="11.42578125" style="37"/>
    <col min="13312" max="13312" width="21" style="37" bestFit="1" customWidth="1"/>
    <col min="13313" max="13313" width="41" style="37" customWidth="1"/>
    <col min="13314" max="13314" width="36.85546875" style="37" customWidth="1"/>
    <col min="13315" max="13315" width="23.5703125" style="37" customWidth="1"/>
    <col min="13316" max="13316" width="16.140625" style="37" customWidth="1"/>
    <col min="13317" max="13317" width="92.140625" style="37" customWidth="1"/>
    <col min="13318" max="13318" width="37.85546875" style="37" bestFit="1" customWidth="1"/>
    <col min="13319" max="13319" width="18.28515625" style="37" bestFit="1" customWidth="1"/>
    <col min="13320" max="13567" width="11.42578125" style="37"/>
    <col min="13568" max="13568" width="21" style="37" bestFit="1" customWidth="1"/>
    <col min="13569" max="13569" width="41" style="37" customWidth="1"/>
    <col min="13570" max="13570" width="36.85546875" style="37" customWidth="1"/>
    <col min="13571" max="13571" width="23.5703125" style="37" customWidth="1"/>
    <col min="13572" max="13572" width="16.140625" style="37" customWidth="1"/>
    <col min="13573" max="13573" width="92.140625" style="37" customWidth="1"/>
    <col min="13574" max="13574" width="37.85546875" style="37" bestFit="1" customWidth="1"/>
    <col min="13575" max="13575" width="18.28515625" style="37" bestFit="1" customWidth="1"/>
    <col min="13576" max="13823" width="11.42578125" style="37"/>
    <col min="13824" max="13824" width="21" style="37" bestFit="1" customWidth="1"/>
    <col min="13825" max="13825" width="41" style="37" customWidth="1"/>
    <col min="13826" max="13826" width="36.85546875" style="37" customWidth="1"/>
    <col min="13827" max="13827" width="23.5703125" style="37" customWidth="1"/>
    <col min="13828" max="13828" width="16.140625" style="37" customWidth="1"/>
    <col min="13829" max="13829" width="92.140625" style="37" customWidth="1"/>
    <col min="13830" max="13830" width="37.85546875" style="37" bestFit="1" customWidth="1"/>
    <col min="13831" max="13831" width="18.28515625" style="37" bestFit="1" customWidth="1"/>
    <col min="13832" max="14079" width="11.42578125" style="37"/>
    <col min="14080" max="14080" width="21" style="37" bestFit="1" customWidth="1"/>
    <col min="14081" max="14081" width="41" style="37" customWidth="1"/>
    <col min="14082" max="14082" width="36.85546875" style="37" customWidth="1"/>
    <col min="14083" max="14083" width="23.5703125" style="37" customWidth="1"/>
    <col min="14084" max="14084" width="16.140625" style="37" customWidth="1"/>
    <col min="14085" max="14085" width="92.140625" style="37" customWidth="1"/>
    <col min="14086" max="14086" width="37.85546875" style="37" bestFit="1" customWidth="1"/>
    <col min="14087" max="14087" width="18.28515625" style="37" bestFit="1" customWidth="1"/>
    <col min="14088" max="14335" width="11.42578125" style="37"/>
    <col min="14336" max="14336" width="21" style="37" bestFit="1" customWidth="1"/>
    <col min="14337" max="14337" width="41" style="37" customWidth="1"/>
    <col min="14338" max="14338" width="36.85546875" style="37" customWidth="1"/>
    <col min="14339" max="14339" width="23.5703125" style="37" customWidth="1"/>
    <col min="14340" max="14340" width="16.140625" style="37" customWidth="1"/>
    <col min="14341" max="14341" width="92.140625" style="37" customWidth="1"/>
    <col min="14342" max="14342" width="37.85546875" style="37" bestFit="1" customWidth="1"/>
    <col min="14343" max="14343" width="18.28515625" style="37" bestFit="1" customWidth="1"/>
    <col min="14344" max="14591" width="11.42578125" style="37"/>
    <col min="14592" max="14592" width="21" style="37" bestFit="1" customWidth="1"/>
    <col min="14593" max="14593" width="41" style="37" customWidth="1"/>
    <col min="14594" max="14594" width="36.85546875" style="37" customWidth="1"/>
    <col min="14595" max="14595" width="23.5703125" style="37" customWidth="1"/>
    <col min="14596" max="14596" width="16.140625" style="37" customWidth="1"/>
    <col min="14597" max="14597" width="92.140625" style="37" customWidth="1"/>
    <col min="14598" max="14598" width="37.85546875" style="37" bestFit="1" customWidth="1"/>
    <col min="14599" max="14599" width="18.28515625" style="37" bestFit="1" customWidth="1"/>
    <col min="14600" max="14847" width="11.42578125" style="37"/>
    <col min="14848" max="14848" width="21" style="37" bestFit="1" customWidth="1"/>
    <col min="14849" max="14849" width="41" style="37" customWidth="1"/>
    <col min="14850" max="14850" width="36.85546875" style="37" customWidth="1"/>
    <col min="14851" max="14851" width="23.5703125" style="37" customWidth="1"/>
    <col min="14852" max="14852" width="16.140625" style="37" customWidth="1"/>
    <col min="14853" max="14853" width="92.140625" style="37" customWidth="1"/>
    <col min="14854" max="14854" width="37.85546875" style="37" bestFit="1" customWidth="1"/>
    <col min="14855" max="14855" width="18.28515625" style="37" bestFit="1" customWidth="1"/>
    <col min="14856" max="15103" width="11.42578125" style="37"/>
    <col min="15104" max="15104" width="21" style="37" bestFit="1" customWidth="1"/>
    <col min="15105" max="15105" width="41" style="37" customWidth="1"/>
    <col min="15106" max="15106" width="36.85546875" style="37" customWidth="1"/>
    <col min="15107" max="15107" width="23.5703125" style="37" customWidth="1"/>
    <col min="15108" max="15108" width="16.140625" style="37" customWidth="1"/>
    <col min="15109" max="15109" width="92.140625" style="37" customWidth="1"/>
    <col min="15110" max="15110" width="37.85546875" style="37" bestFit="1" customWidth="1"/>
    <col min="15111" max="15111" width="18.28515625" style="37" bestFit="1" customWidth="1"/>
    <col min="15112" max="15359" width="11.42578125" style="37"/>
    <col min="15360" max="15360" width="21" style="37" bestFit="1" customWidth="1"/>
    <col min="15361" max="15361" width="41" style="37" customWidth="1"/>
    <col min="15362" max="15362" width="36.85546875" style="37" customWidth="1"/>
    <col min="15363" max="15363" width="23.5703125" style="37" customWidth="1"/>
    <col min="15364" max="15364" width="16.140625" style="37" customWidth="1"/>
    <col min="15365" max="15365" width="92.140625" style="37" customWidth="1"/>
    <col min="15366" max="15366" width="37.85546875" style="37" bestFit="1" customWidth="1"/>
    <col min="15367" max="15367" width="18.28515625" style="37" bestFit="1" customWidth="1"/>
    <col min="15368" max="15615" width="11.42578125" style="37"/>
    <col min="15616" max="15616" width="21" style="37" bestFit="1" customWidth="1"/>
    <col min="15617" max="15617" width="41" style="37" customWidth="1"/>
    <col min="15618" max="15618" width="36.85546875" style="37" customWidth="1"/>
    <col min="15619" max="15619" width="23.5703125" style="37" customWidth="1"/>
    <col min="15620" max="15620" width="16.140625" style="37" customWidth="1"/>
    <col min="15621" max="15621" width="92.140625" style="37" customWidth="1"/>
    <col min="15622" max="15622" width="37.85546875" style="37" bestFit="1" customWidth="1"/>
    <col min="15623" max="15623" width="18.28515625" style="37" bestFit="1" customWidth="1"/>
    <col min="15624" max="15871" width="11.42578125" style="37"/>
    <col min="15872" max="15872" width="21" style="37" bestFit="1" customWidth="1"/>
    <col min="15873" max="15873" width="41" style="37" customWidth="1"/>
    <col min="15874" max="15874" width="36.85546875" style="37" customWidth="1"/>
    <col min="15875" max="15875" width="23.5703125" style="37" customWidth="1"/>
    <col min="15876" max="15876" width="16.140625" style="37" customWidth="1"/>
    <col min="15877" max="15877" width="92.140625" style="37" customWidth="1"/>
    <col min="15878" max="15878" width="37.85546875" style="37" bestFit="1" customWidth="1"/>
    <col min="15879" max="15879" width="18.28515625" style="37" bestFit="1" customWidth="1"/>
    <col min="15880" max="16127" width="11.42578125" style="37"/>
    <col min="16128" max="16128" width="21" style="37" bestFit="1" customWidth="1"/>
    <col min="16129" max="16129" width="41" style="37" customWidth="1"/>
    <col min="16130" max="16130" width="36.85546875" style="37" customWidth="1"/>
    <col min="16131" max="16131" width="23.5703125" style="37" customWidth="1"/>
    <col min="16132" max="16132" width="16.140625" style="37" customWidth="1"/>
    <col min="16133" max="16133" width="92.140625" style="37" customWidth="1"/>
    <col min="16134" max="16134" width="37.85546875" style="37" bestFit="1" customWidth="1"/>
    <col min="16135" max="16135" width="18.28515625" style="37" bestFit="1" customWidth="1"/>
    <col min="16136" max="16384" width="11.42578125" style="37"/>
  </cols>
  <sheetData>
    <row r="1" spans="1:12" x14ac:dyDescent="0.2">
      <c r="C1" s="38"/>
      <c r="D1" s="39"/>
      <c r="E1" s="39"/>
      <c r="F1" s="39"/>
      <c r="G1" s="39"/>
      <c r="H1" s="39"/>
      <c r="I1" s="39"/>
      <c r="J1" s="39"/>
    </row>
    <row r="2" spans="1:12" x14ac:dyDescent="0.2">
      <c r="C2" s="38"/>
      <c r="D2" s="39"/>
      <c r="E2" s="39"/>
      <c r="F2" s="39"/>
      <c r="G2" s="39"/>
      <c r="H2" s="39"/>
      <c r="I2" s="39"/>
      <c r="J2" s="39"/>
    </row>
    <row r="3" spans="1:12" x14ac:dyDescent="0.2">
      <c r="C3" s="38"/>
      <c r="D3" s="39"/>
      <c r="E3" s="39"/>
      <c r="F3" s="39"/>
      <c r="G3" s="39"/>
      <c r="H3" s="39"/>
      <c r="I3" s="39"/>
      <c r="J3" s="39"/>
    </row>
    <row r="4" spans="1:12" x14ac:dyDescent="0.2">
      <c r="C4" s="38"/>
      <c r="D4" s="39"/>
      <c r="E4" s="39"/>
      <c r="F4" s="39"/>
      <c r="G4" s="39"/>
      <c r="H4" s="39"/>
      <c r="I4" s="39"/>
      <c r="J4" s="39"/>
    </row>
    <row r="5" spans="1:12" x14ac:dyDescent="0.2">
      <c r="C5" s="38"/>
      <c r="D5" s="39"/>
      <c r="E5" s="39"/>
      <c r="F5" s="39"/>
      <c r="G5" s="39"/>
      <c r="H5" s="39"/>
      <c r="I5" s="39"/>
      <c r="J5" s="39"/>
    </row>
    <row r="6" spans="1:12" x14ac:dyDescent="0.2">
      <c r="C6" s="38"/>
      <c r="D6" s="39"/>
      <c r="E6" s="39"/>
      <c r="F6" s="39"/>
      <c r="G6" s="39"/>
      <c r="H6" s="39"/>
      <c r="I6" s="39"/>
      <c r="J6" s="39"/>
    </row>
    <row r="7" spans="1:12" x14ac:dyDescent="0.2">
      <c r="C7" s="38"/>
      <c r="D7" s="39"/>
      <c r="E7" s="39"/>
      <c r="F7" s="39"/>
      <c r="G7" s="39"/>
      <c r="H7" s="39"/>
      <c r="I7" s="39"/>
      <c r="J7" s="39"/>
    </row>
    <row r="8" spans="1:12" ht="15" customHeight="1" x14ac:dyDescent="0.2">
      <c r="A8" s="75" t="s">
        <v>1138</v>
      </c>
      <c r="B8" s="75"/>
      <c r="C8" s="38"/>
      <c r="D8" s="39"/>
      <c r="E8" s="39"/>
      <c r="F8" s="39"/>
      <c r="G8" s="39"/>
      <c r="H8" s="39"/>
      <c r="I8" s="39"/>
      <c r="J8" s="39"/>
    </row>
    <row r="9" spans="1:12" ht="15" customHeight="1" x14ac:dyDescent="0.2">
      <c r="A9" s="75" t="s">
        <v>44</v>
      </c>
      <c r="B9" s="75"/>
      <c r="C9" s="38"/>
      <c r="D9" s="39"/>
      <c r="E9" s="39"/>
      <c r="F9" s="39"/>
      <c r="G9" s="39"/>
      <c r="H9" s="39"/>
      <c r="I9" s="39"/>
      <c r="J9" s="39"/>
    </row>
    <row r="10" spans="1:12" ht="15" customHeight="1" x14ac:dyDescent="0.2">
      <c r="A10" s="75" t="s">
        <v>0</v>
      </c>
      <c r="B10" s="75"/>
      <c r="C10" s="38"/>
      <c r="D10" s="39"/>
      <c r="E10" s="39"/>
      <c r="F10" s="39"/>
      <c r="G10" s="39"/>
      <c r="H10" s="39"/>
      <c r="I10" s="39"/>
      <c r="J10" s="39"/>
    </row>
    <row r="11" spans="1:12" ht="15" customHeight="1" x14ac:dyDescent="0.2">
      <c r="A11" s="76" t="s">
        <v>43</v>
      </c>
      <c r="B11" s="76"/>
      <c r="C11" s="76"/>
      <c r="D11" s="76"/>
      <c r="E11" s="39"/>
      <c r="F11" s="39"/>
      <c r="G11" s="39"/>
      <c r="H11" s="39"/>
      <c r="I11" s="39"/>
      <c r="J11" s="39"/>
    </row>
    <row r="12" spans="1:12" ht="15" customHeight="1" x14ac:dyDescent="0.2">
      <c r="A12" s="46"/>
      <c r="B12" s="46"/>
      <c r="C12" s="36"/>
      <c r="D12" s="39"/>
      <c r="E12" s="39"/>
      <c r="F12" s="39"/>
      <c r="G12" s="39"/>
      <c r="H12" s="39"/>
      <c r="I12" s="39"/>
      <c r="J12" s="39"/>
    </row>
    <row r="13" spans="1:12" ht="13.5" thickBot="1" x14ac:dyDescent="0.25">
      <c r="A13" s="40"/>
      <c r="B13" s="40"/>
      <c r="C13" s="38"/>
      <c r="D13" s="39"/>
      <c r="E13" s="39"/>
      <c r="F13" s="39"/>
      <c r="G13" s="39"/>
      <c r="H13" s="39"/>
      <c r="I13" s="39"/>
      <c r="J13" s="39"/>
    </row>
    <row r="14" spans="1:12" ht="258.75" customHeight="1" thickBot="1" x14ac:dyDescent="0.25">
      <c r="A14" s="41" t="s">
        <v>29</v>
      </c>
      <c r="B14" s="71" t="s">
        <v>45</v>
      </c>
      <c r="C14" s="72"/>
      <c r="D14" s="72"/>
      <c r="E14" s="72"/>
      <c r="F14" s="72"/>
      <c r="G14" s="72"/>
      <c r="H14" s="72"/>
      <c r="I14" s="72"/>
      <c r="J14" s="72"/>
      <c r="K14" s="72"/>
      <c r="L14" s="73"/>
    </row>
    <row r="15" spans="1:12" x14ac:dyDescent="0.2">
      <c r="A15" s="40"/>
      <c r="B15" s="36"/>
      <c r="C15" s="42"/>
      <c r="D15" s="39"/>
      <c r="E15" s="39"/>
      <c r="F15" s="39"/>
      <c r="G15" s="39"/>
      <c r="H15" s="39"/>
      <c r="I15" s="39"/>
      <c r="J15" s="39"/>
    </row>
    <row r="16" spans="1:12" ht="13.5" thickBot="1" x14ac:dyDescent="0.25">
      <c r="A16" s="40"/>
      <c r="B16" s="36"/>
      <c r="C16" s="42"/>
      <c r="D16" s="39"/>
      <c r="E16" s="39"/>
      <c r="F16" s="39"/>
      <c r="G16" s="39"/>
      <c r="H16" s="39"/>
      <c r="I16" s="39"/>
      <c r="J16" s="39"/>
    </row>
    <row r="17" spans="1:12" ht="75" customHeight="1" thickBot="1" x14ac:dyDescent="0.25">
      <c r="A17" s="41" t="s">
        <v>2</v>
      </c>
      <c r="B17" s="71" t="s">
        <v>46</v>
      </c>
      <c r="C17" s="72"/>
      <c r="D17" s="72"/>
      <c r="E17" s="72"/>
      <c r="F17" s="72"/>
      <c r="G17" s="72"/>
      <c r="H17" s="72"/>
      <c r="I17" s="72"/>
      <c r="J17" s="72"/>
      <c r="K17" s="72"/>
      <c r="L17" s="73"/>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3" t="s">
        <v>764</v>
      </c>
      <c r="B23" s="43" t="s">
        <v>104</v>
      </c>
      <c r="C23" s="43" t="s">
        <v>765</v>
      </c>
      <c r="D23" s="43" t="s">
        <v>766</v>
      </c>
      <c r="E23" s="43" t="s">
        <v>54</v>
      </c>
      <c r="F23" s="43" t="s">
        <v>139</v>
      </c>
      <c r="G23" s="43" t="s">
        <v>767</v>
      </c>
      <c r="H23" s="44">
        <v>15000000</v>
      </c>
      <c r="I23" s="45"/>
    </row>
    <row r="24" spans="1:12" x14ac:dyDescent="0.2">
      <c r="A24" s="43" t="s">
        <v>764</v>
      </c>
      <c r="B24" s="43" t="s">
        <v>104</v>
      </c>
      <c r="C24" s="43" t="s">
        <v>765</v>
      </c>
      <c r="D24" s="43" t="s">
        <v>766</v>
      </c>
      <c r="E24" s="43" t="s">
        <v>54</v>
      </c>
      <c r="F24" s="43" t="s">
        <v>139</v>
      </c>
      <c r="G24" s="43" t="s">
        <v>768</v>
      </c>
      <c r="H24" s="44">
        <v>2400000</v>
      </c>
      <c r="I24" s="45"/>
    </row>
    <row r="25" spans="1:12" x14ac:dyDescent="0.2">
      <c r="A25" s="43" t="s">
        <v>764</v>
      </c>
      <c r="B25" s="43" t="s">
        <v>104</v>
      </c>
      <c r="C25" s="43" t="s">
        <v>765</v>
      </c>
      <c r="D25" s="43" t="s">
        <v>766</v>
      </c>
      <c r="E25" s="43" t="s">
        <v>54</v>
      </c>
      <c r="F25" s="43" t="s">
        <v>139</v>
      </c>
      <c r="G25" s="43" t="s">
        <v>768</v>
      </c>
      <c r="H25" s="44">
        <v>2400000</v>
      </c>
      <c r="I25" s="45"/>
    </row>
    <row r="26" spans="1:12" x14ac:dyDescent="0.2">
      <c r="A26" s="43" t="s">
        <v>764</v>
      </c>
      <c r="B26" s="43" t="s">
        <v>104</v>
      </c>
      <c r="C26" s="43" t="s">
        <v>765</v>
      </c>
      <c r="D26" s="43" t="s">
        <v>766</v>
      </c>
      <c r="E26" s="43" t="s">
        <v>54</v>
      </c>
      <c r="F26" s="43" t="s">
        <v>139</v>
      </c>
      <c r="G26" s="43" t="s">
        <v>768</v>
      </c>
      <c r="H26" s="44">
        <v>3200000</v>
      </c>
      <c r="I26" s="45"/>
    </row>
    <row r="27" spans="1:12" x14ac:dyDescent="0.2">
      <c r="A27" s="43" t="s">
        <v>764</v>
      </c>
      <c r="B27" s="43" t="s">
        <v>104</v>
      </c>
      <c r="C27" s="43" t="s">
        <v>765</v>
      </c>
      <c r="D27" s="43" t="s">
        <v>766</v>
      </c>
      <c r="E27" s="43" t="s">
        <v>54</v>
      </c>
      <c r="F27" s="43" t="s">
        <v>139</v>
      </c>
      <c r="G27" s="43" t="s">
        <v>769</v>
      </c>
      <c r="H27" s="44">
        <v>3000000</v>
      </c>
      <c r="I27" s="45"/>
    </row>
    <row r="28" spans="1:12" x14ac:dyDescent="0.2">
      <c r="A28" s="43" t="s">
        <v>764</v>
      </c>
      <c r="B28" s="43" t="s">
        <v>104</v>
      </c>
      <c r="C28" s="43" t="s">
        <v>765</v>
      </c>
      <c r="D28" s="43" t="s">
        <v>766</v>
      </c>
      <c r="E28" s="43" t="s">
        <v>54</v>
      </c>
      <c r="F28" s="43" t="s">
        <v>139</v>
      </c>
      <c r="G28" s="43" t="s">
        <v>770</v>
      </c>
      <c r="H28" s="44">
        <v>1600000</v>
      </c>
      <c r="I28" s="45"/>
    </row>
    <row r="29" spans="1:12" x14ac:dyDescent="0.2">
      <c r="A29" s="43" t="s">
        <v>764</v>
      </c>
      <c r="B29" s="43" t="s">
        <v>104</v>
      </c>
      <c r="C29" s="43" t="s">
        <v>765</v>
      </c>
      <c r="D29" s="43" t="s">
        <v>766</v>
      </c>
      <c r="E29" s="43" t="s">
        <v>54</v>
      </c>
      <c r="F29" s="43" t="s">
        <v>139</v>
      </c>
      <c r="G29" s="43" t="s">
        <v>1139</v>
      </c>
      <c r="H29" s="44">
        <v>18600000</v>
      </c>
      <c r="I29" s="45"/>
    </row>
    <row r="30" spans="1:12" x14ac:dyDescent="0.2">
      <c r="A30" s="43" t="s">
        <v>764</v>
      </c>
      <c r="B30" s="43" t="s">
        <v>103</v>
      </c>
      <c r="C30" s="43" t="s">
        <v>765</v>
      </c>
      <c r="D30" s="43" t="s">
        <v>766</v>
      </c>
      <c r="E30" s="43" t="s">
        <v>959</v>
      </c>
      <c r="F30" s="43" t="s">
        <v>960</v>
      </c>
      <c r="G30" s="43" t="s">
        <v>1140</v>
      </c>
      <c r="H30" s="44">
        <v>2432250</v>
      </c>
      <c r="I30" s="45"/>
    </row>
    <row r="31" spans="1:12" x14ac:dyDescent="0.2">
      <c r="A31" s="43" t="s">
        <v>764</v>
      </c>
      <c r="B31" s="43" t="s">
        <v>103</v>
      </c>
      <c r="C31" s="43" t="s">
        <v>765</v>
      </c>
      <c r="D31" s="43" t="s">
        <v>766</v>
      </c>
      <c r="E31" s="43" t="s">
        <v>959</v>
      </c>
      <c r="F31" s="43" t="s">
        <v>960</v>
      </c>
      <c r="G31" s="43" t="s">
        <v>771</v>
      </c>
      <c r="H31" s="44">
        <v>3105000</v>
      </c>
      <c r="I31" s="45"/>
    </row>
    <row r="32" spans="1:12" x14ac:dyDescent="0.2">
      <c r="A32" s="43" t="s">
        <v>764</v>
      </c>
      <c r="B32" s="43" t="s">
        <v>103</v>
      </c>
      <c r="C32" s="43" t="s">
        <v>765</v>
      </c>
      <c r="D32" s="43" t="s">
        <v>766</v>
      </c>
      <c r="E32" s="43" t="s">
        <v>959</v>
      </c>
      <c r="F32" s="43" t="s">
        <v>960</v>
      </c>
      <c r="G32" s="43" t="s">
        <v>773</v>
      </c>
      <c r="H32" s="44">
        <v>3105000</v>
      </c>
      <c r="I32" s="45"/>
    </row>
    <row r="33" spans="1:9" x14ac:dyDescent="0.2">
      <c r="A33" s="43" t="s">
        <v>764</v>
      </c>
      <c r="B33" s="43" t="s">
        <v>103</v>
      </c>
      <c r="C33" s="43" t="s">
        <v>765</v>
      </c>
      <c r="D33" s="43" t="s">
        <v>766</v>
      </c>
      <c r="E33" s="43" t="s">
        <v>959</v>
      </c>
      <c r="F33" s="43" t="s">
        <v>960</v>
      </c>
      <c r="G33" s="43" t="s">
        <v>772</v>
      </c>
      <c r="H33" s="44">
        <v>2328750</v>
      </c>
      <c r="I33" s="45"/>
    </row>
    <row r="34" spans="1:9" x14ac:dyDescent="0.2">
      <c r="A34" s="43" t="s">
        <v>764</v>
      </c>
      <c r="B34" s="43" t="s">
        <v>103</v>
      </c>
      <c r="C34" s="43" t="s">
        <v>765</v>
      </c>
      <c r="D34" s="43" t="s">
        <v>766</v>
      </c>
      <c r="E34" s="43" t="s">
        <v>959</v>
      </c>
      <c r="F34" s="43" t="s">
        <v>960</v>
      </c>
      <c r="G34" s="43" t="s">
        <v>1140</v>
      </c>
      <c r="H34" s="44">
        <v>3105000</v>
      </c>
      <c r="I34" s="45"/>
    </row>
    <row r="35" spans="1:9" x14ac:dyDescent="0.2">
      <c r="A35" s="43" t="s">
        <v>764</v>
      </c>
      <c r="B35" s="43" t="s">
        <v>103</v>
      </c>
      <c r="C35" s="43" t="s">
        <v>765</v>
      </c>
      <c r="D35" s="43" t="s">
        <v>766</v>
      </c>
      <c r="E35" s="43" t="s">
        <v>959</v>
      </c>
      <c r="F35" s="43" t="s">
        <v>960</v>
      </c>
      <c r="G35" s="43" t="s">
        <v>773</v>
      </c>
      <c r="H35" s="44">
        <v>3105000</v>
      </c>
      <c r="I35" s="45"/>
    </row>
    <row r="36" spans="1:9" x14ac:dyDescent="0.2">
      <c r="A36" s="43" t="s">
        <v>764</v>
      </c>
      <c r="B36" s="43" t="s">
        <v>103</v>
      </c>
      <c r="C36" s="43" t="s">
        <v>765</v>
      </c>
      <c r="D36" s="43" t="s">
        <v>766</v>
      </c>
      <c r="E36" s="43" t="s">
        <v>959</v>
      </c>
      <c r="F36" s="43" t="s">
        <v>960</v>
      </c>
      <c r="G36" s="43" t="s">
        <v>1140</v>
      </c>
      <c r="H36" s="44">
        <v>3105000</v>
      </c>
      <c r="I36" s="45"/>
    </row>
    <row r="37" spans="1:9" x14ac:dyDescent="0.2">
      <c r="A37" s="43" t="s">
        <v>764</v>
      </c>
      <c r="B37" s="43" t="s">
        <v>103</v>
      </c>
      <c r="C37" s="43" t="s">
        <v>765</v>
      </c>
      <c r="D37" s="43" t="s">
        <v>766</v>
      </c>
      <c r="E37" s="43" t="s">
        <v>959</v>
      </c>
      <c r="F37" s="43" t="s">
        <v>960</v>
      </c>
      <c r="G37" s="43" t="s">
        <v>772</v>
      </c>
      <c r="H37" s="44">
        <v>3105000</v>
      </c>
      <c r="I37" s="45"/>
    </row>
    <row r="38" spans="1:9" x14ac:dyDescent="0.2">
      <c r="A38" s="43" t="s">
        <v>764</v>
      </c>
      <c r="B38" s="43" t="s">
        <v>103</v>
      </c>
      <c r="C38" s="43" t="s">
        <v>765</v>
      </c>
      <c r="D38" s="43" t="s">
        <v>766</v>
      </c>
      <c r="E38" s="43" t="s">
        <v>959</v>
      </c>
      <c r="F38" s="43" t="s">
        <v>960</v>
      </c>
      <c r="G38" s="43" t="s">
        <v>771</v>
      </c>
      <c r="H38" s="44">
        <v>3105000</v>
      </c>
      <c r="I38" s="45"/>
    </row>
    <row r="39" spans="1:9" x14ac:dyDescent="0.2">
      <c r="A39" s="43" t="s">
        <v>764</v>
      </c>
      <c r="B39" s="43" t="s">
        <v>103</v>
      </c>
      <c r="C39" s="43" t="s">
        <v>765</v>
      </c>
      <c r="D39" s="43" t="s">
        <v>766</v>
      </c>
      <c r="E39" s="43" t="s">
        <v>959</v>
      </c>
      <c r="F39" s="43" t="s">
        <v>960</v>
      </c>
      <c r="G39" s="43" t="s">
        <v>1140</v>
      </c>
      <c r="H39" s="44">
        <v>3105000</v>
      </c>
      <c r="I39" s="45"/>
    </row>
    <row r="40" spans="1:9" x14ac:dyDescent="0.2">
      <c r="A40" s="43" t="s">
        <v>764</v>
      </c>
      <c r="B40" s="43" t="s">
        <v>961</v>
      </c>
      <c r="C40" s="43" t="s">
        <v>765</v>
      </c>
      <c r="D40" s="43" t="s">
        <v>766</v>
      </c>
      <c r="E40" s="43" t="s">
        <v>962</v>
      </c>
      <c r="F40" s="43" t="s">
        <v>963</v>
      </c>
      <c r="G40" s="43" t="s">
        <v>1141</v>
      </c>
      <c r="H40" s="44">
        <v>16800000</v>
      </c>
      <c r="I40" s="45"/>
    </row>
    <row r="41" spans="1:9" x14ac:dyDescent="0.2">
      <c r="A41" s="43" t="s">
        <v>764</v>
      </c>
      <c r="B41" s="43" t="s">
        <v>961</v>
      </c>
      <c r="C41" s="43" t="s">
        <v>765</v>
      </c>
      <c r="D41" s="43" t="s">
        <v>766</v>
      </c>
      <c r="E41" s="43" t="s">
        <v>962</v>
      </c>
      <c r="F41" s="43" t="s">
        <v>963</v>
      </c>
      <c r="G41" s="43" t="s">
        <v>1142</v>
      </c>
      <c r="H41" s="44">
        <v>16800000</v>
      </c>
      <c r="I41" s="45"/>
    </row>
    <row r="42" spans="1:9" x14ac:dyDescent="0.2">
      <c r="A42" s="43" t="s">
        <v>764</v>
      </c>
      <c r="B42" s="43" t="s">
        <v>1143</v>
      </c>
      <c r="C42" s="43" t="s">
        <v>765</v>
      </c>
      <c r="D42" s="43" t="s">
        <v>784</v>
      </c>
      <c r="E42" s="43" t="s">
        <v>957</v>
      </c>
      <c r="F42" s="43" t="s">
        <v>958</v>
      </c>
      <c r="G42" s="43" t="s">
        <v>1144</v>
      </c>
      <c r="H42" s="44">
        <v>58000000</v>
      </c>
      <c r="I42" s="45"/>
    </row>
    <row r="43" spans="1:9" x14ac:dyDescent="0.2">
      <c r="A43" s="43" t="s">
        <v>774</v>
      </c>
      <c r="B43" s="43" t="s">
        <v>106</v>
      </c>
      <c r="C43" s="43" t="s">
        <v>765</v>
      </c>
      <c r="D43" s="43" t="s">
        <v>766</v>
      </c>
      <c r="E43" s="43" t="s">
        <v>56</v>
      </c>
      <c r="F43" s="43" t="s">
        <v>1145</v>
      </c>
      <c r="G43" s="43" t="s">
        <v>1146</v>
      </c>
      <c r="H43" s="44">
        <v>1800000</v>
      </c>
      <c r="I43" s="45"/>
    </row>
    <row r="44" spans="1:9" x14ac:dyDescent="0.2">
      <c r="A44" s="43" t="s">
        <v>774</v>
      </c>
      <c r="B44" s="43" t="s">
        <v>106</v>
      </c>
      <c r="C44" s="43" t="s">
        <v>765</v>
      </c>
      <c r="D44" s="43" t="s">
        <v>766</v>
      </c>
      <c r="E44" s="43" t="s">
        <v>56</v>
      </c>
      <c r="F44" s="43" t="s">
        <v>1145</v>
      </c>
      <c r="G44" s="43" t="s">
        <v>1147</v>
      </c>
      <c r="H44" s="44">
        <v>20400000</v>
      </c>
      <c r="I44" s="45"/>
    </row>
    <row r="45" spans="1:9" x14ac:dyDescent="0.2">
      <c r="A45" s="43" t="s">
        <v>774</v>
      </c>
      <c r="B45" s="43" t="s">
        <v>106</v>
      </c>
      <c r="C45" s="43" t="s">
        <v>765</v>
      </c>
      <c r="D45" s="43" t="s">
        <v>766</v>
      </c>
      <c r="E45" s="43" t="s">
        <v>56</v>
      </c>
      <c r="F45" s="43" t="s">
        <v>1145</v>
      </c>
      <c r="G45" s="43" t="s">
        <v>1148</v>
      </c>
      <c r="H45" s="44">
        <v>20400000</v>
      </c>
      <c r="I45" s="45"/>
    </row>
    <row r="46" spans="1:9" x14ac:dyDescent="0.2">
      <c r="A46" s="43" t="s">
        <v>774</v>
      </c>
      <c r="B46" s="43" t="s">
        <v>106</v>
      </c>
      <c r="C46" s="43" t="s">
        <v>765</v>
      </c>
      <c r="D46" s="43" t="s">
        <v>766</v>
      </c>
      <c r="E46" s="43" t="s">
        <v>56</v>
      </c>
      <c r="F46" s="43" t="s">
        <v>1145</v>
      </c>
      <c r="G46" s="43" t="s">
        <v>1149</v>
      </c>
      <c r="H46" s="44">
        <v>14400000</v>
      </c>
      <c r="I46" s="45"/>
    </row>
    <row r="47" spans="1:9" x14ac:dyDescent="0.2">
      <c r="A47" s="43" t="s">
        <v>774</v>
      </c>
      <c r="B47" s="43" t="s">
        <v>292</v>
      </c>
      <c r="C47" s="43" t="s">
        <v>777</v>
      </c>
      <c r="D47" s="43" t="s">
        <v>766</v>
      </c>
      <c r="E47" s="43" t="s">
        <v>429</v>
      </c>
      <c r="F47" s="43" t="s">
        <v>628</v>
      </c>
      <c r="G47" s="43" t="s">
        <v>1150</v>
      </c>
      <c r="H47" s="44">
        <v>12000000</v>
      </c>
      <c r="I47" s="45"/>
    </row>
    <row r="48" spans="1:9" x14ac:dyDescent="0.2">
      <c r="A48" s="43" t="s">
        <v>775</v>
      </c>
      <c r="B48" s="43" t="s">
        <v>928</v>
      </c>
      <c r="C48" s="43" t="s">
        <v>777</v>
      </c>
      <c r="D48" s="43" t="s">
        <v>766</v>
      </c>
      <c r="E48" s="43">
        <v>5601161006</v>
      </c>
      <c r="F48" s="43" t="s">
        <v>964</v>
      </c>
      <c r="G48" s="43" t="s">
        <v>1151</v>
      </c>
      <c r="H48" s="44">
        <v>7069530</v>
      </c>
      <c r="I48" s="45"/>
    </row>
    <row r="49" spans="1:9" x14ac:dyDescent="0.2">
      <c r="A49" s="43" t="s">
        <v>775</v>
      </c>
      <c r="B49" s="43" t="s">
        <v>928</v>
      </c>
      <c r="C49" s="43" t="s">
        <v>777</v>
      </c>
      <c r="D49" s="43" t="s">
        <v>766</v>
      </c>
      <c r="E49" s="43">
        <v>5601161006</v>
      </c>
      <c r="F49" s="43" t="s">
        <v>964</v>
      </c>
      <c r="G49" s="43" t="s">
        <v>1152</v>
      </c>
      <c r="H49" s="44">
        <v>3315000</v>
      </c>
      <c r="I49" s="45"/>
    </row>
    <row r="50" spans="1:9" x14ac:dyDescent="0.2">
      <c r="A50" s="43" t="s">
        <v>775</v>
      </c>
      <c r="B50" s="43" t="s">
        <v>928</v>
      </c>
      <c r="C50" s="43" t="s">
        <v>777</v>
      </c>
      <c r="D50" s="43" t="s">
        <v>766</v>
      </c>
      <c r="E50" s="43">
        <v>5601161006</v>
      </c>
      <c r="F50" s="43" t="s">
        <v>964</v>
      </c>
      <c r="G50" s="43" t="s">
        <v>1153</v>
      </c>
      <c r="H50" s="44">
        <v>1950000</v>
      </c>
      <c r="I50" s="45"/>
    </row>
    <row r="51" spans="1:9" x14ac:dyDescent="0.2">
      <c r="A51" s="43" t="s">
        <v>775</v>
      </c>
      <c r="B51" s="43" t="s">
        <v>928</v>
      </c>
      <c r="C51" s="43" t="s">
        <v>777</v>
      </c>
      <c r="D51" s="43" t="s">
        <v>766</v>
      </c>
      <c r="E51" s="43">
        <v>5601161006</v>
      </c>
      <c r="F51" s="43" t="s">
        <v>964</v>
      </c>
      <c r="G51" s="43" t="s">
        <v>1154</v>
      </c>
      <c r="H51" s="44">
        <v>2203500</v>
      </c>
      <c r="I51" s="45"/>
    </row>
    <row r="52" spans="1:9" x14ac:dyDescent="0.2">
      <c r="A52" s="43" t="s">
        <v>775</v>
      </c>
      <c r="B52" s="43" t="s">
        <v>928</v>
      </c>
      <c r="C52" s="43" t="s">
        <v>777</v>
      </c>
      <c r="D52" s="43" t="s">
        <v>766</v>
      </c>
      <c r="E52" s="43">
        <v>5601161006</v>
      </c>
      <c r="F52" s="43" t="s">
        <v>964</v>
      </c>
      <c r="G52" s="43" t="s">
        <v>1154</v>
      </c>
      <c r="H52" s="44">
        <v>6780000</v>
      </c>
      <c r="I52" s="45"/>
    </row>
    <row r="53" spans="1:9" x14ac:dyDescent="0.2">
      <c r="A53" s="43" t="s">
        <v>775</v>
      </c>
      <c r="B53" s="43" t="s">
        <v>928</v>
      </c>
      <c r="C53" s="43" t="s">
        <v>777</v>
      </c>
      <c r="D53" s="43" t="s">
        <v>766</v>
      </c>
      <c r="E53" s="43">
        <v>5601161006</v>
      </c>
      <c r="F53" s="43" t="s">
        <v>964</v>
      </c>
      <c r="G53" s="43" t="s">
        <v>1153</v>
      </c>
      <c r="H53" s="44">
        <v>1000000</v>
      </c>
      <c r="I53" s="45"/>
    </row>
    <row r="54" spans="1:9" x14ac:dyDescent="0.2">
      <c r="A54" s="43" t="s">
        <v>775</v>
      </c>
      <c r="B54" s="43" t="s">
        <v>928</v>
      </c>
      <c r="C54" s="43" t="s">
        <v>777</v>
      </c>
      <c r="D54" s="43" t="s">
        <v>766</v>
      </c>
      <c r="E54" s="43">
        <v>5601161006</v>
      </c>
      <c r="F54" s="43" t="s">
        <v>964</v>
      </c>
      <c r="G54" s="43" t="s">
        <v>1152</v>
      </c>
      <c r="H54" s="44">
        <v>12200000</v>
      </c>
      <c r="I54" s="45"/>
    </row>
    <row r="55" spans="1:9" x14ac:dyDescent="0.2">
      <c r="A55" s="43" t="s">
        <v>775</v>
      </c>
      <c r="B55" s="43" t="s">
        <v>928</v>
      </c>
      <c r="C55" s="43" t="s">
        <v>777</v>
      </c>
      <c r="D55" s="43" t="s">
        <v>766</v>
      </c>
      <c r="E55" s="43">
        <v>5601161006</v>
      </c>
      <c r="F55" s="43" t="s">
        <v>964</v>
      </c>
      <c r="G55" s="43" t="s">
        <v>1151</v>
      </c>
      <c r="H55" s="44">
        <v>22829320</v>
      </c>
      <c r="I55" s="45"/>
    </row>
    <row r="56" spans="1:9" x14ac:dyDescent="0.2">
      <c r="A56" s="43" t="s">
        <v>775</v>
      </c>
      <c r="B56" s="43" t="s">
        <v>928</v>
      </c>
      <c r="C56" s="43" t="s">
        <v>777</v>
      </c>
      <c r="D56" s="43" t="s">
        <v>766</v>
      </c>
      <c r="E56" s="43">
        <v>5601161006</v>
      </c>
      <c r="F56" s="43" t="s">
        <v>964</v>
      </c>
      <c r="G56" s="43" t="s">
        <v>1153</v>
      </c>
      <c r="H56" s="44">
        <v>5000000</v>
      </c>
      <c r="I56" s="45"/>
    </row>
    <row r="57" spans="1:9" x14ac:dyDescent="0.2">
      <c r="A57" s="43" t="s">
        <v>775</v>
      </c>
      <c r="B57" s="43" t="s">
        <v>928</v>
      </c>
      <c r="C57" s="43" t="s">
        <v>777</v>
      </c>
      <c r="D57" s="43" t="s">
        <v>766</v>
      </c>
      <c r="E57" s="43">
        <v>5601161006</v>
      </c>
      <c r="F57" s="43" t="s">
        <v>964</v>
      </c>
      <c r="G57" s="43" t="s">
        <v>1151</v>
      </c>
      <c r="H57" s="44">
        <v>3624000</v>
      </c>
      <c r="I57" s="45"/>
    </row>
    <row r="58" spans="1:9" x14ac:dyDescent="0.2">
      <c r="A58" s="43" t="s">
        <v>775</v>
      </c>
      <c r="B58" s="43" t="s">
        <v>928</v>
      </c>
      <c r="C58" s="43" t="s">
        <v>777</v>
      </c>
      <c r="D58" s="43" t="s">
        <v>766</v>
      </c>
      <c r="E58" s="43">
        <v>5601161006</v>
      </c>
      <c r="F58" s="43" t="s">
        <v>964</v>
      </c>
      <c r="G58" s="43" t="s">
        <v>1152</v>
      </c>
      <c r="H58" s="44">
        <v>2100000</v>
      </c>
      <c r="I58" s="45"/>
    </row>
    <row r="59" spans="1:9" x14ac:dyDescent="0.2">
      <c r="A59" s="43" t="s">
        <v>775</v>
      </c>
      <c r="B59" s="43" t="s">
        <v>928</v>
      </c>
      <c r="C59" s="43" t="s">
        <v>777</v>
      </c>
      <c r="D59" s="43" t="s">
        <v>766</v>
      </c>
      <c r="E59" s="43">
        <v>5601161006</v>
      </c>
      <c r="F59" s="43" t="s">
        <v>964</v>
      </c>
      <c r="G59" s="43" t="s">
        <v>1154</v>
      </c>
      <c r="H59" s="44">
        <v>1130000</v>
      </c>
      <c r="I59" s="45"/>
    </row>
    <row r="60" spans="1:9" x14ac:dyDescent="0.2">
      <c r="A60" s="43" t="s">
        <v>1155</v>
      </c>
      <c r="B60" s="43" t="s">
        <v>976</v>
      </c>
      <c r="C60" s="43" t="s">
        <v>765</v>
      </c>
      <c r="D60" s="43" t="s">
        <v>766</v>
      </c>
      <c r="E60" s="43" t="s">
        <v>977</v>
      </c>
      <c r="F60" s="43" t="s">
        <v>1156</v>
      </c>
      <c r="G60" s="43" t="s">
        <v>1157</v>
      </c>
      <c r="H60" s="44">
        <v>21600000</v>
      </c>
      <c r="I60" s="45"/>
    </row>
    <row r="61" spans="1:9" x14ac:dyDescent="0.2">
      <c r="A61" s="43" t="s">
        <v>1155</v>
      </c>
      <c r="B61" s="43" t="s">
        <v>976</v>
      </c>
      <c r="C61" s="43" t="s">
        <v>765</v>
      </c>
      <c r="D61" s="43" t="s">
        <v>766</v>
      </c>
      <c r="E61" s="43" t="s">
        <v>977</v>
      </c>
      <c r="F61" s="43" t="s">
        <v>1156</v>
      </c>
      <c r="G61" s="43" t="s">
        <v>1158</v>
      </c>
      <c r="H61" s="44">
        <v>5400000</v>
      </c>
      <c r="I61" s="45"/>
    </row>
    <row r="62" spans="1:9" x14ac:dyDescent="0.2">
      <c r="A62" s="43" t="s">
        <v>1155</v>
      </c>
      <c r="B62" s="43" t="s">
        <v>976</v>
      </c>
      <c r="C62" s="43" t="s">
        <v>765</v>
      </c>
      <c r="D62" s="43" t="s">
        <v>766</v>
      </c>
      <c r="E62" s="43" t="s">
        <v>977</v>
      </c>
      <c r="F62" s="43" t="s">
        <v>1156</v>
      </c>
      <c r="G62" s="43" t="s">
        <v>1158</v>
      </c>
      <c r="H62" s="44">
        <v>5400000</v>
      </c>
      <c r="I62" s="45"/>
    </row>
    <row r="63" spans="1:9" x14ac:dyDescent="0.2">
      <c r="A63" s="43" t="s">
        <v>1155</v>
      </c>
      <c r="B63" s="43" t="s">
        <v>976</v>
      </c>
      <c r="C63" s="43" t="s">
        <v>765</v>
      </c>
      <c r="D63" s="43" t="s">
        <v>766</v>
      </c>
      <c r="E63" s="43" t="s">
        <v>977</v>
      </c>
      <c r="F63" s="43" t="s">
        <v>1156</v>
      </c>
      <c r="G63" s="43" t="s">
        <v>1159</v>
      </c>
      <c r="H63" s="44">
        <v>5880000</v>
      </c>
      <c r="I63" s="45"/>
    </row>
    <row r="64" spans="1:9" x14ac:dyDescent="0.2">
      <c r="A64" s="43" t="s">
        <v>1155</v>
      </c>
      <c r="B64" s="43" t="s">
        <v>976</v>
      </c>
      <c r="C64" s="43" t="s">
        <v>765</v>
      </c>
      <c r="D64" s="43" t="s">
        <v>766</v>
      </c>
      <c r="E64" s="43" t="s">
        <v>977</v>
      </c>
      <c r="F64" s="43" t="s">
        <v>1156</v>
      </c>
      <c r="G64" s="43" t="s">
        <v>1158</v>
      </c>
      <c r="H64" s="44">
        <v>1080000</v>
      </c>
      <c r="I64" s="45"/>
    </row>
    <row r="65" spans="1:9" x14ac:dyDescent="0.2">
      <c r="A65" s="43" t="s">
        <v>1155</v>
      </c>
      <c r="B65" s="43" t="s">
        <v>341</v>
      </c>
      <c r="C65" s="43" t="s">
        <v>765</v>
      </c>
      <c r="D65" s="43" t="s">
        <v>766</v>
      </c>
      <c r="E65" s="43" t="s">
        <v>968</v>
      </c>
      <c r="F65" s="43" t="s">
        <v>1160</v>
      </c>
      <c r="G65" s="43" t="s">
        <v>1161</v>
      </c>
      <c r="H65" s="44">
        <v>9166668</v>
      </c>
      <c r="I65" s="45"/>
    </row>
    <row r="66" spans="1:9" x14ac:dyDescent="0.2">
      <c r="A66" s="43" t="s">
        <v>1155</v>
      </c>
      <c r="B66" s="43" t="s">
        <v>341</v>
      </c>
      <c r="C66" s="43" t="s">
        <v>765</v>
      </c>
      <c r="D66" s="43" t="s">
        <v>766</v>
      </c>
      <c r="E66" s="43" t="s">
        <v>968</v>
      </c>
      <c r="F66" s="43" t="s">
        <v>1160</v>
      </c>
      <c r="G66" s="43" t="s">
        <v>1162</v>
      </c>
      <c r="H66" s="44">
        <v>5866665</v>
      </c>
      <c r="I66" s="45"/>
    </row>
    <row r="67" spans="1:9" x14ac:dyDescent="0.2">
      <c r="A67" s="43" t="s">
        <v>1155</v>
      </c>
      <c r="B67" s="43" t="s">
        <v>341</v>
      </c>
      <c r="C67" s="43" t="s">
        <v>765</v>
      </c>
      <c r="D67" s="43" t="s">
        <v>766</v>
      </c>
      <c r="E67" s="43" t="s">
        <v>968</v>
      </c>
      <c r="F67" s="43" t="s">
        <v>1160</v>
      </c>
      <c r="G67" s="43" t="s">
        <v>1162</v>
      </c>
      <c r="H67" s="44">
        <v>10134051</v>
      </c>
      <c r="I67" s="45"/>
    </row>
    <row r="68" spans="1:9" x14ac:dyDescent="0.2">
      <c r="A68" s="43" t="s">
        <v>1155</v>
      </c>
      <c r="B68" s="43" t="s">
        <v>341</v>
      </c>
      <c r="C68" s="43" t="s">
        <v>765</v>
      </c>
      <c r="D68" s="43" t="s">
        <v>766</v>
      </c>
      <c r="E68" s="43" t="s">
        <v>968</v>
      </c>
      <c r="F68" s="43" t="s">
        <v>1160</v>
      </c>
      <c r="G68" s="43" t="s">
        <v>1161</v>
      </c>
      <c r="H68" s="44">
        <v>10833336</v>
      </c>
      <c r="I68" s="45"/>
    </row>
    <row r="69" spans="1:9" x14ac:dyDescent="0.2">
      <c r="A69" s="43" t="s">
        <v>1155</v>
      </c>
      <c r="B69" s="43" t="s">
        <v>1163</v>
      </c>
      <c r="C69" s="43" t="s">
        <v>765</v>
      </c>
      <c r="D69" s="43" t="s">
        <v>766</v>
      </c>
      <c r="E69" s="43" t="s">
        <v>966</v>
      </c>
      <c r="F69" s="43" t="s">
        <v>967</v>
      </c>
      <c r="G69" s="43" t="s">
        <v>1164</v>
      </c>
      <c r="H69" s="44">
        <v>10000002</v>
      </c>
      <c r="I69" s="45"/>
    </row>
    <row r="70" spans="1:9" x14ac:dyDescent="0.2">
      <c r="A70" s="43" t="s">
        <v>1155</v>
      </c>
      <c r="B70" s="43" t="s">
        <v>1163</v>
      </c>
      <c r="C70" s="43" t="s">
        <v>765</v>
      </c>
      <c r="D70" s="43" t="s">
        <v>766</v>
      </c>
      <c r="E70" s="43" t="s">
        <v>966</v>
      </c>
      <c r="F70" s="43" t="s">
        <v>967</v>
      </c>
      <c r="G70" s="43" t="s">
        <v>1165</v>
      </c>
      <c r="H70" s="44">
        <v>10000002</v>
      </c>
      <c r="I70" s="45"/>
    </row>
    <row r="71" spans="1:9" x14ac:dyDescent="0.2">
      <c r="A71" s="43" t="s">
        <v>1155</v>
      </c>
      <c r="B71" s="43" t="s">
        <v>1163</v>
      </c>
      <c r="C71" s="43" t="s">
        <v>765</v>
      </c>
      <c r="D71" s="43" t="s">
        <v>766</v>
      </c>
      <c r="E71" s="43" t="s">
        <v>966</v>
      </c>
      <c r="F71" s="43" t="s">
        <v>967</v>
      </c>
      <c r="G71" s="43" t="s">
        <v>1166</v>
      </c>
      <c r="H71" s="44">
        <v>20000004</v>
      </c>
      <c r="I71" s="45"/>
    </row>
    <row r="72" spans="1:9" x14ac:dyDescent="0.2">
      <c r="A72" s="43" t="s">
        <v>1155</v>
      </c>
      <c r="B72" s="43" t="s">
        <v>1163</v>
      </c>
      <c r="C72" s="43" t="s">
        <v>765</v>
      </c>
      <c r="D72" s="43" t="s">
        <v>766</v>
      </c>
      <c r="E72" s="43" t="s">
        <v>966</v>
      </c>
      <c r="F72" s="43" t="s">
        <v>967</v>
      </c>
      <c r="G72" s="43" t="s">
        <v>1167</v>
      </c>
      <c r="H72" s="44">
        <v>20000004</v>
      </c>
      <c r="I72" s="45"/>
    </row>
    <row r="73" spans="1:9" x14ac:dyDescent="0.2">
      <c r="A73" s="43" t="s">
        <v>1155</v>
      </c>
      <c r="B73" s="43" t="s">
        <v>1163</v>
      </c>
      <c r="C73" s="43" t="s">
        <v>765</v>
      </c>
      <c r="D73" s="43" t="s">
        <v>766</v>
      </c>
      <c r="E73" s="43" t="s">
        <v>966</v>
      </c>
      <c r="F73" s="43" t="s">
        <v>967</v>
      </c>
      <c r="G73" s="43" t="s">
        <v>1168</v>
      </c>
      <c r="H73" s="44">
        <v>20000004</v>
      </c>
      <c r="I73" s="45"/>
    </row>
    <row r="74" spans="1:9" x14ac:dyDescent="0.2">
      <c r="A74" s="43" t="s">
        <v>776</v>
      </c>
      <c r="B74" s="43" t="s">
        <v>314</v>
      </c>
      <c r="C74" s="43" t="s">
        <v>777</v>
      </c>
      <c r="D74" s="43" t="s">
        <v>766</v>
      </c>
      <c r="E74" s="43" t="s">
        <v>476</v>
      </c>
      <c r="F74" s="43" t="s">
        <v>675</v>
      </c>
      <c r="G74" s="43" t="s">
        <v>1169</v>
      </c>
      <c r="H74" s="44">
        <v>1700000</v>
      </c>
      <c r="I74" s="45"/>
    </row>
    <row r="75" spans="1:9" x14ac:dyDescent="0.2">
      <c r="A75" s="43" t="s">
        <v>776</v>
      </c>
      <c r="B75" s="43" t="s">
        <v>314</v>
      </c>
      <c r="C75" s="43" t="s">
        <v>777</v>
      </c>
      <c r="D75" s="43" t="s">
        <v>766</v>
      </c>
      <c r="E75" s="43" t="s">
        <v>476</v>
      </c>
      <c r="F75" s="43" t="s">
        <v>675</v>
      </c>
      <c r="G75" s="43" t="s">
        <v>1170</v>
      </c>
      <c r="H75" s="44">
        <v>900000</v>
      </c>
      <c r="I75" s="45"/>
    </row>
    <row r="76" spans="1:9" x14ac:dyDescent="0.2">
      <c r="A76" s="43" t="s">
        <v>776</v>
      </c>
      <c r="B76" s="43" t="s">
        <v>314</v>
      </c>
      <c r="C76" s="43" t="s">
        <v>777</v>
      </c>
      <c r="D76" s="43" t="s">
        <v>766</v>
      </c>
      <c r="E76" s="43" t="s">
        <v>476</v>
      </c>
      <c r="F76" s="43" t="s">
        <v>675</v>
      </c>
      <c r="G76" s="43" t="s">
        <v>1171</v>
      </c>
      <c r="H76" s="44">
        <v>1850000</v>
      </c>
      <c r="I76" s="45"/>
    </row>
    <row r="77" spans="1:9" x14ac:dyDescent="0.2">
      <c r="A77" s="43" t="s">
        <v>776</v>
      </c>
      <c r="B77" s="43" t="s">
        <v>314</v>
      </c>
      <c r="C77" s="43" t="s">
        <v>777</v>
      </c>
      <c r="D77" s="43" t="s">
        <v>766</v>
      </c>
      <c r="E77" s="43" t="s">
        <v>476</v>
      </c>
      <c r="F77" s="43" t="s">
        <v>675</v>
      </c>
      <c r="G77" s="43" t="s">
        <v>1169</v>
      </c>
      <c r="H77" s="44">
        <v>13600000</v>
      </c>
      <c r="I77" s="45"/>
    </row>
    <row r="78" spans="1:9" x14ac:dyDescent="0.2">
      <c r="A78" s="43" t="s">
        <v>776</v>
      </c>
      <c r="B78" s="43" t="s">
        <v>314</v>
      </c>
      <c r="C78" s="43" t="s">
        <v>777</v>
      </c>
      <c r="D78" s="43" t="s">
        <v>766</v>
      </c>
      <c r="E78" s="43" t="s">
        <v>476</v>
      </c>
      <c r="F78" s="43" t="s">
        <v>675</v>
      </c>
      <c r="G78" s="43" t="s">
        <v>1170</v>
      </c>
      <c r="H78" s="44">
        <v>7200000</v>
      </c>
      <c r="I78" s="45"/>
    </row>
    <row r="79" spans="1:9" x14ac:dyDescent="0.2">
      <c r="A79" s="43" t="s">
        <v>776</v>
      </c>
      <c r="B79" s="43" t="s">
        <v>314</v>
      </c>
      <c r="C79" s="43" t="s">
        <v>777</v>
      </c>
      <c r="D79" s="43" t="s">
        <v>766</v>
      </c>
      <c r="E79" s="43" t="s">
        <v>476</v>
      </c>
      <c r="F79" s="43" t="s">
        <v>675</v>
      </c>
      <c r="G79" s="43" t="s">
        <v>1171</v>
      </c>
      <c r="H79" s="44">
        <v>14800000</v>
      </c>
      <c r="I79" s="45"/>
    </row>
    <row r="80" spans="1:9" x14ac:dyDescent="0.2">
      <c r="A80" s="43" t="s">
        <v>776</v>
      </c>
      <c r="B80" s="43" t="s">
        <v>311</v>
      </c>
      <c r="C80" s="43" t="s">
        <v>777</v>
      </c>
      <c r="D80" s="43" t="s">
        <v>766</v>
      </c>
      <c r="E80" s="43" t="s">
        <v>987</v>
      </c>
      <c r="F80" s="43" t="s">
        <v>988</v>
      </c>
      <c r="G80" s="43" t="s">
        <v>1172</v>
      </c>
      <c r="H80" s="44">
        <v>18000000</v>
      </c>
      <c r="I80" s="45"/>
    </row>
    <row r="81" spans="1:9" x14ac:dyDescent="0.2">
      <c r="A81" s="43" t="s">
        <v>776</v>
      </c>
      <c r="B81" s="43" t="s">
        <v>311</v>
      </c>
      <c r="C81" s="43" t="s">
        <v>777</v>
      </c>
      <c r="D81" s="43" t="s">
        <v>766</v>
      </c>
      <c r="E81" s="43" t="s">
        <v>987</v>
      </c>
      <c r="F81" s="43" t="s">
        <v>988</v>
      </c>
      <c r="G81" s="43" t="s">
        <v>1173</v>
      </c>
      <c r="H81" s="44">
        <v>21600000</v>
      </c>
      <c r="I81" s="45"/>
    </row>
    <row r="82" spans="1:9" x14ac:dyDescent="0.2">
      <c r="A82" s="43" t="s">
        <v>776</v>
      </c>
      <c r="B82" s="43" t="s">
        <v>315</v>
      </c>
      <c r="C82" s="43" t="s">
        <v>765</v>
      </c>
      <c r="D82" s="43" t="s">
        <v>766</v>
      </c>
      <c r="E82" s="43">
        <v>7305161005</v>
      </c>
      <c r="F82" s="43" t="s">
        <v>997</v>
      </c>
      <c r="G82" s="43" t="s">
        <v>1174</v>
      </c>
      <c r="H82" s="44">
        <v>19200000</v>
      </c>
      <c r="I82" s="45"/>
    </row>
    <row r="83" spans="1:9" x14ac:dyDescent="0.2">
      <c r="A83" s="43" t="s">
        <v>776</v>
      </c>
      <c r="B83" s="43" t="s">
        <v>315</v>
      </c>
      <c r="C83" s="43" t="s">
        <v>765</v>
      </c>
      <c r="D83" s="43" t="s">
        <v>766</v>
      </c>
      <c r="E83" s="43">
        <v>7305161005</v>
      </c>
      <c r="F83" s="43" t="s">
        <v>997</v>
      </c>
      <c r="G83" s="43" t="s">
        <v>1175</v>
      </c>
      <c r="H83" s="44">
        <v>16800000</v>
      </c>
      <c r="I83" s="45"/>
    </row>
    <row r="84" spans="1:9" x14ac:dyDescent="0.2">
      <c r="A84" s="43" t="s">
        <v>776</v>
      </c>
      <c r="B84" s="43" t="s">
        <v>315</v>
      </c>
      <c r="C84" s="43" t="s">
        <v>765</v>
      </c>
      <c r="D84" s="43" t="s">
        <v>766</v>
      </c>
      <c r="E84" s="43">
        <v>7305161005</v>
      </c>
      <c r="F84" s="43" t="s">
        <v>997</v>
      </c>
      <c r="G84" s="43" t="s">
        <v>1176</v>
      </c>
      <c r="H84" s="44">
        <v>9000000</v>
      </c>
      <c r="I84" s="45"/>
    </row>
    <row r="85" spans="1:9" x14ac:dyDescent="0.2">
      <c r="A85" s="43" t="s">
        <v>776</v>
      </c>
      <c r="B85" s="43" t="s">
        <v>317</v>
      </c>
      <c r="C85" s="43" t="s">
        <v>777</v>
      </c>
      <c r="D85" s="43" t="s">
        <v>766</v>
      </c>
      <c r="E85" s="43" t="s">
        <v>482</v>
      </c>
      <c r="F85" s="43" t="s">
        <v>681</v>
      </c>
      <c r="G85" s="43" t="s">
        <v>1177</v>
      </c>
      <c r="H85" s="44">
        <v>1700000</v>
      </c>
      <c r="I85" s="45"/>
    </row>
    <row r="86" spans="1:9" x14ac:dyDescent="0.2">
      <c r="A86" s="43" t="s">
        <v>776</v>
      </c>
      <c r="B86" s="43" t="s">
        <v>317</v>
      </c>
      <c r="C86" s="43" t="s">
        <v>777</v>
      </c>
      <c r="D86" s="43" t="s">
        <v>766</v>
      </c>
      <c r="E86" s="43" t="s">
        <v>482</v>
      </c>
      <c r="F86" s="43" t="s">
        <v>681</v>
      </c>
      <c r="G86" s="43" t="s">
        <v>1177</v>
      </c>
      <c r="H86" s="44">
        <v>15300000</v>
      </c>
      <c r="I86" s="45"/>
    </row>
    <row r="87" spans="1:9" x14ac:dyDescent="0.2">
      <c r="A87" s="43" t="s">
        <v>776</v>
      </c>
      <c r="B87" s="43" t="s">
        <v>317</v>
      </c>
      <c r="C87" s="43" t="s">
        <v>777</v>
      </c>
      <c r="D87" s="43" t="s">
        <v>766</v>
      </c>
      <c r="E87" s="43" t="s">
        <v>482</v>
      </c>
      <c r="F87" s="43" t="s">
        <v>681</v>
      </c>
      <c r="G87" s="43" t="s">
        <v>1178</v>
      </c>
      <c r="H87" s="44">
        <v>8000000</v>
      </c>
      <c r="I87" s="45"/>
    </row>
    <row r="88" spans="1:9" x14ac:dyDescent="0.2">
      <c r="A88" s="43" t="s">
        <v>776</v>
      </c>
      <c r="B88" s="43" t="s">
        <v>1000</v>
      </c>
      <c r="C88" s="43" t="s">
        <v>765</v>
      </c>
      <c r="D88" s="43" t="s">
        <v>766</v>
      </c>
      <c r="E88" s="43" t="s">
        <v>1001</v>
      </c>
      <c r="F88" s="43" t="s">
        <v>1002</v>
      </c>
      <c r="G88" s="43" t="s">
        <v>1179</v>
      </c>
      <c r="H88" s="44">
        <v>18360000</v>
      </c>
      <c r="I88" s="45"/>
    </row>
    <row r="89" spans="1:9" x14ac:dyDescent="0.2">
      <c r="A89" s="43" t="s">
        <v>776</v>
      </c>
      <c r="B89" s="43" t="s">
        <v>1000</v>
      </c>
      <c r="C89" s="43" t="s">
        <v>765</v>
      </c>
      <c r="D89" s="43" t="s">
        <v>766</v>
      </c>
      <c r="E89" s="43" t="s">
        <v>1001</v>
      </c>
      <c r="F89" s="43" t="s">
        <v>1002</v>
      </c>
      <c r="G89" s="43" t="s">
        <v>1180</v>
      </c>
      <c r="H89" s="44">
        <v>23160000</v>
      </c>
      <c r="I89" s="45"/>
    </row>
    <row r="90" spans="1:9" x14ac:dyDescent="0.2">
      <c r="A90" s="43" t="s">
        <v>776</v>
      </c>
      <c r="B90" s="43" t="s">
        <v>1000</v>
      </c>
      <c r="C90" s="43" t="s">
        <v>765</v>
      </c>
      <c r="D90" s="43" t="s">
        <v>766</v>
      </c>
      <c r="E90" s="43" t="s">
        <v>1001</v>
      </c>
      <c r="F90" s="43" t="s">
        <v>1002</v>
      </c>
      <c r="G90" s="43" t="s">
        <v>1181</v>
      </c>
      <c r="H90" s="44">
        <v>18360000</v>
      </c>
      <c r="I90" s="45"/>
    </row>
    <row r="91" spans="1:9" x14ac:dyDescent="0.2">
      <c r="A91" s="43" t="s">
        <v>776</v>
      </c>
      <c r="B91" s="43" t="s">
        <v>111</v>
      </c>
      <c r="C91" s="43" t="s">
        <v>765</v>
      </c>
      <c r="D91" s="43" t="s">
        <v>766</v>
      </c>
      <c r="E91" s="43">
        <v>7403171005</v>
      </c>
      <c r="F91" s="43" t="s">
        <v>993</v>
      </c>
      <c r="G91" s="43" t="s">
        <v>779</v>
      </c>
      <c r="H91" s="44">
        <v>5633335</v>
      </c>
      <c r="I91" s="45"/>
    </row>
    <row r="92" spans="1:9" x14ac:dyDescent="0.2">
      <c r="A92" s="43" t="s">
        <v>776</v>
      </c>
      <c r="B92" s="43" t="s">
        <v>111</v>
      </c>
      <c r="C92" s="43" t="s">
        <v>765</v>
      </c>
      <c r="D92" s="43" t="s">
        <v>766</v>
      </c>
      <c r="E92" s="43">
        <v>7403171005</v>
      </c>
      <c r="F92" s="43" t="s">
        <v>993</v>
      </c>
      <c r="G92" s="43" t="s">
        <v>778</v>
      </c>
      <c r="H92" s="44">
        <v>4481481</v>
      </c>
      <c r="I92" s="45"/>
    </row>
    <row r="93" spans="1:9" x14ac:dyDescent="0.2">
      <c r="A93" s="43" t="s">
        <v>776</v>
      </c>
      <c r="B93" s="43" t="s">
        <v>111</v>
      </c>
      <c r="C93" s="43" t="s">
        <v>765</v>
      </c>
      <c r="D93" s="43" t="s">
        <v>766</v>
      </c>
      <c r="E93" s="43">
        <v>7403171005</v>
      </c>
      <c r="F93" s="43" t="s">
        <v>993</v>
      </c>
      <c r="G93" s="43" t="s">
        <v>779</v>
      </c>
      <c r="H93" s="44">
        <v>8137040</v>
      </c>
      <c r="I93" s="45"/>
    </row>
    <row r="94" spans="1:9" x14ac:dyDescent="0.2">
      <c r="A94" s="43" t="s">
        <v>776</v>
      </c>
      <c r="B94" s="43" t="s">
        <v>111</v>
      </c>
      <c r="C94" s="43" t="s">
        <v>765</v>
      </c>
      <c r="D94" s="43" t="s">
        <v>766</v>
      </c>
      <c r="E94" s="43">
        <v>7403171005</v>
      </c>
      <c r="F94" s="43" t="s">
        <v>993</v>
      </c>
      <c r="G94" s="43" t="s">
        <v>778</v>
      </c>
      <c r="H94" s="44">
        <v>1777778</v>
      </c>
      <c r="I94" s="45"/>
    </row>
    <row r="95" spans="1:9" x14ac:dyDescent="0.2">
      <c r="A95" s="43" t="s">
        <v>776</v>
      </c>
      <c r="B95" s="43" t="s">
        <v>111</v>
      </c>
      <c r="C95" s="43" t="s">
        <v>765</v>
      </c>
      <c r="D95" s="43" t="s">
        <v>766</v>
      </c>
      <c r="E95" s="43">
        <v>7403171005</v>
      </c>
      <c r="F95" s="43" t="s">
        <v>993</v>
      </c>
      <c r="G95" s="43" t="s">
        <v>1182</v>
      </c>
      <c r="H95" s="44">
        <v>1348149</v>
      </c>
      <c r="I95" s="45"/>
    </row>
    <row r="96" spans="1:9" x14ac:dyDescent="0.2">
      <c r="A96" s="43" t="s">
        <v>776</v>
      </c>
      <c r="B96" s="43" t="s">
        <v>111</v>
      </c>
      <c r="C96" s="43" t="s">
        <v>765</v>
      </c>
      <c r="D96" s="43" t="s">
        <v>766</v>
      </c>
      <c r="E96" s="43">
        <v>7403171005</v>
      </c>
      <c r="F96" s="43" t="s">
        <v>993</v>
      </c>
      <c r="G96" s="43" t="s">
        <v>1182</v>
      </c>
      <c r="H96" s="44">
        <v>2311110</v>
      </c>
      <c r="I96" s="45"/>
    </row>
    <row r="97" spans="1:9" x14ac:dyDescent="0.2">
      <c r="A97" s="43" t="s">
        <v>776</v>
      </c>
      <c r="B97" s="43" t="s">
        <v>111</v>
      </c>
      <c r="C97" s="43" t="s">
        <v>765</v>
      </c>
      <c r="D97" s="43" t="s">
        <v>766</v>
      </c>
      <c r="E97" s="43">
        <v>7403171005</v>
      </c>
      <c r="F97" s="43" t="s">
        <v>993</v>
      </c>
      <c r="G97" s="43" t="s">
        <v>778</v>
      </c>
      <c r="H97" s="44">
        <v>4851851</v>
      </c>
      <c r="I97" s="45"/>
    </row>
    <row r="98" spans="1:9" x14ac:dyDescent="0.2">
      <c r="A98" s="43" t="s">
        <v>776</v>
      </c>
      <c r="B98" s="43" t="s">
        <v>111</v>
      </c>
      <c r="C98" s="43" t="s">
        <v>765</v>
      </c>
      <c r="D98" s="43" t="s">
        <v>766</v>
      </c>
      <c r="E98" s="43">
        <v>7403171005</v>
      </c>
      <c r="F98" s="43" t="s">
        <v>993</v>
      </c>
      <c r="G98" s="43" t="s">
        <v>778</v>
      </c>
      <c r="H98" s="44">
        <v>1703703</v>
      </c>
      <c r="I98" s="45"/>
    </row>
    <row r="99" spans="1:9" x14ac:dyDescent="0.2">
      <c r="A99" s="43" t="s">
        <v>776</v>
      </c>
      <c r="B99" s="43" t="s">
        <v>316</v>
      </c>
      <c r="C99" s="43" t="s">
        <v>765</v>
      </c>
      <c r="D99" s="43" t="s">
        <v>766</v>
      </c>
      <c r="E99" s="43" t="s">
        <v>479</v>
      </c>
      <c r="F99" s="43" t="s">
        <v>678</v>
      </c>
      <c r="G99" s="43" t="s">
        <v>1183</v>
      </c>
      <c r="H99" s="44">
        <v>18666660</v>
      </c>
      <c r="I99" s="45"/>
    </row>
    <row r="100" spans="1:9" x14ac:dyDescent="0.2">
      <c r="A100" s="43" t="s">
        <v>776</v>
      </c>
      <c r="B100" s="43" t="s">
        <v>316</v>
      </c>
      <c r="C100" s="43" t="s">
        <v>765</v>
      </c>
      <c r="D100" s="43" t="s">
        <v>766</v>
      </c>
      <c r="E100" s="43" t="s">
        <v>479</v>
      </c>
      <c r="F100" s="43" t="s">
        <v>678</v>
      </c>
      <c r="G100" s="43" t="s">
        <v>1184</v>
      </c>
      <c r="H100" s="44">
        <v>10666656</v>
      </c>
      <c r="I100" s="45"/>
    </row>
    <row r="101" spans="1:9" x14ac:dyDescent="0.2">
      <c r="A101" s="43" t="s">
        <v>780</v>
      </c>
      <c r="B101" s="43" t="s">
        <v>116</v>
      </c>
      <c r="C101" s="43" t="s">
        <v>777</v>
      </c>
      <c r="D101" s="43" t="s">
        <v>784</v>
      </c>
      <c r="E101" s="43" t="s">
        <v>1013</v>
      </c>
      <c r="F101" s="43" t="s">
        <v>1185</v>
      </c>
      <c r="G101" s="43" t="s">
        <v>1186</v>
      </c>
      <c r="H101" s="44">
        <v>107977476</v>
      </c>
      <c r="I101" s="45"/>
    </row>
    <row r="102" spans="1:9" x14ac:dyDescent="0.2">
      <c r="A102" s="43" t="s">
        <v>780</v>
      </c>
      <c r="B102" s="43" t="s">
        <v>280</v>
      </c>
      <c r="C102" s="43" t="s">
        <v>765</v>
      </c>
      <c r="D102" s="43" t="s">
        <v>1187</v>
      </c>
      <c r="E102" s="43" t="s">
        <v>408</v>
      </c>
      <c r="F102" s="43" t="s">
        <v>1188</v>
      </c>
      <c r="G102" s="43" t="s">
        <v>1189</v>
      </c>
      <c r="H102" s="44">
        <v>16800000</v>
      </c>
      <c r="I102" s="45"/>
    </row>
    <row r="103" spans="1:9" x14ac:dyDescent="0.2">
      <c r="A103" s="43" t="s">
        <v>780</v>
      </c>
      <c r="B103" s="43" t="s">
        <v>1004</v>
      </c>
      <c r="C103" s="43" t="s">
        <v>777</v>
      </c>
      <c r="D103" s="43" t="s">
        <v>784</v>
      </c>
      <c r="E103" s="43" t="s">
        <v>1005</v>
      </c>
      <c r="F103" s="43" t="s">
        <v>1006</v>
      </c>
      <c r="G103" s="43" t="s">
        <v>1190</v>
      </c>
      <c r="H103" s="44">
        <v>32700000</v>
      </c>
      <c r="I103" s="45"/>
    </row>
    <row r="104" spans="1:9" x14ac:dyDescent="0.2">
      <c r="A104" s="43" t="s">
        <v>780</v>
      </c>
      <c r="B104" s="43" t="s">
        <v>287</v>
      </c>
      <c r="C104" s="43" t="s">
        <v>765</v>
      </c>
      <c r="D104" s="43" t="s">
        <v>766</v>
      </c>
      <c r="E104" s="43" t="s">
        <v>420</v>
      </c>
      <c r="F104" s="43" t="s">
        <v>1191</v>
      </c>
      <c r="G104" s="43" t="s">
        <v>1192</v>
      </c>
      <c r="H104" s="44">
        <v>1500000</v>
      </c>
      <c r="I104" s="45"/>
    </row>
    <row r="105" spans="1:9" x14ac:dyDescent="0.2">
      <c r="A105" s="43" t="s">
        <v>780</v>
      </c>
      <c r="B105" s="43" t="s">
        <v>287</v>
      </c>
      <c r="C105" s="43" t="s">
        <v>765</v>
      </c>
      <c r="D105" s="43" t="s">
        <v>766</v>
      </c>
      <c r="E105" s="43" t="s">
        <v>420</v>
      </c>
      <c r="F105" s="43" t="s">
        <v>1191</v>
      </c>
      <c r="G105" s="43" t="s">
        <v>1193</v>
      </c>
      <c r="H105" s="44">
        <v>1600000</v>
      </c>
      <c r="I105" s="45"/>
    </row>
    <row r="106" spans="1:9" x14ac:dyDescent="0.2">
      <c r="A106" s="43" t="s">
        <v>780</v>
      </c>
      <c r="B106" s="43" t="s">
        <v>287</v>
      </c>
      <c r="C106" s="43" t="s">
        <v>765</v>
      </c>
      <c r="D106" s="43" t="s">
        <v>766</v>
      </c>
      <c r="E106" s="43" t="s">
        <v>420</v>
      </c>
      <c r="F106" s="43" t="s">
        <v>1191</v>
      </c>
      <c r="G106" s="43" t="s">
        <v>1194</v>
      </c>
      <c r="H106" s="44">
        <v>1600000</v>
      </c>
      <c r="I106" s="45"/>
    </row>
    <row r="107" spans="1:9" x14ac:dyDescent="0.2">
      <c r="A107" s="43" t="s">
        <v>780</v>
      </c>
      <c r="B107" s="43" t="s">
        <v>287</v>
      </c>
      <c r="C107" s="43" t="s">
        <v>765</v>
      </c>
      <c r="D107" s="43" t="s">
        <v>766</v>
      </c>
      <c r="E107" s="43" t="s">
        <v>420</v>
      </c>
      <c r="F107" s="43" t="s">
        <v>1191</v>
      </c>
      <c r="G107" s="43" t="s">
        <v>1195</v>
      </c>
      <c r="H107" s="44">
        <v>1300000</v>
      </c>
      <c r="I107" s="45"/>
    </row>
    <row r="108" spans="1:9" x14ac:dyDescent="0.2">
      <c r="A108" s="43" t="s">
        <v>780</v>
      </c>
      <c r="B108" s="43" t="s">
        <v>287</v>
      </c>
      <c r="C108" s="43" t="s">
        <v>765</v>
      </c>
      <c r="D108" s="43" t="s">
        <v>766</v>
      </c>
      <c r="E108" s="43" t="s">
        <v>420</v>
      </c>
      <c r="F108" s="43" t="s">
        <v>1191</v>
      </c>
      <c r="G108" s="43" t="s">
        <v>1192</v>
      </c>
      <c r="H108" s="44">
        <v>700000</v>
      </c>
      <c r="I108" s="45"/>
    </row>
    <row r="109" spans="1:9" x14ac:dyDescent="0.2">
      <c r="A109" s="43" t="s">
        <v>780</v>
      </c>
      <c r="B109" s="43" t="s">
        <v>287</v>
      </c>
      <c r="C109" s="43" t="s">
        <v>765</v>
      </c>
      <c r="D109" s="43" t="s">
        <v>766</v>
      </c>
      <c r="E109" s="43" t="s">
        <v>420</v>
      </c>
      <c r="F109" s="43" t="s">
        <v>1191</v>
      </c>
      <c r="G109" s="43" t="s">
        <v>1193</v>
      </c>
      <c r="H109" s="44">
        <v>746667</v>
      </c>
      <c r="I109" s="45"/>
    </row>
    <row r="110" spans="1:9" x14ac:dyDescent="0.2">
      <c r="A110" s="43" t="s">
        <v>780</v>
      </c>
      <c r="B110" s="43" t="s">
        <v>287</v>
      </c>
      <c r="C110" s="43" t="s">
        <v>765</v>
      </c>
      <c r="D110" s="43" t="s">
        <v>766</v>
      </c>
      <c r="E110" s="43" t="s">
        <v>420</v>
      </c>
      <c r="F110" s="43" t="s">
        <v>1191</v>
      </c>
      <c r="G110" s="43" t="s">
        <v>1194</v>
      </c>
      <c r="H110" s="44">
        <v>746667</v>
      </c>
      <c r="I110" s="45"/>
    </row>
    <row r="111" spans="1:9" x14ac:dyDescent="0.2">
      <c r="A111" s="43" t="s">
        <v>780</v>
      </c>
      <c r="B111" s="43" t="s">
        <v>287</v>
      </c>
      <c r="C111" s="43" t="s">
        <v>765</v>
      </c>
      <c r="D111" s="43" t="s">
        <v>766</v>
      </c>
      <c r="E111" s="43" t="s">
        <v>420</v>
      </c>
      <c r="F111" s="43" t="s">
        <v>1191</v>
      </c>
      <c r="G111" s="43" t="s">
        <v>1195</v>
      </c>
      <c r="H111" s="44">
        <v>606667</v>
      </c>
      <c r="I111" s="45"/>
    </row>
    <row r="112" spans="1:9" x14ac:dyDescent="0.2">
      <c r="A112" s="43" t="s">
        <v>780</v>
      </c>
      <c r="B112" s="43" t="s">
        <v>287</v>
      </c>
      <c r="C112" s="43" t="s">
        <v>765</v>
      </c>
      <c r="D112" s="43" t="s">
        <v>766</v>
      </c>
      <c r="E112" s="43" t="s">
        <v>420</v>
      </c>
      <c r="F112" s="43" t="s">
        <v>1191</v>
      </c>
      <c r="G112" s="43" t="s">
        <v>1193</v>
      </c>
      <c r="H112" s="44">
        <v>12053333</v>
      </c>
      <c r="I112" s="45"/>
    </row>
    <row r="113" spans="1:9" x14ac:dyDescent="0.2">
      <c r="A113" s="43" t="s">
        <v>780</v>
      </c>
      <c r="B113" s="43" t="s">
        <v>287</v>
      </c>
      <c r="C113" s="43" t="s">
        <v>765</v>
      </c>
      <c r="D113" s="43" t="s">
        <v>766</v>
      </c>
      <c r="E113" s="43" t="s">
        <v>420</v>
      </c>
      <c r="F113" s="43" t="s">
        <v>1191</v>
      </c>
      <c r="G113" s="43" t="s">
        <v>1194</v>
      </c>
      <c r="H113" s="44">
        <v>12053333</v>
      </c>
      <c r="I113" s="45"/>
    </row>
    <row r="114" spans="1:9" x14ac:dyDescent="0.2">
      <c r="A114" s="43" t="s">
        <v>780</v>
      </c>
      <c r="B114" s="43" t="s">
        <v>287</v>
      </c>
      <c r="C114" s="43" t="s">
        <v>765</v>
      </c>
      <c r="D114" s="43" t="s">
        <v>766</v>
      </c>
      <c r="E114" s="43" t="s">
        <v>420</v>
      </c>
      <c r="F114" s="43" t="s">
        <v>1191</v>
      </c>
      <c r="G114" s="43" t="s">
        <v>1192</v>
      </c>
      <c r="H114" s="44">
        <v>11300000</v>
      </c>
      <c r="I114" s="45"/>
    </row>
    <row r="115" spans="1:9" x14ac:dyDescent="0.2">
      <c r="A115" s="43" t="s">
        <v>780</v>
      </c>
      <c r="B115" s="43" t="s">
        <v>287</v>
      </c>
      <c r="C115" s="43" t="s">
        <v>765</v>
      </c>
      <c r="D115" s="43" t="s">
        <v>766</v>
      </c>
      <c r="E115" s="43" t="s">
        <v>420</v>
      </c>
      <c r="F115" s="43" t="s">
        <v>1191</v>
      </c>
      <c r="G115" s="43" t="s">
        <v>1195</v>
      </c>
      <c r="H115" s="44">
        <v>9793333</v>
      </c>
      <c r="I115" s="45"/>
    </row>
    <row r="116" spans="1:9" x14ac:dyDescent="0.2">
      <c r="A116" s="43" t="s">
        <v>780</v>
      </c>
      <c r="B116" s="43" t="s">
        <v>284</v>
      </c>
      <c r="C116" s="43" t="s">
        <v>765</v>
      </c>
      <c r="D116" s="43" t="s">
        <v>766</v>
      </c>
      <c r="E116" s="43" t="s">
        <v>415</v>
      </c>
      <c r="F116" s="43" t="s">
        <v>614</v>
      </c>
      <c r="G116" s="43" t="s">
        <v>1196</v>
      </c>
      <c r="H116" s="44">
        <v>16200000</v>
      </c>
      <c r="I116" s="45"/>
    </row>
    <row r="117" spans="1:9" x14ac:dyDescent="0.2">
      <c r="A117" s="43" t="s">
        <v>780</v>
      </c>
      <c r="B117" s="43" t="s">
        <v>284</v>
      </c>
      <c r="C117" s="43" t="s">
        <v>765</v>
      </c>
      <c r="D117" s="43" t="s">
        <v>766</v>
      </c>
      <c r="E117" s="43" t="s">
        <v>415</v>
      </c>
      <c r="F117" s="43" t="s">
        <v>614</v>
      </c>
      <c r="G117" s="43" t="s">
        <v>1197</v>
      </c>
      <c r="H117" s="44">
        <v>10200000</v>
      </c>
      <c r="I117" s="45"/>
    </row>
    <row r="118" spans="1:9" x14ac:dyDescent="0.2">
      <c r="A118" s="43" t="s">
        <v>780</v>
      </c>
      <c r="B118" s="43" t="s">
        <v>284</v>
      </c>
      <c r="C118" s="43" t="s">
        <v>765</v>
      </c>
      <c r="D118" s="43" t="s">
        <v>766</v>
      </c>
      <c r="E118" s="43" t="s">
        <v>415</v>
      </c>
      <c r="F118" s="43" t="s">
        <v>614</v>
      </c>
      <c r="G118" s="43" t="s">
        <v>1198</v>
      </c>
      <c r="H118" s="44">
        <v>14400000</v>
      </c>
      <c r="I118" s="45"/>
    </row>
    <row r="119" spans="1:9" x14ac:dyDescent="0.2">
      <c r="A119" s="43" t="s">
        <v>780</v>
      </c>
      <c r="B119" s="43" t="s">
        <v>284</v>
      </c>
      <c r="C119" s="43" t="s">
        <v>765</v>
      </c>
      <c r="D119" s="43" t="s">
        <v>766</v>
      </c>
      <c r="E119" s="43" t="s">
        <v>415</v>
      </c>
      <c r="F119" s="43" t="s">
        <v>614</v>
      </c>
      <c r="G119" s="43" t="s">
        <v>1199</v>
      </c>
      <c r="H119" s="44">
        <v>16200000</v>
      </c>
      <c r="I119" s="45"/>
    </row>
    <row r="120" spans="1:9" x14ac:dyDescent="0.2">
      <c r="A120" s="43" t="s">
        <v>781</v>
      </c>
      <c r="B120" s="43" t="s">
        <v>260</v>
      </c>
      <c r="C120" s="43" t="s">
        <v>765</v>
      </c>
      <c r="D120" s="43" t="s">
        <v>1187</v>
      </c>
      <c r="E120" s="43" t="s">
        <v>373</v>
      </c>
      <c r="F120" s="43" t="s">
        <v>572</v>
      </c>
      <c r="G120" s="43" t="s">
        <v>1200</v>
      </c>
      <c r="H120" s="44">
        <v>12000000</v>
      </c>
      <c r="I120" s="45"/>
    </row>
    <row r="121" spans="1:9" x14ac:dyDescent="0.2">
      <c r="A121" s="43" t="s">
        <v>781</v>
      </c>
      <c r="B121" s="43" t="s">
        <v>260</v>
      </c>
      <c r="C121" s="43" t="s">
        <v>765</v>
      </c>
      <c r="D121" s="43" t="s">
        <v>1187</v>
      </c>
      <c r="E121" s="43" t="s">
        <v>373</v>
      </c>
      <c r="F121" s="43" t="s">
        <v>572</v>
      </c>
      <c r="G121" s="43" t="s">
        <v>1201</v>
      </c>
      <c r="H121" s="44">
        <v>10000000</v>
      </c>
      <c r="I121" s="45"/>
    </row>
    <row r="122" spans="1:9" x14ac:dyDescent="0.2">
      <c r="A122" s="43" t="s">
        <v>781</v>
      </c>
      <c r="B122" s="43" t="s">
        <v>119</v>
      </c>
      <c r="C122" s="43" t="s">
        <v>777</v>
      </c>
      <c r="D122" s="43" t="s">
        <v>1187</v>
      </c>
      <c r="E122" s="43" t="s">
        <v>1035</v>
      </c>
      <c r="F122" s="43" t="s">
        <v>1036</v>
      </c>
      <c r="G122" s="43" t="s">
        <v>1202</v>
      </c>
      <c r="H122" s="44">
        <v>16800000</v>
      </c>
      <c r="I122" s="45"/>
    </row>
    <row r="123" spans="1:9" x14ac:dyDescent="0.2">
      <c r="A123" s="43" t="s">
        <v>781</v>
      </c>
      <c r="B123" s="43" t="s">
        <v>119</v>
      </c>
      <c r="C123" s="43" t="s">
        <v>777</v>
      </c>
      <c r="D123" s="43" t="s">
        <v>1187</v>
      </c>
      <c r="E123" s="43" t="s">
        <v>1035</v>
      </c>
      <c r="F123" s="43" t="s">
        <v>1036</v>
      </c>
      <c r="G123" s="43" t="s">
        <v>1203</v>
      </c>
      <c r="H123" s="44">
        <v>21600000</v>
      </c>
      <c r="I123" s="45"/>
    </row>
    <row r="124" spans="1:9" x14ac:dyDescent="0.2">
      <c r="A124" s="43" t="s">
        <v>781</v>
      </c>
      <c r="B124" s="43" t="s">
        <v>119</v>
      </c>
      <c r="C124" s="43" t="s">
        <v>777</v>
      </c>
      <c r="D124" s="43" t="s">
        <v>1187</v>
      </c>
      <c r="E124" s="43" t="s">
        <v>1035</v>
      </c>
      <c r="F124" s="43" t="s">
        <v>1036</v>
      </c>
      <c r="G124" s="43" t="s">
        <v>1204</v>
      </c>
      <c r="H124" s="44">
        <v>8000000</v>
      </c>
      <c r="I124" s="45"/>
    </row>
    <row r="125" spans="1:9" x14ac:dyDescent="0.2">
      <c r="A125" s="43" t="s">
        <v>781</v>
      </c>
      <c r="B125" s="43" t="s">
        <v>262</v>
      </c>
      <c r="C125" s="43" t="s">
        <v>777</v>
      </c>
      <c r="D125" s="43" t="s">
        <v>766</v>
      </c>
      <c r="E125" s="43" t="s">
        <v>375</v>
      </c>
      <c r="F125" s="43" t="s">
        <v>574</v>
      </c>
      <c r="G125" s="43" t="s">
        <v>1205</v>
      </c>
      <c r="H125" s="44">
        <v>12150000</v>
      </c>
      <c r="I125" s="45"/>
    </row>
    <row r="126" spans="1:9" x14ac:dyDescent="0.2">
      <c r="A126" s="43" t="s">
        <v>781</v>
      </c>
      <c r="B126" s="43" t="s">
        <v>262</v>
      </c>
      <c r="C126" s="43" t="s">
        <v>777</v>
      </c>
      <c r="D126" s="43" t="s">
        <v>766</v>
      </c>
      <c r="E126" s="43" t="s">
        <v>375</v>
      </c>
      <c r="F126" s="43" t="s">
        <v>574</v>
      </c>
      <c r="G126" s="43" t="s">
        <v>1206</v>
      </c>
      <c r="H126" s="44">
        <v>12501000</v>
      </c>
      <c r="I126" s="45"/>
    </row>
    <row r="127" spans="1:9" x14ac:dyDescent="0.2">
      <c r="A127" s="43" t="s">
        <v>781</v>
      </c>
      <c r="B127" s="43" t="s">
        <v>262</v>
      </c>
      <c r="C127" s="43" t="s">
        <v>777</v>
      </c>
      <c r="D127" s="43" t="s">
        <v>766</v>
      </c>
      <c r="E127" s="43" t="s">
        <v>375</v>
      </c>
      <c r="F127" s="43" t="s">
        <v>574</v>
      </c>
      <c r="G127" s="43" t="s">
        <v>1207</v>
      </c>
      <c r="H127" s="44">
        <v>8910000</v>
      </c>
      <c r="I127" s="45"/>
    </row>
    <row r="128" spans="1:9" x14ac:dyDescent="0.2">
      <c r="A128" s="43" t="s">
        <v>781</v>
      </c>
      <c r="B128" s="43" t="s">
        <v>262</v>
      </c>
      <c r="C128" s="43" t="s">
        <v>777</v>
      </c>
      <c r="D128" s="43" t="s">
        <v>766</v>
      </c>
      <c r="E128" s="43" t="s">
        <v>375</v>
      </c>
      <c r="F128" s="43" t="s">
        <v>574</v>
      </c>
      <c r="G128" s="43" t="s">
        <v>1208</v>
      </c>
      <c r="H128" s="44">
        <v>7686000</v>
      </c>
      <c r="I128" s="45"/>
    </row>
    <row r="129" spans="1:9" x14ac:dyDescent="0.2">
      <c r="A129" s="43" t="s">
        <v>781</v>
      </c>
      <c r="B129" s="43" t="s">
        <v>122</v>
      </c>
      <c r="C129" s="43" t="s">
        <v>777</v>
      </c>
      <c r="D129" s="43" t="s">
        <v>784</v>
      </c>
      <c r="E129" s="43" t="s">
        <v>1044</v>
      </c>
      <c r="F129" s="43" t="s">
        <v>1045</v>
      </c>
      <c r="G129" s="43" t="s">
        <v>1209</v>
      </c>
      <c r="H129" s="44">
        <v>101500000</v>
      </c>
      <c r="I129" s="45"/>
    </row>
    <row r="130" spans="1:9" x14ac:dyDescent="0.2">
      <c r="A130" s="43" t="s">
        <v>781</v>
      </c>
      <c r="B130" s="43" t="s">
        <v>265</v>
      </c>
      <c r="C130" s="43" t="s">
        <v>765</v>
      </c>
      <c r="D130" s="43" t="s">
        <v>766</v>
      </c>
      <c r="E130" s="43" t="s">
        <v>1052</v>
      </c>
      <c r="F130" s="43" t="s">
        <v>1053</v>
      </c>
      <c r="G130" s="43" t="s">
        <v>1210</v>
      </c>
      <c r="H130" s="44">
        <v>8500000</v>
      </c>
      <c r="I130" s="45"/>
    </row>
    <row r="131" spans="1:9" x14ac:dyDescent="0.2">
      <c r="A131" s="43" t="s">
        <v>781</v>
      </c>
      <c r="B131" s="43" t="s">
        <v>265</v>
      </c>
      <c r="C131" s="43" t="s">
        <v>765</v>
      </c>
      <c r="D131" s="43" t="s">
        <v>766</v>
      </c>
      <c r="E131" s="43" t="s">
        <v>1052</v>
      </c>
      <c r="F131" s="43" t="s">
        <v>1053</v>
      </c>
      <c r="G131" s="43" t="s">
        <v>1211</v>
      </c>
      <c r="H131" s="44">
        <v>7500000</v>
      </c>
      <c r="I131" s="45"/>
    </row>
    <row r="132" spans="1:9" x14ac:dyDescent="0.2">
      <c r="A132" s="43" t="s">
        <v>781</v>
      </c>
      <c r="B132" s="43" t="s">
        <v>265</v>
      </c>
      <c r="C132" s="43" t="s">
        <v>765</v>
      </c>
      <c r="D132" s="43" t="s">
        <v>766</v>
      </c>
      <c r="E132" s="43" t="s">
        <v>1052</v>
      </c>
      <c r="F132" s="43" t="s">
        <v>1053</v>
      </c>
      <c r="G132" s="43" t="s">
        <v>1212</v>
      </c>
      <c r="H132" s="44">
        <v>8000000</v>
      </c>
      <c r="I132" s="45"/>
    </row>
    <row r="133" spans="1:9" x14ac:dyDescent="0.2">
      <c r="A133" s="43" t="s">
        <v>781</v>
      </c>
      <c r="B133" s="43" t="s">
        <v>265</v>
      </c>
      <c r="C133" s="43" t="s">
        <v>765</v>
      </c>
      <c r="D133" s="43" t="s">
        <v>766</v>
      </c>
      <c r="E133" s="43" t="s">
        <v>1052</v>
      </c>
      <c r="F133" s="43" t="s">
        <v>1053</v>
      </c>
      <c r="G133" s="43" t="s">
        <v>1213</v>
      </c>
      <c r="H133" s="44">
        <v>8500000</v>
      </c>
      <c r="I133" s="45"/>
    </row>
    <row r="134" spans="1:9" x14ac:dyDescent="0.2">
      <c r="A134" s="43" t="s">
        <v>781</v>
      </c>
      <c r="B134" s="43" t="s">
        <v>265</v>
      </c>
      <c r="C134" s="43" t="s">
        <v>765</v>
      </c>
      <c r="D134" s="43" t="s">
        <v>766</v>
      </c>
      <c r="E134" s="43" t="s">
        <v>1052</v>
      </c>
      <c r="F134" s="43" t="s">
        <v>1053</v>
      </c>
      <c r="G134" s="43" t="s">
        <v>1214</v>
      </c>
      <c r="H134" s="44">
        <v>4250000</v>
      </c>
      <c r="I134" s="45"/>
    </row>
    <row r="135" spans="1:9" x14ac:dyDescent="0.2">
      <c r="A135" s="43" t="s">
        <v>781</v>
      </c>
      <c r="B135" s="43" t="s">
        <v>265</v>
      </c>
      <c r="C135" s="43" t="s">
        <v>765</v>
      </c>
      <c r="D135" s="43" t="s">
        <v>766</v>
      </c>
      <c r="E135" s="43" t="s">
        <v>1052</v>
      </c>
      <c r="F135" s="43" t="s">
        <v>1053</v>
      </c>
      <c r="G135" s="43" t="s">
        <v>1215</v>
      </c>
      <c r="H135" s="44">
        <v>3800000</v>
      </c>
      <c r="I135" s="45"/>
    </row>
    <row r="136" spans="1:9" x14ac:dyDescent="0.2">
      <c r="A136" s="43" t="s">
        <v>781</v>
      </c>
      <c r="B136" s="43" t="s">
        <v>265</v>
      </c>
      <c r="C136" s="43" t="s">
        <v>765</v>
      </c>
      <c r="D136" s="43" t="s">
        <v>766</v>
      </c>
      <c r="E136" s="43" t="s">
        <v>1052</v>
      </c>
      <c r="F136" s="43" t="s">
        <v>1053</v>
      </c>
      <c r="G136" s="43" t="s">
        <v>1213</v>
      </c>
      <c r="H136" s="44">
        <v>11900000</v>
      </c>
      <c r="I136" s="45"/>
    </row>
    <row r="137" spans="1:9" x14ac:dyDescent="0.2">
      <c r="A137" s="43" t="s">
        <v>781</v>
      </c>
      <c r="B137" s="43" t="s">
        <v>265</v>
      </c>
      <c r="C137" s="43" t="s">
        <v>765</v>
      </c>
      <c r="D137" s="43" t="s">
        <v>766</v>
      </c>
      <c r="E137" s="43" t="s">
        <v>1052</v>
      </c>
      <c r="F137" s="43" t="s">
        <v>1053</v>
      </c>
      <c r="G137" s="43" t="s">
        <v>1210</v>
      </c>
      <c r="H137" s="44">
        <v>11900000</v>
      </c>
      <c r="I137" s="45"/>
    </row>
    <row r="138" spans="1:9" x14ac:dyDescent="0.2">
      <c r="A138" s="43" t="s">
        <v>781</v>
      </c>
      <c r="B138" s="43" t="s">
        <v>265</v>
      </c>
      <c r="C138" s="43" t="s">
        <v>765</v>
      </c>
      <c r="D138" s="43" t="s">
        <v>766</v>
      </c>
      <c r="E138" s="43" t="s">
        <v>1052</v>
      </c>
      <c r="F138" s="43" t="s">
        <v>1053</v>
      </c>
      <c r="G138" s="43" t="s">
        <v>1214</v>
      </c>
      <c r="H138" s="44">
        <v>5950000</v>
      </c>
      <c r="I138" s="45"/>
    </row>
    <row r="139" spans="1:9" x14ac:dyDescent="0.2">
      <c r="A139" s="43" t="s">
        <v>781</v>
      </c>
      <c r="B139" s="43" t="s">
        <v>265</v>
      </c>
      <c r="C139" s="43" t="s">
        <v>765</v>
      </c>
      <c r="D139" s="43" t="s">
        <v>766</v>
      </c>
      <c r="E139" s="43" t="s">
        <v>1052</v>
      </c>
      <c r="F139" s="43" t="s">
        <v>1053</v>
      </c>
      <c r="G139" s="43" t="s">
        <v>1215</v>
      </c>
      <c r="H139" s="44">
        <v>7600000</v>
      </c>
      <c r="I139" s="45"/>
    </row>
    <row r="140" spans="1:9" x14ac:dyDescent="0.2">
      <c r="A140" s="43" t="s">
        <v>781</v>
      </c>
      <c r="B140" s="43" t="s">
        <v>265</v>
      </c>
      <c r="C140" s="43" t="s">
        <v>765</v>
      </c>
      <c r="D140" s="43" t="s">
        <v>766</v>
      </c>
      <c r="E140" s="43" t="s">
        <v>1052</v>
      </c>
      <c r="F140" s="43" t="s">
        <v>1053</v>
      </c>
      <c r="G140" s="43" t="s">
        <v>1211</v>
      </c>
      <c r="H140" s="44">
        <v>1500000</v>
      </c>
      <c r="I140" s="45"/>
    </row>
    <row r="141" spans="1:9" x14ac:dyDescent="0.2">
      <c r="A141" s="43" t="s">
        <v>781</v>
      </c>
      <c r="B141" s="43" t="s">
        <v>265</v>
      </c>
      <c r="C141" s="43" t="s">
        <v>765</v>
      </c>
      <c r="D141" s="43" t="s">
        <v>766</v>
      </c>
      <c r="E141" s="43" t="s">
        <v>1052</v>
      </c>
      <c r="F141" s="43" t="s">
        <v>1053</v>
      </c>
      <c r="G141" s="43" t="s">
        <v>1216</v>
      </c>
      <c r="H141" s="44">
        <v>12800000</v>
      </c>
      <c r="I141" s="45"/>
    </row>
    <row r="142" spans="1:9" x14ac:dyDescent="0.2">
      <c r="A142" s="43" t="s">
        <v>781</v>
      </c>
      <c r="B142" s="43" t="s">
        <v>1057</v>
      </c>
      <c r="C142" s="43" t="s">
        <v>777</v>
      </c>
      <c r="D142" s="43" t="s">
        <v>766</v>
      </c>
      <c r="E142" s="43" t="s">
        <v>1058</v>
      </c>
      <c r="F142" s="43" t="s">
        <v>1059</v>
      </c>
      <c r="G142" s="43" t="s">
        <v>1217</v>
      </c>
      <c r="H142" s="44">
        <v>17400000</v>
      </c>
      <c r="I142" s="45"/>
    </row>
    <row r="143" spans="1:9" x14ac:dyDescent="0.2">
      <c r="A143" s="43" t="s">
        <v>781</v>
      </c>
      <c r="B143" s="43" t="s">
        <v>1057</v>
      </c>
      <c r="C143" s="43" t="s">
        <v>777</v>
      </c>
      <c r="D143" s="43" t="s">
        <v>766</v>
      </c>
      <c r="E143" s="43" t="s">
        <v>1058</v>
      </c>
      <c r="F143" s="43" t="s">
        <v>1059</v>
      </c>
      <c r="G143" s="43" t="s">
        <v>1218</v>
      </c>
      <c r="H143" s="44">
        <v>4699992</v>
      </c>
      <c r="I143" s="45"/>
    </row>
    <row r="144" spans="1:9" x14ac:dyDescent="0.2">
      <c r="A144" s="43" t="s">
        <v>781</v>
      </c>
      <c r="B144" s="43" t="s">
        <v>1057</v>
      </c>
      <c r="C144" s="43" t="s">
        <v>777</v>
      </c>
      <c r="D144" s="43" t="s">
        <v>766</v>
      </c>
      <c r="E144" s="43" t="s">
        <v>1058</v>
      </c>
      <c r="F144" s="43" t="s">
        <v>1059</v>
      </c>
      <c r="G144" s="43" t="s">
        <v>1219</v>
      </c>
      <c r="H144" s="44">
        <v>12700008</v>
      </c>
      <c r="I144" s="45"/>
    </row>
    <row r="145" spans="1:9" x14ac:dyDescent="0.2">
      <c r="A145" s="43" t="s">
        <v>781</v>
      </c>
      <c r="B145" s="43" t="s">
        <v>1057</v>
      </c>
      <c r="C145" s="43" t="s">
        <v>777</v>
      </c>
      <c r="D145" s="43" t="s">
        <v>766</v>
      </c>
      <c r="E145" s="43" t="s">
        <v>1058</v>
      </c>
      <c r="F145" s="43" t="s">
        <v>1059</v>
      </c>
      <c r="G145" s="43" t="s">
        <v>1220</v>
      </c>
      <c r="H145" s="44">
        <v>21600000</v>
      </c>
      <c r="I145" s="45"/>
    </row>
    <row r="146" spans="1:9" x14ac:dyDescent="0.2">
      <c r="A146" s="43" t="s">
        <v>781</v>
      </c>
      <c r="B146" s="43" t="s">
        <v>118</v>
      </c>
      <c r="C146" s="43" t="s">
        <v>777</v>
      </c>
      <c r="D146" s="43" t="s">
        <v>766</v>
      </c>
      <c r="E146" s="43" t="s">
        <v>1028</v>
      </c>
      <c r="F146" s="43" t="s">
        <v>1029</v>
      </c>
      <c r="G146" s="43" t="s">
        <v>1221</v>
      </c>
      <c r="H146" s="44">
        <v>1300000</v>
      </c>
      <c r="I146" s="45"/>
    </row>
    <row r="147" spans="1:9" x14ac:dyDescent="0.2">
      <c r="A147" s="43" t="s">
        <v>781</v>
      </c>
      <c r="B147" s="43" t="s">
        <v>118</v>
      </c>
      <c r="C147" s="43" t="s">
        <v>765</v>
      </c>
      <c r="D147" s="43" t="s">
        <v>782</v>
      </c>
      <c r="E147" s="43" t="s">
        <v>371</v>
      </c>
      <c r="F147" s="43" t="s">
        <v>570</v>
      </c>
      <c r="G147" s="43" t="s">
        <v>1222</v>
      </c>
      <c r="H147" s="44">
        <v>9100000</v>
      </c>
      <c r="I147" s="45"/>
    </row>
    <row r="148" spans="1:9" x14ac:dyDescent="0.2">
      <c r="A148" s="43" t="s">
        <v>781</v>
      </c>
      <c r="B148" s="43" t="s">
        <v>118</v>
      </c>
      <c r="C148" s="43" t="s">
        <v>777</v>
      </c>
      <c r="D148" s="43" t="s">
        <v>766</v>
      </c>
      <c r="E148" s="43" t="s">
        <v>1028</v>
      </c>
      <c r="F148" s="43" t="s">
        <v>1029</v>
      </c>
      <c r="G148" s="43" t="s">
        <v>1223</v>
      </c>
      <c r="H148" s="44">
        <v>1500000</v>
      </c>
      <c r="I148" s="45"/>
    </row>
    <row r="149" spans="1:9" x14ac:dyDescent="0.2">
      <c r="A149" s="43" t="s">
        <v>781</v>
      </c>
      <c r="B149" s="43" t="s">
        <v>118</v>
      </c>
      <c r="C149" s="43" t="s">
        <v>777</v>
      </c>
      <c r="D149" s="43" t="s">
        <v>766</v>
      </c>
      <c r="E149" s="43" t="s">
        <v>1028</v>
      </c>
      <c r="F149" s="43" t="s">
        <v>1029</v>
      </c>
      <c r="G149" s="43" t="s">
        <v>1224</v>
      </c>
      <c r="H149" s="44">
        <v>1500000</v>
      </c>
      <c r="I149" s="45"/>
    </row>
    <row r="150" spans="1:9" x14ac:dyDescent="0.2">
      <c r="A150" s="43" t="s">
        <v>781</v>
      </c>
      <c r="B150" s="43" t="s">
        <v>118</v>
      </c>
      <c r="C150" s="43" t="s">
        <v>777</v>
      </c>
      <c r="D150" s="43" t="s">
        <v>766</v>
      </c>
      <c r="E150" s="43" t="s">
        <v>1028</v>
      </c>
      <c r="F150" s="43" t="s">
        <v>1029</v>
      </c>
      <c r="G150" s="43" t="s">
        <v>1221</v>
      </c>
      <c r="H150" s="44">
        <v>14300000</v>
      </c>
      <c r="I150" s="45"/>
    </row>
    <row r="151" spans="1:9" x14ac:dyDescent="0.2">
      <c r="A151" s="43" t="s">
        <v>781</v>
      </c>
      <c r="B151" s="43" t="s">
        <v>118</v>
      </c>
      <c r="C151" s="43" t="s">
        <v>777</v>
      </c>
      <c r="D151" s="43" t="s">
        <v>766</v>
      </c>
      <c r="E151" s="43" t="s">
        <v>1028</v>
      </c>
      <c r="F151" s="43" t="s">
        <v>1029</v>
      </c>
      <c r="G151" s="43" t="s">
        <v>1223</v>
      </c>
      <c r="H151" s="44">
        <v>16500000</v>
      </c>
      <c r="I151" s="45"/>
    </row>
    <row r="152" spans="1:9" x14ac:dyDescent="0.2">
      <c r="A152" s="43" t="s">
        <v>781</v>
      </c>
      <c r="B152" s="43" t="s">
        <v>118</v>
      </c>
      <c r="C152" s="43" t="s">
        <v>777</v>
      </c>
      <c r="D152" s="43" t="s">
        <v>766</v>
      </c>
      <c r="E152" s="43" t="s">
        <v>1028</v>
      </c>
      <c r="F152" s="43" t="s">
        <v>1029</v>
      </c>
      <c r="G152" s="43" t="s">
        <v>1224</v>
      </c>
      <c r="H152" s="44">
        <v>16500000</v>
      </c>
      <c r="I152" s="45"/>
    </row>
    <row r="153" spans="1:9" x14ac:dyDescent="0.2">
      <c r="A153" s="43" t="s">
        <v>781</v>
      </c>
      <c r="B153" s="43" t="s">
        <v>120</v>
      </c>
      <c r="C153" s="43" t="s">
        <v>765</v>
      </c>
      <c r="D153" s="43" t="s">
        <v>766</v>
      </c>
      <c r="E153" s="43" t="s">
        <v>376</v>
      </c>
      <c r="F153" s="43" t="s">
        <v>575</v>
      </c>
      <c r="G153" s="43" t="s">
        <v>785</v>
      </c>
      <c r="H153" s="44">
        <v>19800000</v>
      </c>
      <c r="I153" s="45"/>
    </row>
    <row r="154" spans="1:9" x14ac:dyDescent="0.2">
      <c r="A154" s="43" t="s">
        <v>781</v>
      </c>
      <c r="B154" s="43" t="s">
        <v>120</v>
      </c>
      <c r="C154" s="43" t="s">
        <v>765</v>
      </c>
      <c r="D154" s="43" t="s">
        <v>766</v>
      </c>
      <c r="E154" s="43" t="s">
        <v>376</v>
      </c>
      <c r="F154" s="43" t="s">
        <v>575</v>
      </c>
      <c r="G154" s="43" t="s">
        <v>786</v>
      </c>
      <c r="H154" s="44">
        <v>20400000</v>
      </c>
      <c r="I154" s="45"/>
    </row>
    <row r="155" spans="1:9" x14ac:dyDescent="0.2">
      <c r="A155" s="43" t="s">
        <v>781</v>
      </c>
      <c r="B155" s="43" t="s">
        <v>121</v>
      </c>
      <c r="C155" s="43" t="s">
        <v>765</v>
      </c>
      <c r="D155" s="43" t="s">
        <v>766</v>
      </c>
      <c r="E155" s="43" t="s">
        <v>72</v>
      </c>
      <c r="F155" s="43" t="s">
        <v>158</v>
      </c>
      <c r="G155" s="43" t="s">
        <v>787</v>
      </c>
      <c r="H155" s="44">
        <v>7000000</v>
      </c>
      <c r="I155" s="45"/>
    </row>
    <row r="156" spans="1:9" x14ac:dyDescent="0.2">
      <c r="A156" s="43" t="s">
        <v>781</v>
      </c>
      <c r="B156" s="43" t="s">
        <v>121</v>
      </c>
      <c r="C156" s="43" t="s">
        <v>765</v>
      </c>
      <c r="D156" s="43" t="s">
        <v>766</v>
      </c>
      <c r="E156" s="43" t="s">
        <v>72</v>
      </c>
      <c r="F156" s="43" t="s">
        <v>158</v>
      </c>
      <c r="G156" s="43" t="s">
        <v>788</v>
      </c>
      <c r="H156" s="44">
        <v>8500000</v>
      </c>
      <c r="I156" s="45"/>
    </row>
    <row r="157" spans="1:9" x14ac:dyDescent="0.2">
      <c r="A157" s="43" t="s">
        <v>781</v>
      </c>
      <c r="B157" s="43" t="s">
        <v>121</v>
      </c>
      <c r="C157" s="43" t="s">
        <v>765</v>
      </c>
      <c r="D157" s="43" t="s">
        <v>766</v>
      </c>
      <c r="E157" s="43" t="s">
        <v>72</v>
      </c>
      <c r="F157" s="43" t="s">
        <v>158</v>
      </c>
      <c r="G157" s="43" t="s">
        <v>789</v>
      </c>
      <c r="H157" s="44">
        <v>7500000</v>
      </c>
      <c r="I157" s="45"/>
    </row>
    <row r="158" spans="1:9" x14ac:dyDescent="0.2">
      <c r="A158" s="43" t="s">
        <v>781</v>
      </c>
      <c r="B158" s="43" t="s">
        <v>121</v>
      </c>
      <c r="C158" s="43" t="s">
        <v>765</v>
      </c>
      <c r="D158" s="43" t="s">
        <v>766</v>
      </c>
      <c r="E158" s="43" t="s">
        <v>72</v>
      </c>
      <c r="F158" s="43" t="s">
        <v>158</v>
      </c>
      <c r="G158" s="43" t="s">
        <v>790</v>
      </c>
      <c r="H158" s="44">
        <v>7000000</v>
      </c>
      <c r="I158" s="45"/>
    </row>
    <row r="159" spans="1:9" x14ac:dyDescent="0.2">
      <c r="A159" s="43" t="s">
        <v>781</v>
      </c>
      <c r="B159" s="43" t="s">
        <v>121</v>
      </c>
      <c r="C159" s="43" t="s">
        <v>765</v>
      </c>
      <c r="D159" s="43" t="s">
        <v>766</v>
      </c>
      <c r="E159" s="43" t="s">
        <v>72</v>
      </c>
      <c r="F159" s="43" t="s">
        <v>158</v>
      </c>
      <c r="G159" s="43" t="s">
        <v>791</v>
      </c>
      <c r="H159" s="44">
        <v>1375000</v>
      </c>
      <c r="I159" s="45"/>
    </row>
    <row r="160" spans="1:9" x14ac:dyDescent="0.2">
      <c r="A160" s="43" t="s">
        <v>781</v>
      </c>
      <c r="B160" s="43" t="s">
        <v>121</v>
      </c>
      <c r="C160" s="43" t="s">
        <v>765</v>
      </c>
      <c r="D160" s="43" t="s">
        <v>766</v>
      </c>
      <c r="E160" s="43" t="s">
        <v>72</v>
      </c>
      <c r="F160" s="43" t="s">
        <v>158</v>
      </c>
      <c r="G160" s="43" t="s">
        <v>792</v>
      </c>
      <c r="H160" s="44">
        <v>2000000</v>
      </c>
      <c r="I160" s="45"/>
    </row>
    <row r="161" spans="1:9" x14ac:dyDescent="0.2">
      <c r="A161" s="43" t="s">
        <v>781</v>
      </c>
      <c r="B161" s="43" t="s">
        <v>121</v>
      </c>
      <c r="C161" s="43" t="s">
        <v>765</v>
      </c>
      <c r="D161" s="43" t="s">
        <v>766</v>
      </c>
      <c r="E161" s="43" t="s">
        <v>72</v>
      </c>
      <c r="F161" s="43" t="s">
        <v>158</v>
      </c>
      <c r="G161" s="43" t="s">
        <v>792</v>
      </c>
      <c r="H161" s="44">
        <v>4000000</v>
      </c>
      <c r="I161" s="45"/>
    </row>
    <row r="162" spans="1:9" x14ac:dyDescent="0.2">
      <c r="A162" s="43" t="s">
        <v>781</v>
      </c>
      <c r="B162" s="43" t="s">
        <v>121</v>
      </c>
      <c r="C162" s="43" t="s">
        <v>765</v>
      </c>
      <c r="D162" s="43" t="s">
        <v>766</v>
      </c>
      <c r="E162" s="43" t="s">
        <v>72</v>
      </c>
      <c r="F162" s="43" t="s">
        <v>158</v>
      </c>
      <c r="G162" s="43" t="s">
        <v>791</v>
      </c>
      <c r="H162" s="44">
        <v>2375000</v>
      </c>
      <c r="I162" s="45"/>
    </row>
    <row r="163" spans="1:9" x14ac:dyDescent="0.2">
      <c r="A163" s="43" t="s">
        <v>781</v>
      </c>
      <c r="B163" s="43" t="s">
        <v>121</v>
      </c>
      <c r="C163" s="43" t="s">
        <v>765</v>
      </c>
      <c r="D163" s="43" t="s">
        <v>766</v>
      </c>
      <c r="E163" s="43" t="s">
        <v>72</v>
      </c>
      <c r="F163" s="43" t="s">
        <v>158</v>
      </c>
      <c r="G163" s="43" t="s">
        <v>793</v>
      </c>
      <c r="H163" s="44">
        <v>8500000</v>
      </c>
      <c r="I163" s="45"/>
    </row>
    <row r="164" spans="1:9" x14ac:dyDescent="0.2">
      <c r="A164" s="43" t="s">
        <v>781</v>
      </c>
      <c r="B164" s="43" t="s">
        <v>1225</v>
      </c>
      <c r="C164" s="43" t="s">
        <v>783</v>
      </c>
      <c r="D164" s="43" t="s">
        <v>766</v>
      </c>
      <c r="E164" s="43" t="s">
        <v>1026</v>
      </c>
      <c r="F164" s="43" t="s">
        <v>1027</v>
      </c>
      <c r="G164" s="43" t="s">
        <v>1226</v>
      </c>
      <c r="H164" s="44">
        <v>18000000</v>
      </c>
      <c r="I164" s="45"/>
    </row>
    <row r="165" spans="1:9" x14ac:dyDescent="0.2">
      <c r="A165" s="43" t="s">
        <v>781</v>
      </c>
      <c r="B165" s="43" t="s">
        <v>1225</v>
      </c>
      <c r="C165" s="43" t="s">
        <v>783</v>
      </c>
      <c r="D165" s="43" t="s">
        <v>766</v>
      </c>
      <c r="E165" s="43" t="s">
        <v>1026</v>
      </c>
      <c r="F165" s="43" t="s">
        <v>1027</v>
      </c>
      <c r="G165" s="43" t="s">
        <v>1227</v>
      </c>
      <c r="H165" s="44">
        <v>18000000</v>
      </c>
      <c r="I165" s="45"/>
    </row>
    <row r="166" spans="1:9" x14ac:dyDescent="0.2">
      <c r="A166" s="43" t="s">
        <v>781</v>
      </c>
      <c r="B166" s="43" t="s">
        <v>1228</v>
      </c>
      <c r="C166" s="43" t="s">
        <v>765</v>
      </c>
      <c r="D166" s="43" t="s">
        <v>766</v>
      </c>
      <c r="E166" s="43" t="s">
        <v>1023</v>
      </c>
      <c r="F166" s="43" t="s">
        <v>1024</v>
      </c>
      <c r="G166" s="43" t="s">
        <v>1229</v>
      </c>
      <c r="H166" s="44">
        <v>8700000</v>
      </c>
      <c r="I166" s="45"/>
    </row>
    <row r="167" spans="1:9" x14ac:dyDescent="0.2">
      <c r="A167" s="43" t="s">
        <v>781</v>
      </c>
      <c r="B167" s="43" t="s">
        <v>1228</v>
      </c>
      <c r="C167" s="43" t="s">
        <v>765</v>
      </c>
      <c r="D167" s="43" t="s">
        <v>766</v>
      </c>
      <c r="E167" s="43" t="s">
        <v>1023</v>
      </c>
      <c r="F167" s="43" t="s">
        <v>1024</v>
      </c>
      <c r="G167" s="43" t="s">
        <v>1230</v>
      </c>
      <c r="H167" s="44">
        <v>11400000</v>
      </c>
      <c r="I167" s="45"/>
    </row>
    <row r="168" spans="1:9" x14ac:dyDescent="0.2">
      <c r="A168" s="43" t="s">
        <v>781</v>
      </c>
      <c r="B168" s="43" t="s">
        <v>1228</v>
      </c>
      <c r="C168" s="43" t="s">
        <v>765</v>
      </c>
      <c r="D168" s="43" t="s">
        <v>766</v>
      </c>
      <c r="E168" s="43" t="s">
        <v>1023</v>
      </c>
      <c r="F168" s="43" t="s">
        <v>1024</v>
      </c>
      <c r="G168" s="43" t="s">
        <v>1231</v>
      </c>
      <c r="H168" s="44">
        <v>9900000</v>
      </c>
      <c r="I168" s="45"/>
    </row>
    <row r="169" spans="1:9" x14ac:dyDescent="0.2">
      <c r="A169" s="43" t="s">
        <v>781</v>
      </c>
      <c r="B169" s="43" t="s">
        <v>1228</v>
      </c>
      <c r="C169" s="43" t="s">
        <v>765</v>
      </c>
      <c r="D169" s="43" t="s">
        <v>766</v>
      </c>
      <c r="E169" s="43" t="s">
        <v>1023</v>
      </c>
      <c r="F169" s="43" t="s">
        <v>1024</v>
      </c>
      <c r="G169" s="43" t="s">
        <v>1232</v>
      </c>
      <c r="H169" s="44">
        <v>9900000</v>
      </c>
      <c r="I169" s="45"/>
    </row>
    <row r="170" spans="1:9" x14ac:dyDescent="0.2">
      <c r="A170" s="43" t="s">
        <v>781</v>
      </c>
      <c r="B170" s="43" t="s">
        <v>1228</v>
      </c>
      <c r="C170" s="43" t="s">
        <v>765</v>
      </c>
      <c r="D170" s="43" t="s">
        <v>766</v>
      </c>
      <c r="E170" s="43" t="s">
        <v>1023</v>
      </c>
      <c r="F170" s="43" t="s">
        <v>1024</v>
      </c>
      <c r="G170" s="43" t="s">
        <v>1233</v>
      </c>
      <c r="H170" s="44">
        <v>9300000</v>
      </c>
      <c r="I170" s="45"/>
    </row>
    <row r="171" spans="1:9" x14ac:dyDescent="0.2">
      <c r="A171" s="43" t="s">
        <v>781</v>
      </c>
      <c r="B171" s="43" t="s">
        <v>1228</v>
      </c>
      <c r="C171" s="43" t="s">
        <v>765</v>
      </c>
      <c r="D171" s="43" t="s">
        <v>766</v>
      </c>
      <c r="E171" s="43" t="s">
        <v>1023</v>
      </c>
      <c r="F171" s="43" t="s">
        <v>1024</v>
      </c>
      <c r="G171" s="43" t="s">
        <v>1234</v>
      </c>
      <c r="H171" s="44">
        <v>9300000</v>
      </c>
      <c r="I171" s="45"/>
    </row>
    <row r="172" spans="1:9" x14ac:dyDescent="0.2">
      <c r="A172" s="43" t="s">
        <v>781</v>
      </c>
      <c r="B172" s="43" t="s">
        <v>1228</v>
      </c>
      <c r="C172" s="43" t="s">
        <v>765</v>
      </c>
      <c r="D172" s="43" t="s">
        <v>766</v>
      </c>
      <c r="E172" s="43" t="s">
        <v>1023</v>
      </c>
      <c r="F172" s="43" t="s">
        <v>1024</v>
      </c>
      <c r="G172" s="43" t="s">
        <v>1235</v>
      </c>
      <c r="H172" s="44">
        <v>4800000</v>
      </c>
      <c r="I172" s="45"/>
    </row>
    <row r="173" spans="1:9" x14ac:dyDescent="0.2">
      <c r="A173" s="43" t="s">
        <v>781</v>
      </c>
      <c r="B173" s="43" t="s">
        <v>1228</v>
      </c>
      <c r="C173" s="43" t="s">
        <v>765</v>
      </c>
      <c r="D173" s="43" t="s">
        <v>766</v>
      </c>
      <c r="E173" s="43" t="s">
        <v>1023</v>
      </c>
      <c r="F173" s="43" t="s">
        <v>1024</v>
      </c>
      <c r="G173" s="43" t="s">
        <v>1236</v>
      </c>
      <c r="H173" s="44">
        <v>5000000</v>
      </c>
      <c r="I173" s="45"/>
    </row>
    <row r="174" spans="1:9" x14ac:dyDescent="0.2">
      <c r="A174" s="43" t="s">
        <v>781</v>
      </c>
      <c r="B174" s="43" t="s">
        <v>1228</v>
      </c>
      <c r="C174" s="43" t="s">
        <v>765</v>
      </c>
      <c r="D174" s="43" t="s">
        <v>766</v>
      </c>
      <c r="E174" s="43" t="s">
        <v>1023</v>
      </c>
      <c r="F174" s="43" t="s">
        <v>1024</v>
      </c>
      <c r="G174" s="43" t="s">
        <v>1237</v>
      </c>
      <c r="H174" s="44">
        <v>8250000</v>
      </c>
      <c r="I174" s="45"/>
    </row>
    <row r="175" spans="1:9" x14ac:dyDescent="0.2">
      <c r="A175" s="43" t="s">
        <v>781</v>
      </c>
      <c r="B175" s="43" t="s">
        <v>1228</v>
      </c>
      <c r="C175" s="43" t="s">
        <v>765</v>
      </c>
      <c r="D175" s="43" t="s">
        <v>766</v>
      </c>
      <c r="E175" s="43" t="s">
        <v>1023</v>
      </c>
      <c r="F175" s="43" t="s">
        <v>1024</v>
      </c>
      <c r="G175" s="43" t="s">
        <v>1238</v>
      </c>
      <c r="H175" s="44">
        <v>3100000</v>
      </c>
      <c r="I175" s="45"/>
    </row>
    <row r="176" spans="1:9" x14ac:dyDescent="0.2">
      <c r="A176" s="43" t="s">
        <v>781</v>
      </c>
      <c r="B176" s="43" t="s">
        <v>1228</v>
      </c>
      <c r="C176" s="43" t="s">
        <v>765</v>
      </c>
      <c r="D176" s="43" t="s">
        <v>766</v>
      </c>
      <c r="E176" s="43" t="s">
        <v>1023</v>
      </c>
      <c r="F176" s="43" t="s">
        <v>1024</v>
      </c>
      <c r="G176" s="43" t="s">
        <v>1239</v>
      </c>
      <c r="H176" s="44">
        <v>2700000</v>
      </c>
      <c r="I176" s="45"/>
    </row>
    <row r="177" spans="1:9" x14ac:dyDescent="0.2">
      <c r="A177" s="43" t="s">
        <v>781</v>
      </c>
      <c r="B177" s="43" t="s">
        <v>1228</v>
      </c>
      <c r="C177" s="43" t="s">
        <v>765</v>
      </c>
      <c r="D177" s="43" t="s">
        <v>766</v>
      </c>
      <c r="E177" s="43" t="s">
        <v>1023</v>
      </c>
      <c r="F177" s="43" t="s">
        <v>1024</v>
      </c>
      <c r="G177" s="43" t="s">
        <v>1240</v>
      </c>
      <c r="H177" s="44">
        <v>3100000</v>
      </c>
      <c r="I177" s="45"/>
    </row>
    <row r="178" spans="1:9" x14ac:dyDescent="0.2">
      <c r="A178" s="43" t="s">
        <v>781</v>
      </c>
      <c r="B178" s="43" t="s">
        <v>1228</v>
      </c>
      <c r="C178" s="43" t="s">
        <v>765</v>
      </c>
      <c r="D178" s="43" t="s">
        <v>766</v>
      </c>
      <c r="E178" s="43" t="s">
        <v>1023</v>
      </c>
      <c r="F178" s="43" t="s">
        <v>1024</v>
      </c>
      <c r="G178" s="43" t="s">
        <v>1237</v>
      </c>
      <c r="H178" s="44">
        <v>825000</v>
      </c>
      <c r="I178" s="45"/>
    </row>
    <row r="179" spans="1:9" x14ac:dyDescent="0.2">
      <c r="A179" s="43" t="s">
        <v>781</v>
      </c>
      <c r="B179" s="43" t="s">
        <v>1228</v>
      </c>
      <c r="C179" s="43" t="s">
        <v>765</v>
      </c>
      <c r="D179" s="43" t="s">
        <v>766</v>
      </c>
      <c r="E179" s="43" t="s">
        <v>1023</v>
      </c>
      <c r="F179" s="43" t="s">
        <v>1024</v>
      </c>
      <c r="G179" s="43" t="s">
        <v>1236</v>
      </c>
      <c r="H179" s="44">
        <v>500000</v>
      </c>
      <c r="I179" s="45"/>
    </row>
    <row r="180" spans="1:9" x14ac:dyDescent="0.2">
      <c r="A180" s="43" t="s">
        <v>781</v>
      </c>
      <c r="B180" s="43" t="s">
        <v>1228</v>
      </c>
      <c r="C180" s="43" t="s">
        <v>765</v>
      </c>
      <c r="D180" s="43" t="s">
        <v>766</v>
      </c>
      <c r="E180" s="43" t="s">
        <v>1023</v>
      </c>
      <c r="F180" s="43" t="s">
        <v>1024</v>
      </c>
      <c r="G180" s="43" t="s">
        <v>1230</v>
      </c>
      <c r="H180" s="44">
        <v>11400000</v>
      </c>
      <c r="I180" s="45"/>
    </row>
    <row r="181" spans="1:9" x14ac:dyDescent="0.2">
      <c r="A181" s="43" t="s">
        <v>781</v>
      </c>
      <c r="B181" s="43" t="s">
        <v>1228</v>
      </c>
      <c r="C181" s="43" t="s">
        <v>765</v>
      </c>
      <c r="D181" s="43" t="s">
        <v>766</v>
      </c>
      <c r="E181" s="43" t="s">
        <v>1023</v>
      </c>
      <c r="F181" s="43" t="s">
        <v>1024</v>
      </c>
      <c r="G181" s="43" t="s">
        <v>1235</v>
      </c>
      <c r="H181" s="44">
        <v>4800000</v>
      </c>
      <c r="I181" s="45"/>
    </row>
    <row r="182" spans="1:9" x14ac:dyDescent="0.2">
      <c r="A182" s="43" t="s">
        <v>781</v>
      </c>
      <c r="B182" s="43" t="s">
        <v>1228</v>
      </c>
      <c r="C182" s="43" t="s">
        <v>765</v>
      </c>
      <c r="D182" s="43" t="s">
        <v>766</v>
      </c>
      <c r="E182" s="43" t="s">
        <v>1023</v>
      </c>
      <c r="F182" s="43" t="s">
        <v>1024</v>
      </c>
      <c r="G182" s="43" t="s">
        <v>1234</v>
      </c>
      <c r="H182" s="44">
        <v>9300000</v>
      </c>
      <c r="I182" s="45"/>
    </row>
    <row r="183" spans="1:9" x14ac:dyDescent="0.2">
      <c r="A183" s="43" t="s">
        <v>781</v>
      </c>
      <c r="B183" s="43" t="s">
        <v>1228</v>
      </c>
      <c r="C183" s="43" t="s">
        <v>765</v>
      </c>
      <c r="D183" s="43" t="s">
        <v>766</v>
      </c>
      <c r="E183" s="43" t="s">
        <v>1023</v>
      </c>
      <c r="F183" s="43" t="s">
        <v>1024</v>
      </c>
      <c r="G183" s="43" t="s">
        <v>1233</v>
      </c>
      <c r="H183" s="44">
        <v>9300000</v>
      </c>
      <c r="I183" s="45"/>
    </row>
    <row r="184" spans="1:9" x14ac:dyDescent="0.2">
      <c r="A184" s="43" t="s">
        <v>781</v>
      </c>
      <c r="B184" s="43" t="s">
        <v>1228</v>
      </c>
      <c r="C184" s="43" t="s">
        <v>765</v>
      </c>
      <c r="D184" s="43" t="s">
        <v>766</v>
      </c>
      <c r="E184" s="43" t="s">
        <v>1023</v>
      </c>
      <c r="F184" s="43" t="s">
        <v>1024</v>
      </c>
      <c r="G184" s="43" t="s">
        <v>1231</v>
      </c>
      <c r="H184" s="44">
        <v>9900000</v>
      </c>
      <c r="I184" s="45"/>
    </row>
    <row r="185" spans="1:9" x14ac:dyDescent="0.2">
      <c r="A185" s="43" t="s">
        <v>781</v>
      </c>
      <c r="B185" s="43" t="s">
        <v>1228</v>
      </c>
      <c r="C185" s="43" t="s">
        <v>765</v>
      </c>
      <c r="D185" s="43" t="s">
        <v>766</v>
      </c>
      <c r="E185" s="43" t="s">
        <v>1023</v>
      </c>
      <c r="F185" s="43" t="s">
        <v>1024</v>
      </c>
      <c r="G185" s="43" t="s">
        <v>1229</v>
      </c>
      <c r="H185" s="44">
        <v>8700000</v>
      </c>
      <c r="I185" s="45"/>
    </row>
    <row r="186" spans="1:9" x14ac:dyDescent="0.2">
      <c r="A186" s="43" t="s">
        <v>781</v>
      </c>
      <c r="B186" s="43" t="s">
        <v>1228</v>
      </c>
      <c r="C186" s="43" t="s">
        <v>765</v>
      </c>
      <c r="D186" s="43" t="s">
        <v>766</v>
      </c>
      <c r="E186" s="43" t="s">
        <v>1023</v>
      </c>
      <c r="F186" s="43" t="s">
        <v>1024</v>
      </c>
      <c r="G186" s="43" t="s">
        <v>1232</v>
      </c>
      <c r="H186" s="44">
        <v>9900000</v>
      </c>
      <c r="I186" s="45"/>
    </row>
    <row r="187" spans="1:9" x14ac:dyDescent="0.2">
      <c r="A187" s="43" t="s">
        <v>781</v>
      </c>
      <c r="B187" s="43" t="s">
        <v>1228</v>
      </c>
      <c r="C187" s="43" t="s">
        <v>765</v>
      </c>
      <c r="D187" s="43" t="s">
        <v>766</v>
      </c>
      <c r="E187" s="43" t="s">
        <v>1023</v>
      </c>
      <c r="F187" s="43" t="s">
        <v>1024</v>
      </c>
      <c r="G187" s="43" t="s">
        <v>1236</v>
      </c>
      <c r="H187" s="44">
        <v>5500000</v>
      </c>
      <c r="I187" s="45"/>
    </row>
    <row r="188" spans="1:9" x14ac:dyDescent="0.2">
      <c r="A188" s="43" t="s">
        <v>781</v>
      </c>
      <c r="B188" s="43" t="s">
        <v>1228</v>
      </c>
      <c r="C188" s="43" t="s">
        <v>765</v>
      </c>
      <c r="D188" s="43" t="s">
        <v>766</v>
      </c>
      <c r="E188" s="43" t="s">
        <v>1023</v>
      </c>
      <c r="F188" s="43" t="s">
        <v>1024</v>
      </c>
      <c r="G188" s="43" t="s">
        <v>1237</v>
      </c>
      <c r="H188" s="44">
        <v>9075000</v>
      </c>
      <c r="I188" s="45"/>
    </row>
    <row r="189" spans="1:9" x14ac:dyDescent="0.2">
      <c r="A189" s="43" t="s">
        <v>781</v>
      </c>
      <c r="B189" s="43" t="s">
        <v>1228</v>
      </c>
      <c r="C189" s="43" t="s">
        <v>765</v>
      </c>
      <c r="D189" s="43" t="s">
        <v>766</v>
      </c>
      <c r="E189" s="43" t="s">
        <v>1023</v>
      </c>
      <c r="F189" s="43" t="s">
        <v>1024</v>
      </c>
      <c r="G189" s="43" t="s">
        <v>1240</v>
      </c>
      <c r="H189" s="44">
        <v>8525000</v>
      </c>
      <c r="I189" s="45"/>
    </row>
    <row r="190" spans="1:9" x14ac:dyDescent="0.2">
      <c r="A190" s="43" t="s">
        <v>781</v>
      </c>
      <c r="B190" s="43" t="s">
        <v>1228</v>
      </c>
      <c r="C190" s="43" t="s">
        <v>765</v>
      </c>
      <c r="D190" s="43" t="s">
        <v>766</v>
      </c>
      <c r="E190" s="43" t="s">
        <v>1023</v>
      </c>
      <c r="F190" s="43" t="s">
        <v>1024</v>
      </c>
      <c r="G190" s="43" t="s">
        <v>1238</v>
      </c>
      <c r="H190" s="44">
        <v>8525000</v>
      </c>
      <c r="I190" s="45"/>
    </row>
    <row r="191" spans="1:9" x14ac:dyDescent="0.2">
      <c r="A191" s="43" t="s">
        <v>781</v>
      </c>
      <c r="B191" s="43" t="s">
        <v>1228</v>
      </c>
      <c r="C191" s="43" t="s">
        <v>765</v>
      </c>
      <c r="D191" s="43" t="s">
        <v>766</v>
      </c>
      <c r="E191" s="43" t="s">
        <v>1023</v>
      </c>
      <c r="F191" s="43" t="s">
        <v>1024</v>
      </c>
      <c r="G191" s="43" t="s">
        <v>1239</v>
      </c>
      <c r="H191" s="44">
        <v>7425000</v>
      </c>
      <c r="I191" s="45"/>
    </row>
    <row r="192" spans="1:9" x14ac:dyDescent="0.2">
      <c r="A192" s="43" t="s">
        <v>781</v>
      </c>
      <c r="B192" s="43" t="s">
        <v>1228</v>
      </c>
      <c r="C192" s="43" t="s">
        <v>765</v>
      </c>
      <c r="D192" s="43" t="s">
        <v>766</v>
      </c>
      <c r="E192" s="43" t="s">
        <v>1023</v>
      </c>
      <c r="F192" s="43" t="s">
        <v>1024</v>
      </c>
      <c r="G192" s="43" t="s">
        <v>1241</v>
      </c>
      <c r="H192" s="44">
        <v>6200000</v>
      </c>
      <c r="I192" s="45"/>
    </row>
    <row r="193" spans="1:9" x14ac:dyDescent="0.2">
      <c r="A193" s="43" t="s">
        <v>781</v>
      </c>
      <c r="B193" s="43" t="s">
        <v>1228</v>
      </c>
      <c r="C193" s="43" t="s">
        <v>765</v>
      </c>
      <c r="D193" s="43" t="s">
        <v>766</v>
      </c>
      <c r="E193" s="43" t="s">
        <v>1023</v>
      </c>
      <c r="F193" s="43" t="s">
        <v>1024</v>
      </c>
      <c r="G193" s="43" t="s">
        <v>1242</v>
      </c>
      <c r="H193" s="44">
        <v>3150000</v>
      </c>
      <c r="I193" s="45"/>
    </row>
    <row r="194" spans="1:9" x14ac:dyDescent="0.2">
      <c r="A194" s="43" t="s">
        <v>781</v>
      </c>
      <c r="B194" s="43" t="s">
        <v>1243</v>
      </c>
      <c r="C194" s="43" t="s">
        <v>777</v>
      </c>
      <c r="D194" s="43" t="s">
        <v>766</v>
      </c>
      <c r="E194" s="43" t="s">
        <v>1018</v>
      </c>
      <c r="F194" s="43" t="s">
        <v>1244</v>
      </c>
      <c r="G194" s="43" t="s">
        <v>1245</v>
      </c>
      <c r="H194" s="44">
        <v>190000000</v>
      </c>
      <c r="I194" s="45"/>
    </row>
    <row r="195" spans="1:9" x14ac:dyDescent="0.2">
      <c r="A195" s="43" t="s">
        <v>794</v>
      </c>
      <c r="B195" s="43" t="s">
        <v>297</v>
      </c>
      <c r="C195" s="43" t="s">
        <v>777</v>
      </c>
      <c r="D195" s="43" t="s">
        <v>766</v>
      </c>
      <c r="E195" s="43" t="s">
        <v>1064</v>
      </c>
      <c r="F195" s="43" t="s">
        <v>1065</v>
      </c>
      <c r="G195" s="43" t="s">
        <v>1246</v>
      </c>
      <c r="H195" s="44">
        <v>12800000</v>
      </c>
      <c r="I195" s="45"/>
    </row>
    <row r="196" spans="1:9" x14ac:dyDescent="0.2">
      <c r="A196" s="43" t="s">
        <v>794</v>
      </c>
      <c r="B196" s="43" t="s">
        <v>297</v>
      </c>
      <c r="C196" s="43" t="s">
        <v>777</v>
      </c>
      <c r="D196" s="43" t="s">
        <v>766</v>
      </c>
      <c r="E196" s="43" t="s">
        <v>1064</v>
      </c>
      <c r="F196" s="43" t="s">
        <v>1065</v>
      </c>
      <c r="G196" s="43" t="s">
        <v>1247</v>
      </c>
      <c r="H196" s="44">
        <v>4800000</v>
      </c>
      <c r="I196" s="45"/>
    </row>
    <row r="197" spans="1:9" x14ac:dyDescent="0.2">
      <c r="A197" s="43" t="s">
        <v>794</v>
      </c>
      <c r="B197" s="43" t="s">
        <v>297</v>
      </c>
      <c r="C197" s="43" t="s">
        <v>777</v>
      </c>
      <c r="D197" s="43" t="s">
        <v>766</v>
      </c>
      <c r="E197" s="43" t="s">
        <v>1064</v>
      </c>
      <c r="F197" s="43" t="s">
        <v>1065</v>
      </c>
      <c r="G197" s="43" t="s">
        <v>1248</v>
      </c>
      <c r="H197" s="44">
        <v>6000000</v>
      </c>
      <c r="I197" s="45"/>
    </row>
    <row r="198" spans="1:9" x14ac:dyDescent="0.2">
      <c r="A198" s="43" t="s">
        <v>794</v>
      </c>
      <c r="B198" s="43" t="s">
        <v>297</v>
      </c>
      <c r="C198" s="43" t="s">
        <v>777</v>
      </c>
      <c r="D198" s="43" t="s">
        <v>766</v>
      </c>
      <c r="E198" s="43" t="s">
        <v>1064</v>
      </c>
      <c r="F198" s="43" t="s">
        <v>1065</v>
      </c>
      <c r="G198" s="43" t="s">
        <v>1249</v>
      </c>
      <c r="H198" s="44">
        <v>3000000</v>
      </c>
      <c r="I198" s="45"/>
    </row>
    <row r="199" spans="1:9" x14ac:dyDescent="0.2">
      <c r="A199" s="43" t="s">
        <v>794</v>
      </c>
      <c r="B199" s="43" t="s">
        <v>297</v>
      </c>
      <c r="C199" s="43" t="s">
        <v>777</v>
      </c>
      <c r="D199" s="43" t="s">
        <v>766</v>
      </c>
      <c r="E199" s="43" t="s">
        <v>1064</v>
      </c>
      <c r="F199" s="43" t="s">
        <v>1065</v>
      </c>
      <c r="G199" s="43" t="s">
        <v>1250</v>
      </c>
      <c r="H199" s="44">
        <v>12600000</v>
      </c>
      <c r="I199" s="45"/>
    </row>
    <row r="200" spans="1:9" x14ac:dyDescent="0.2">
      <c r="A200" s="43" t="s">
        <v>794</v>
      </c>
      <c r="B200" s="43" t="s">
        <v>298</v>
      </c>
      <c r="C200" s="43" t="s">
        <v>765</v>
      </c>
      <c r="D200" s="43" t="s">
        <v>766</v>
      </c>
      <c r="E200" s="43" t="s">
        <v>440</v>
      </c>
      <c r="F200" s="43" t="s">
        <v>639</v>
      </c>
      <c r="G200" s="43" t="s">
        <v>1251</v>
      </c>
      <c r="H200" s="44">
        <v>10666664</v>
      </c>
      <c r="I200" s="45"/>
    </row>
    <row r="201" spans="1:9" x14ac:dyDescent="0.2">
      <c r="A201" s="43" t="s">
        <v>794</v>
      </c>
      <c r="B201" s="43" t="s">
        <v>298</v>
      </c>
      <c r="C201" s="43" t="s">
        <v>765</v>
      </c>
      <c r="D201" s="43" t="s">
        <v>766</v>
      </c>
      <c r="E201" s="43" t="s">
        <v>440</v>
      </c>
      <c r="F201" s="43" t="s">
        <v>639</v>
      </c>
      <c r="G201" s="43" t="s">
        <v>1252</v>
      </c>
      <c r="H201" s="44">
        <v>10666664</v>
      </c>
      <c r="I201" s="45"/>
    </row>
    <row r="202" spans="1:9" x14ac:dyDescent="0.2">
      <c r="A202" s="43" t="s">
        <v>794</v>
      </c>
      <c r="B202" s="43" t="s">
        <v>296</v>
      </c>
      <c r="C202" s="43" t="s">
        <v>765</v>
      </c>
      <c r="D202" s="43" t="s">
        <v>766</v>
      </c>
      <c r="E202" s="43" t="s">
        <v>1062</v>
      </c>
      <c r="F202" s="43" t="s">
        <v>1063</v>
      </c>
      <c r="G202" s="43" t="s">
        <v>1253</v>
      </c>
      <c r="H202" s="44">
        <v>13200000</v>
      </c>
      <c r="I202" s="45"/>
    </row>
    <row r="203" spans="1:9" x14ac:dyDescent="0.2">
      <c r="A203" s="43" t="s">
        <v>794</v>
      </c>
      <c r="B203" s="43" t="s">
        <v>296</v>
      </c>
      <c r="C203" s="43" t="s">
        <v>765</v>
      </c>
      <c r="D203" s="43" t="s">
        <v>766</v>
      </c>
      <c r="E203" s="43" t="s">
        <v>1062</v>
      </c>
      <c r="F203" s="43" t="s">
        <v>1063</v>
      </c>
      <c r="G203" s="43" t="s">
        <v>1254</v>
      </c>
      <c r="H203" s="44">
        <v>15600000</v>
      </c>
      <c r="I203" s="45"/>
    </row>
    <row r="204" spans="1:9" x14ac:dyDescent="0.2">
      <c r="A204" s="43" t="s">
        <v>794</v>
      </c>
      <c r="B204" s="43" t="s">
        <v>296</v>
      </c>
      <c r="C204" s="43" t="s">
        <v>765</v>
      </c>
      <c r="D204" s="43" t="s">
        <v>766</v>
      </c>
      <c r="E204" s="43" t="s">
        <v>1062</v>
      </c>
      <c r="F204" s="43" t="s">
        <v>1063</v>
      </c>
      <c r="G204" s="43" t="s">
        <v>1255</v>
      </c>
      <c r="H204" s="44">
        <v>18600000</v>
      </c>
      <c r="I204" s="45"/>
    </row>
    <row r="205" spans="1:9" x14ac:dyDescent="0.2">
      <c r="A205" s="43" t="s">
        <v>794</v>
      </c>
      <c r="B205" s="43" t="s">
        <v>296</v>
      </c>
      <c r="C205" s="43" t="s">
        <v>765</v>
      </c>
      <c r="D205" s="43" t="s">
        <v>766</v>
      </c>
      <c r="E205" s="43" t="s">
        <v>1062</v>
      </c>
      <c r="F205" s="43" t="s">
        <v>1063</v>
      </c>
      <c r="G205" s="43" t="s">
        <v>1256</v>
      </c>
      <c r="H205" s="44">
        <v>11335714</v>
      </c>
      <c r="I205" s="45"/>
    </row>
    <row r="206" spans="1:9" x14ac:dyDescent="0.2">
      <c r="A206" s="43" t="s">
        <v>794</v>
      </c>
      <c r="B206" s="43" t="s">
        <v>299</v>
      </c>
      <c r="C206" s="43" t="s">
        <v>765</v>
      </c>
      <c r="D206" s="43" t="s">
        <v>766</v>
      </c>
      <c r="E206" s="43">
        <v>10206171002</v>
      </c>
      <c r="F206" s="43" t="s">
        <v>1066</v>
      </c>
      <c r="G206" s="43" t="s">
        <v>1257</v>
      </c>
      <c r="H206" s="44">
        <v>25600000</v>
      </c>
      <c r="I206" s="45"/>
    </row>
    <row r="207" spans="1:9" x14ac:dyDescent="0.2">
      <c r="A207" s="43" t="s">
        <v>794</v>
      </c>
      <c r="B207" s="43" t="s">
        <v>299</v>
      </c>
      <c r="C207" s="43" t="s">
        <v>765</v>
      </c>
      <c r="D207" s="43" t="s">
        <v>766</v>
      </c>
      <c r="E207" s="43">
        <v>10206171002</v>
      </c>
      <c r="F207" s="43" t="s">
        <v>1066</v>
      </c>
      <c r="G207" s="43" t="s">
        <v>1258</v>
      </c>
      <c r="H207" s="44">
        <v>11702775</v>
      </c>
      <c r="I207" s="45"/>
    </row>
    <row r="208" spans="1:9" x14ac:dyDescent="0.2">
      <c r="A208" s="43" t="s">
        <v>794</v>
      </c>
      <c r="B208" s="43" t="s">
        <v>299</v>
      </c>
      <c r="C208" s="43" t="s">
        <v>765</v>
      </c>
      <c r="D208" s="43" t="s">
        <v>766</v>
      </c>
      <c r="E208" s="43">
        <v>10206171002</v>
      </c>
      <c r="F208" s="43" t="s">
        <v>1066</v>
      </c>
      <c r="G208" s="43" t="s">
        <v>1257</v>
      </c>
      <c r="H208" s="44">
        <v>12800000</v>
      </c>
      <c r="I208" s="45"/>
    </row>
    <row r="209" spans="1:9" x14ac:dyDescent="0.2">
      <c r="A209" s="43" t="s">
        <v>794</v>
      </c>
      <c r="B209" s="43" t="s">
        <v>244</v>
      </c>
      <c r="C209" s="43" t="s">
        <v>765</v>
      </c>
      <c r="D209" s="43" t="s">
        <v>784</v>
      </c>
      <c r="E209" s="43" t="s">
        <v>452</v>
      </c>
      <c r="F209" s="43" t="s">
        <v>651</v>
      </c>
      <c r="G209" s="43" t="s">
        <v>1259</v>
      </c>
      <c r="H209" s="44">
        <v>7300000</v>
      </c>
      <c r="I209" s="45"/>
    </row>
    <row r="210" spans="1:9" x14ac:dyDescent="0.2">
      <c r="A210" s="43" t="s">
        <v>794</v>
      </c>
      <c r="B210" s="43" t="s">
        <v>1067</v>
      </c>
      <c r="C210" s="43" t="s">
        <v>765</v>
      </c>
      <c r="D210" s="43" t="s">
        <v>766</v>
      </c>
      <c r="E210" s="43" t="s">
        <v>1068</v>
      </c>
      <c r="F210" s="43" t="s">
        <v>1069</v>
      </c>
      <c r="G210" s="43" t="s">
        <v>1260</v>
      </c>
      <c r="H210" s="44">
        <v>16560000</v>
      </c>
      <c r="I210" s="45"/>
    </row>
    <row r="211" spans="1:9" x14ac:dyDescent="0.2">
      <c r="A211" s="43" t="s">
        <v>794</v>
      </c>
      <c r="B211" s="43" t="s">
        <v>1067</v>
      </c>
      <c r="C211" s="43" t="s">
        <v>765</v>
      </c>
      <c r="D211" s="43" t="s">
        <v>766</v>
      </c>
      <c r="E211" s="43" t="s">
        <v>1068</v>
      </c>
      <c r="F211" s="43" t="s">
        <v>1069</v>
      </c>
      <c r="G211" s="43" t="s">
        <v>1261</v>
      </c>
      <c r="H211" s="44">
        <v>16560000</v>
      </c>
      <c r="I211" s="45"/>
    </row>
    <row r="212" spans="1:9" x14ac:dyDescent="0.2">
      <c r="A212" s="43" t="s">
        <v>794</v>
      </c>
      <c r="B212" s="43" t="s">
        <v>1067</v>
      </c>
      <c r="C212" s="43" t="s">
        <v>765</v>
      </c>
      <c r="D212" s="43" t="s">
        <v>766</v>
      </c>
      <c r="E212" s="43" t="s">
        <v>1068</v>
      </c>
      <c r="F212" s="43" t="s">
        <v>1069</v>
      </c>
      <c r="G212" s="43" t="s">
        <v>1262</v>
      </c>
      <c r="H212" s="44">
        <v>8400000</v>
      </c>
      <c r="I212" s="45"/>
    </row>
    <row r="213" spans="1:9" x14ac:dyDescent="0.2">
      <c r="A213" s="43" t="s">
        <v>794</v>
      </c>
      <c r="B213" s="43" t="s">
        <v>300</v>
      </c>
      <c r="C213" s="43" t="s">
        <v>765</v>
      </c>
      <c r="D213" s="43" t="s">
        <v>766</v>
      </c>
      <c r="E213" s="43" t="s">
        <v>448</v>
      </c>
      <c r="F213" s="43" t="s">
        <v>647</v>
      </c>
      <c r="G213" s="43" t="s">
        <v>1263</v>
      </c>
      <c r="H213" s="44">
        <v>9100000</v>
      </c>
      <c r="I213" s="45"/>
    </row>
    <row r="214" spans="1:9" x14ac:dyDescent="0.2">
      <c r="A214" s="43" t="s">
        <v>794</v>
      </c>
      <c r="B214" s="43" t="s">
        <v>300</v>
      </c>
      <c r="C214" s="43" t="s">
        <v>1264</v>
      </c>
      <c r="D214" s="43" t="s">
        <v>766</v>
      </c>
      <c r="E214" s="43" t="s">
        <v>447</v>
      </c>
      <c r="F214" s="43" t="s">
        <v>646</v>
      </c>
      <c r="G214" s="43" t="s">
        <v>1265</v>
      </c>
      <c r="H214" s="44">
        <v>17400000</v>
      </c>
      <c r="I214" s="45"/>
    </row>
    <row r="215" spans="1:9" x14ac:dyDescent="0.2">
      <c r="A215" s="43" t="s">
        <v>794</v>
      </c>
      <c r="B215" s="43" t="s">
        <v>300</v>
      </c>
      <c r="C215" s="43" t="s">
        <v>1264</v>
      </c>
      <c r="D215" s="43" t="s">
        <v>766</v>
      </c>
      <c r="E215" s="43" t="s">
        <v>447</v>
      </c>
      <c r="F215" s="43" t="s">
        <v>646</v>
      </c>
      <c r="G215" s="43" t="s">
        <v>1266</v>
      </c>
      <c r="H215" s="44">
        <v>17400000</v>
      </c>
      <c r="I215" s="45"/>
    </row>
    <row r="216" spans="1:9" x14ac:dyDescent="0.2">
      <c r="A216" s="43" t="s">
        <v>794</v>
      </c>
      <c r="B216" s="43" t="s">
        <v>300</v>
      </c>
      <c r="C216" s="43" t="s">
        <v>765</v>
      </c>
      <c r="D216" s="43" t="s">
        <v>766</v>
      </c>
      <c r="E216" s="43" t="s">
        <v>448</v>
      </c>
      <c r="F216" s="43" t="s">
        <v>647</v>
      </c>
      <c r="G216" s="43" t="s">
        <v>1267</v>
      </c>
      <c r="H216" s="44">
        <v>9100000</v>
      </c>
      <c r="I216" s="45"/>
    </row>
    <row r="217" spans="1:9" x14ac:dyDescent="0.2">
      <c r="A217" s="43" t="s">
        <v>794</v>
      </c>
      <c r="B217" s="43" t="s">
        <v>300</v>
      </c>
      <c r="C217" s="43" t="s">
        <v>765</v>
      </c>
      <c r="D217" s="43" t="s">
        <v>766</v>
      </c>
      <c r="E217" s="43" t="s">
        <v>448</v>
      </c>
      <c r="F217" s="43" t="s">
        <v>647</v>
      </c>
      <c r="G217" s="43" t="s">
        <v>1268</v>
      </c>
      <c r="H217" s="44">
        <v>8450000</v>
      </c>
      <c r="I217" s="45"/>
    </row>
    <row r="218" spans="1:9" x14ac:dyDescent="0.2">
      <c r="A218" s="43" t="s">
        <v>794</v>
      </c>
      <c r="B218" s="43" t="s">
        <v>294</v>
      </c>
      <c r="C218" s="43" t="s">
        <v>765</v>
      </c>
      <c r="D218" s="43" t="s">
        <v>766</v>
      </c>
      <c r="E218" s="43" t="s">
        <v>1060</v>
      </c>
      <c r="F218" s="43" t="s">
        <v>1061</v>
      </c>
      <c r="G218" s="43" t="s">
        <v>1269</v>
      </c>
      <c r="H218" s="44">
        <v>3763442</v>
      </c>
      <c r="I218" s="45"/>
    </row>
    <row r="219" spans="1:9" x14ac:dyDescent="0.2">
      <c r="A219" s="43" t="s">
        <v>794</v>
      </c>
      <c r="B219" s="43" t="s">
        <v>294</v>
      </c>
      <c r="C219" s="43" t="s">
        <v>765</v>
      </c>
      <c r="D219" s="43" t="s">
        <v>766</v>
      </c>
      <c r="E219" s="43" t="s">
        <v>1060</v>
      </c>
      <c r="F219" s="43" t="s">
        <v>1061</v>
      </c>
      <c r="G219" s="43" t="s">
        <v>1270</v>
      </c>
      <c r="H219" s="44">
        <v>3763442</v>
      </c>
      <c r="I219" s="45"/>
    </row>
    <row r="220" spans="1:9" x14ac:dyDescent="0.2">
      <c r="A220" s="43" t="s">
        <v>794</v>
      </c>
      <c r="B220" s="43" t="s">
        <v>294</v>
      </c>
      <c r="C220" s="43" t="s">
        <v>765</v>
      </c>
      <c r="D220" s="43" t="s">
        <v>766</v>
      </c>
      <c r="E220" s="43" t="s">
        <v>1060</v>
      </c>
      <c r="F220" s="43" t="s">
        <v>1061</v>
      </c>
      <c r="G220" s="43" t="s">
        <v>1271</v>
      </c>
      <c r="H220" s="44">
        <v>3763442</v>
      </c>
      <c r="I220" s="45"/>
    </row>
    <row r="221" spans="1:9" x14ac:dyDescent="0.2">
      <c r="A221" s="43" t="s">
        <v>794</v>
      </c>
      <c r="B221" s="43" t="s">
        <v>294</v>
      </c>
      <c r="C221" s="43" t="s">
        <v>765</v>
      </c>
      <c r="D221" s="43" t="s">
        <v>766</v>
      </c>
      <c r="E221" s="43" t="s">
        <v>1060</v>
      </c>
      <c r="F221" s="43" t="s">
        <v>1061</v>
      </c>
      <c r="G221" s="43" t="s">
        <v>1270</v>
      </c>
      <c r="H221" s="44">
        <v>16236562</v>
      </c>
      <c r="I221" s="45"/>
    </row>
    <row r="222" spans="1:9" x14ac:dyDescent="0.2">
      <c r="A222" s="43" t="s">
        <v>794</v>
      </c>
      <c r="B222" s="43" t="s">
        <v>294</v>
      </c>
      <c r="C222" s="43" t="s">
        <v>765</v>
      </c>
      <c r="D222" s="43" t="s">
        <v>766</v>
      </c>
      <c r="E222" s="43" t="s">
        <v>1060</v>
      </c>
      <c r="F222" s="43" t="s">
        <v>1061</v>
      </c>
      <c r="G222" s="43" t="s">
        <v>1271</v>
      </c>
      <c r="H222" s="44">
        <v>16236562</v>
      </c>
      <c r="I222" s="45"/>
    </row>
    <row r="223" spans="1:9" x14ac:dyDescent="0.2">
      <c r="A223" s="43" t="s">
        <v>794</v>
      </c>
      <c r="B223" s="43" t="s">
        <v>294</v>
      </c>
      <c r="C223" s="43" t="s">
        <v>765</v>
      </c>
      <c r="D223" s="43" t="s">
        <v>766</v>
      </c>
      <c r="E223" s="43" t="s">
        <v>1060</v>
      </c>
      <c r="F223" s="43" t="s">
        <v>1061</v>
      </c>
      <c r="G223" s="43" t="s">
        <v>1269</v>
      </c>
      <c r="H223" s="44">
        <v>16290325</v>
      </c>
      <c r="I223" s="45"/>
    </row>
    <row r="224" spans="1:9" x14ac:dyDescent="0.2">
      <c r="A224" s="43" t="s">
        <v>794</v>
      </c>
      <c r="B224" s="43" t="s">
        <v>251</v>
      </c>
      <c r="C224" s="43" t="s">
        <v>765</v>
      </c>
      <c r="D224" s="43" t="s">
        <v>766</v>
      </c>
      <c r="E224" s="43" t="s">
        <v>442</v>
      </c>
      <c r="F224" s="43" t="s">
        <v>641</v>
      </c>
      <c r="G224" s="43" t="s">
        <v>1272</v>
      </c>
      <c r="H224" s="44">
        <v>1600000</v>
      </c>
      <c r="I224" s="45"/>
    </row>
    <row r="225" spans="1:9" x14ac:dyDescent="0.2">
      <c r="A225" s="43" t="s">
        <v>794</v>
      </c>
      <c r="B225" s="43" t="s">
        <v>251</v>
      </c>
      <c r="C225" s="43" t="s">
        <v>765</v>
      </c>
      <c r="D225" s="43" t="s">
        <v>766</v>
      </c>
      <c r="E225" s="43" t="s">
        <v>442</v>
      </c>
      <c r="F225" s="43" t="s">
        <v>641</v>
      </c>
      <c r="G225" s="43" t="s">
        <v>1273</v>
      </c>
      <c r="H225" s="44">
        <v>1600000</v>
      </c>
      <c r="I225" s="45"/>
    </row>
    <row r="226" spans="1:9" x14ac:dyDescent="0.2">
      <c r="A226" s="43" t="s">
        <v>794</v>
      </c>
      <c r="B226" s="43" t="s">
        <v>251</v>
      </c>
      <c r="C226" s="43" t="s">
        <v>765</v>
      </c>
      <c r="D226" s="43" t="s">
        <v>766</v>
      </c>
      <c r="E226" s="43" t="s">
        <v>442</v>
      </c>
      <c r="F226" s="43" t="s">
        <v>641</v>
      </c>
      <c r="G226" s="43" t="s">
        <v>1274</v>
      </c>
      <c r="H226" s="44">
        <v>800000</v>
      </c>
      <c r="I226" s="45"/>
    </row>
    <row r="227" spans="1:9" x14ac:dyDescent="0.2">
      <c r="A227" s="43" t="s">
        <v>794</v>
      </c>
      <c r="B227" s="43" t="s">
        <v>251</v>
      </c>
      <c r="C227" s="43" t="s">
        <v>765</v>
      </c>
      <c r="D227" s="43" t="s">
        <v>766</v>
      </c>
      <c r="E227" s="43" t="s">
        <v>442</v>
      </c>
      <c r="F227" s="43" t="s">
        <v>641</v>
      </c>
      <c r="G227" s="43" t="s">
        <v>1275</v>
      </c>
      <c r="H227" s="44">
        <v>800000</v>
      </c>
      <c r="I227" s="45"/>
    </row>
    <row r="228" spans="1:9" x14ac:dyDescent="0.2">
      <c r="A228" s="43" t="s">
        <v>794</v>
      </c>
      <c r="B228" s="43" t="s">
        <v>251</v>
      </c>
      <c r="C228" s="43" t="s">
        <v>765</v>
      </c>
      <c r="D228" s="43" t="s">
        <v>766</v>
      </c>
      <c r="E228" s="43" t="s">
        <v>442</v>
      </c>
      <c r="F228" s="43" t="s">
        <v>641</v>
      </c>
      <c r="G228" s="43" t="s">
        <v>1272</v>
      </c>
      <c r="H228" s="44">
        <v>17600000</v>
      </c>
      <c r="I228" s="45"/>
    </row>
    <row r="229" spans="1:9" x14ac:dyDescent="0.2">
      <c r="A229" s="43" t="s">
        <v>794</v>
      </c>
      <c r="B229" s="43" t="s">
        <v>251</v>
      </c>
      <c r="C229" s="43" t="s">
        <v>765</v>
      </c>
      <c r="D229" s="43" t="s">
        <v>766</v>
      </c>
      <c r="E229" s="43" t="s">
        <v>442</v>
      </c>
      <c r="F229" s="43" t="s">
        <v>641</v>
      </c>
      <c r="G229" s="43" t="s">
        <v>1273</v>
      </c>
      <c r="H229" s="44">
        <v>17600000</v>
      </c>
      <c r="I229" s="45"/>
    </row>
    <row r="230" spans="1:9" x14ac:dyDescent="0.2">
      <c r="A230" s="43" t="s">
        <v>794</v>
      </c>
      <c r="B230" s="43" t="s">
        <v>251</v>
      </c>
      <c r="C230" s="43" t="s">
        <v>765</v>
      </c>
      <c r="D230" s="43" t="s">
        <v>766</v>
      </c>
      <c r="E230" s="43" t="s">
        <v>442</v>
      </c>
      <c r="F230" s="43" t="s">
        <v>641</v>
      </c>
      <c r="G230" s="43" t="s">
        <v>1274</v>
      </c>
      <c r="H230" s="44">
        <v>8800000</v>
      </c>
      <c r="I230" s="45"/>
    </row>
    <row r="231" spans="1:9" x14ac:dyDescent="0.2">
      <c r="A231" s="43" t="s">
        <v>794</v>
      </c>
      <c r="B231" s="43" t="s">
        <v>251</v>
      </c>
      <c r="C231" s="43" t="s">
        <v>765</v>
      </c>
      <c r="D231" s="43" t="s">
        <v>766</v>
      </c>
      <c r="E231" s="43" t="s">
        <v>442</v>
      </c>
      <c r="F231" s="43" t="s">
        <v>641</v>
      </c>
      <c r="G231" s="43" t="s">
        <v>1275</v>
      </c>
      <c r="H231" s="44">
        <v>8800000</v>
      </c>
      <c r="I231" s="45"/>
    </row>
    <row r="232" spans="1:9" x14ac:dyDescent="0.2">
      <c r="A232" s="43" t="s">
        <v>1276</v>
      </c>
      <c r="B232" s="43" t="s">
        <v>273</v>
      </c>
      <c r="C232" s="43" t="s">
        <v>777</v>
      </c>
      <c r="D232" s="43" t="s">
        <v>766</v>
      </c>
      <c r="E232" s="43" t="s">
        <v>398</v>
      </c>
      <c r="F232" s="43" t="s">
        <v>597</v>
      </c>
      <c r="G232" s="43" t="s">
        <v>1277</v>
      </c>
      <c r="H232" s="44">
        <v>16200000</v>
      </c>
      <c r="I232" s="45"/>
    </row>
    <row r="233" spans="1:9" x14ac:dyDescent="0.2">
      <c r="A233" s="43" t="s">
        <v>1276</v>
      </c>
      <c r="B233" s="43" t="s">
        <v>1070</v>
      </c>
      <c r="C233" s="43" t="s">
        <v>765</v>
      </c>
      <c r="D233" s="43" t="s">
        <v>766</v>
      </c>
      <c r="E233" s="43" t="s">
        <v>1071</v>
      </c>
      <c r="F233" s="43" t="s">
        <v>1278</v>
      </c>
      <c r="G233" s="43" t="s">
        <v>1279</v>
      </c>
      <c r="H233" s="44">
        <v>24000000</v>
      </c>
      <c r="I233" s="45"/>
    </row>
    <row r="234" spans="1:9" x14ac:dyDescent="0.2">
      <c r="A234" s="43" t="s">
        <v>1276</v>
      </c>
      <c r="B234" s="43" t="s">
        <v>1070</v>
      </c>
      <c r="C234" s="43" t="s">
        <v>765</v>
      </c>
      <c r="D234" s="43" t="s">
        <v>766</v>
      </c>
      <c r="E234" s="43" t="s">
        <v>1071</v>
      </c>
      <c r="F234" s="43" t="s">
        <v>1278</v>
      </c>
      <c r="G234" s="43" t="s">
        <v>1280</v>
      </c>
      <c r="H234" s="44">
        <v>22200000</v>
      </c>
      <c r="I234" s="45"/>
    </row>
    <row r="235" spans="1:9" x14ac:dyDescent="0.2">
      <c r="A235" s="43" t="s">
        <v>1276</v>
      </c>
      <c r="B235" s="43" t="s">
        <v>1073</v>
      </c>
      <c r="C235" s="43" t="s">
        <v>777</v>
      </c>
      <c r="D235" s="43" t="s">
        <v>766</v>
      </c>
      <c r="E235" s="43" t="s">
        <v>1074</v>
      </c>
      <c r="F235" s="43" t="s">
        <v>1075</v>
      </c>
      <c r="G235" s="43" t="s">
        <v>1281</v>
      </c>
      <c r="H235" s="44">
        <v>22380000</v>
      </c>
      <c r="I235" s="45"/>
    </row>
    <row r="236" spans="1:9" x14ac:dyDescent="0.2">
      <c r="A236" s="43" t="s">
        <v>1276</v>
      </c>
      <c r="B236" s="43" t="s">
        <v>1073</v>
      </c>
      <c r="C236" s="43" t="s">
        <v>777</v>
      </c>
      <c r="D236" s="43" t="s">
        <v>766</v>
      </c>
      <c r="E236" s="43" t="s">
        <v>1074</v>
      </c>
      <c r="F236" s="43" t="s">
        <v>1075</v>
      </c>
      <c r="G236" s="43" t="s">
        <v>1282</v>
      </c>
      <c r="H236" s="44">
        <v>4150000</v>
      </c>
      <c r="I236" s="45"/>
    </row>
    <row r="237" spans="1:9" x14ac:dyDescent="0.2">
      <c r="A237" s="43" t="s">
        <v>1276</v>
      </c>
      <c r="B237" s="43" t="s">
        <v>1073</v>
      </c>
      <c r="C237" s="43" t="s">
        <v>777</v>
      </c>
      <c r="D237" s="43" t="s">
        <v>766</v>
      </c>
      <c r="E237" s="43" t="s">
        <v>1074</v>
      </c>
      <c r="F237" s="43" t="s">
        <v>1075</v>
      </c>
      <c r="G237" s="43" t="s">
        <v>1283</v>
      </c>
      <c r="H237" s="44">
        <v>20750000</v>
      </c>
      <c r="I237" s="45"/>
    </row>
    <row r="238" spans="1:9" x14ac:dyDescent="0.2">
      <c r="A238" s="43" t="s">
        <v>795</v>
      </c>
      <c r="B238" s="43" t="s">
        <v>129</v>
      </c>
      <c r="C238" s="43" t="s">
        <v>765</v>
      </c>
      <c r="D238" s="43" t="s">
        <v>766</v>
      </c>
      <c r="E238" s="43" t="s">
        <v>1099</v>
      </c>
      <c r="F238" s="43" t="s">
        <v>1100</v>
      </c>
      <c r="G238" s="43" t="s">
        <v>1284</v>
      </c>
      <c r="H238" s="44">
        <v>3333334</v>
      </c>
      <c r="I238" s="45"/>
    </row>
    <row r="239" spans="1:9" x14ac:dyDescent="0.2">
      <c r="A239" s="43" t="s">
        <v>795</v>
      </c>
      <c r="B239" s="43" t="s">
        <v>129</v>
      </c>
      <c r="C239" s="43" t="s">
        <v>765</v>
      </c>
      <c r="D239" s="43" t="s">
        <v>766</v>
      </c>
      <c r="E239" s="43" t="s">
        <v>1099</v>
      </c>
      <c r="F239" s="43" t="s">
        <v>1100</v>
      </c>
      <c r="G239" s="43" t="s">
        <v>1285</v>
      </c>
      <c r="H239" s="44">
        <v>3333334</v>
      </c>
      <c r="I239" s="45"/>
    </row>
    <row r="240" spans="1:9" x14ac:dyDescent="0.2">
      <c r="A240" s="43" t="s">
        <v>795</v>
      </c>
      <c r="B240" s="43" t="s">
        <v>129</v>
      </c>
      <c r="C240" s="43" t="s">
        <v>765</v>
      </c>
      <c r="D240" s="43" t="s">
        <v>766</v>
      </c>
      <c r="E240" s="43" t="s">
        <v>1099</v>
      </c>
      <c r="F240" s="43" t="s">
        <v>1100</v>
      </c>
      <c r="G240" s="43" t="s">
        <v>1284</v>
      </c>
      <c r="H240" s="44">
        <v>16666670</v>
      </c>
      <c r="I240" s="45"/>
    </row>
    <row r="241" spans="1:9" x14ac:dyDescent="0.2">
      <c r="A241" s="43" t="s">
        <v>795</v>
      </c>
      <c r="B241" s="43" t="s">
        <v>129</v>
      </c>
      <c r="C241" s="43" t="s">
        <v>765</v>
      </c>
      <c r="D241" s="43" t="s">
        <v>766</v>
      </c>
      <c r="E241" s="43" t="s">
        <v>1099</v>
      </c>
      <c r="F241" s="43" t="s">
        <v>1100</v>
      </c>
      <c r="G241" s="43" t="s">
        <v>1285</v>
      </c>
      <c r="H241" s="44">
        <v>16666670</v>
      </c>
      <c r="I241" s="45"/>
    </row>
    <row r="242" spans="1:9" x14ac:dyDescent="0.2">
      <c r="A242" s="43" t="s">
        <v>795</v>
      </c>
      <c r="B242" s="43" t="s">
        <v>1101</v>
      </c>
      <c r="C242" s="43" t="s">
        <v>765</v>
      </c>
      <c r="D242" s="43" t="s">
        <v>766</v>
      </c>
      <c r="E242" s="43" t="s">
        <v>1102</v>
      </c>
      <c r="F242" s="43" t="s">
        <v>1103</v>
      </c>
      <c r="G242" s="43" t="s">
        <v>1286</v>
      </c>
      <c r="H242" s="44">
        <v>7594935</v>
      </c>
      <c r="I242" s="45"/>
    </row>
    <row r="243" spans="1:9" x14ac:dyDescent="0.2">
      <c r="A243" s="43" t="s">
        <v>795</v>
      </c>
      <c r="B243" s="43" t="s">
        <v>1101</v>
      </c>
      <c r="C243" s="43" t="s">
        <v>765</v>
      </c>
      <c r="D243" s="43" t="s">
        <v>766</v>
      </c>
      <c r="E243" s="43" t="s">
        <v>1102</v>
      </c>
      <c r="F243" s="43" t="s">
        <v>1103</v>
      </c>
      <c r="G243" s="43" t="s">
        <v>1287</v>
      </c>
      <c r="H243" s="44">
        <v>2365320</v>
      </c>
      <c r="I243" s="45"/>
    </row>
    <row r="244" spans="1:9" x14ac:dyDescent="0.2">
      <c r="A244" s="43" t="s">
        <v>795</v>
      </c>
      <c r="B244" s="43" t="s">
        <v>1101</v>
      </c>
      <c r="C244" s="43" t="s">
        <v>765</v>
      </c>
      <c r="D244" s="43" t="s">
        <v>766</v>
      </c>
      <c r="E244" s="43" t="s">
        <v>1102</v>
      </c>
      <c r="F244" s="43" t="s">
        <v>1103</v>
      </c>
      <c r="G244" s="43" t="s">
        <v>1288</v>
      </c>
      <c r="H244" s="44">
        <v>3893355</v>
      </c>
      <c r="I244" s="45"/>
    </row>
    <row r="245" spans="1:9" x14ac:dyDescent="0.2">
      <c r="A245" s="43" t="s">
        <v>795</v>
      </c>
      <c r="B245" s="43" t="s">
        <v>1101</v>
      </c>
      <c r="C245" s="43" t="s">
        <v>765</v>
      </c>
      <c r="D245" s="43" t="s">
        <v>766</v>
      </c>
      <c r="E245" s="43" t="s">
        <v>1102</v>
      </c>
      <c r="F245" s="43" t="s">
        <v>1103</v>
      </c>
      <c r="G245" s="43" t="s">
        <v>1289</v>
      </c>
      <c r="H245" s="44">
        <v>3500000</v>
      </c>
      <c r="I245" s="45"/>
    </row>
    <row r="246" spans="1:9" x14ac:dyDescent="0.2">
      <c r="A246" s="43" t="s">
        <v>795</v>
      </c>
      <c r="B246" s="43" t="s">
        <v>1101</v>
      </c>
      <c r="C246" s="43" t="s">
        <v>765</v>
      </c>
      <c r="D246" s="43" t="s">
        <v>766</v>
      </c>
      <c r="E246" s="43" t="s">
        <v>1102</v>
      </c>
      <c r="F246" s="43" t="s">
        <v>1103</v>
      </c>
      <c r="G246" s="43" t="s">
        <v>1290</v>
      </c>
      <c r="H246" s="44">
        <v>3300000</v>
      </c>
      <c r="I246" s="45"/>
    </row>
    <row r="247" spans="1:9" x14ac:dyDescent="0.2">
      <c r="A247" s="43" t="s">
        <v>795</v>
      </c>
      <c r="B247" s="43" t="s">
        <v>1101</v>
      </c>
      <c r="C247" s="43" t="s">
        <v>765</v>
      </c>
      <c r="D247" s="43" t="s">
        <v>766</v>
      </c>
      <c r="E247" s="43" t="s">
        <v>1102</v>
      </c>
      <c r="F247" s="43" t="s">
        <v>1103</v>
      </c>
      <c r="G247" s="43" t="s">
        <v>1291</v>
      </c>
      <c r="H247" s="44">
        <v>2100000</v>
      </c>
      <c r="I247" s="45"/>
    </row>
    <row r="248" spans="1:9" x14ac:dyDescent="0.2">
      <c r="A248" s="43" t="s">
        <v>795</v>
      </c>
      <c r="B248" s="43" t="s">
        <v>1101</v>
      </c>
      <c r="C248" s="43" t="s">
        <v>765</v>
      </c>
      <c r="D248" s="43" t="s">
        <v>766</v>
      </c>
      <c r="E248" s="43" t="s">
        <v>1102</v>
      </c>
      <c r="F248" s="43" t="s">
        <v>1103</v>
      </c>
      <c r="G248" s="43" t="s">
        <v>1292</v>
      </c>
      <c r="H248" s="44">
        <v>2759540</v>
      </c>
      <c r="I248" s="45"/>
    </row>
    <row r="249" spans="1:9" x14ac:dyDescent="0.2">
      <c r="A249" s="43" t="s">
        <v>795</v>
      </c>
      <c r="B249" s="43" t="s">
        <v>1101</v>
      </c>
      <c r="C249" s="43" t="s">
        <v>765</v>
      </c>
      <c r="D249" s="43" t="s">
        <v>766</v>
      </c>
      <c r="E249" s="43" t="s">
        <v>1102</v>
      </c>
      <c r="F249" s="43" t="s">
        <v>1103</v>
      </c>
      <c r="G249" s="43" t="s">
        <v>1286</v>
      </c>
      <c r="H249" s="44">
        <v>6075948</v>
      </c>
      <c r="I249" s="45"/>
    </row>
    <row r="250" spans="1:9" x14ac:dyDescent="0.2">
      <c r="A250" s="43" t="s">
        <v>795</v>
      </c>
      <c r="B250" s="43" t="s">
        <v>1101</v>
      </c>
      <c r="C250" s="43" t="s">
        <v>765</v>
      </c>
      <c r="D250" s="43" t="s">
        <v>766</v>
      </c>
      <c r="E250" s="43" t="s">
        <v>1102</v>
      </c>
      <c r="F250" s="43" t="s">
        <v>1103</v>
      </c>
      <c r="G250" s="43" t="s">
        <v>1290</v>
      </c>
      <c r="H250" s="44">
        <v>4730640</v>
      </c>
      <c r="I250" s="45"/>
    </row>
    <row r="251" spans="1:9" x14ac:dyDescent="0.2">
      <c r="A251" s="43" t="s">
        <v>795</v>
      </c>
      <c r="B251" s="43" t="s">
        <v>1101</v>
      </c>
      <c r="C251" s="43" t="s">
        <v>765</v>
      </c>
      <c r="D251" s="43" t="s">
        <v>766</v>
      </c>
      <c r="E251" s="43" t="s">
        <v>1102</v>
      </c>
      <c r="F251" s="43" t="s">
        <v>1103</v>
      </c>
      <c r="G251" s="43" t="s">
        <v>1288</v>
      </c>
      <c r="H251" s="44">
        <v>3114684</v>
      </c>
      <c r="I251" s="45"/>
    </row>
    <row r="252" spans="1:9" x14ac:dyDescent="0.2">
      <c r="A252" s="43" t="s">
        <v>795</v>
      </c>
      <c r="B252" s="43" t="s">
        <v>1101</v>
      </c>
      <c r="C252" s="43" t="s">
        <v>765</v>
      </c>
      <c r="D252" s="43" t="s">
        <v>766</v>
      </c>
      <c r="E252" s="43" t="s">
        <v>1102</v>
      </c>
      <c r="F252" s="43" t="s">
        <v>1103</v>
      </c>
      <c r="G252" s="43" t="s">
        <v>1289</v>
      </c>
      <c r="H252" s="44">
        <v>2800000</v>
      </c>
      <c r="I252" s="45"/>
    </row>
    <row r="253" spans="1:9" x14ac:dyDescent="0.2">
      <c r="A253" s="43" t="s">
        <v>795</v>
      </c>
      <c r="B253" s="43" t="s">
        <v>1101</v>
      </c>
      <c r="C253" s="43" t="s">
        <v>765</v>
      </c>
      <c r="D253" s="43" t="s">
        <v>766</v>
      </c>
      <c r="E253" s="43" t="s">
        <v>1102</v>
      </c>
      <c r="F253" s="43" t="s">
        <v>1103</v>
      </c>
      <c r="G253" s="43" t="s">
        <v>1291</v>
      </c>
      <c r="H253" s="44">
        <v>2800000</v>
      </c>
      <c r="I253" s="45"/>
    </row>
    <row r="254" spans="1:9" x14ac:dyDescent="0.2">
      <c r="A254" s="43" t="s">
        <v>795</v>
      </c>
      <c r="B254" s="43" t="s">
        <v>1101</v>
      </c>
      <c r="C254" s="43" t="s">
        <v>765</v>
      </c>
      <c r="D254" s="43" t="s">
        <v>766</v>
      </c>
      <c r="E254" s="43" t="s">
        <v>1102</v>
      </c>
      <c r="F254" s="43" t="s">
        <v>1103</v>
      </c>
      <c r="G254" s="43" t="s">
        <v>1292</v>
      </c>
      <c r="H254" s="44">
        <v>4730640</v>
      </c>
      <c r="I254" s="45"/>
    </row>
    <row r="255" spans="1:9" x14ac:dyDescent="0.2">
      <c r="A255" s="43" t="s">
        <v>795</v>
      </c>
      <c r="B255" s="43" t="s">
        <v>1101</v>
      </c>
      <c r="C255" s="43" t="s">
        <v>765</v>
      </c>
      <c r="D255" s="43" t="s">
        <v>766</v>
      </c>
      <c r="E255" s="43" t="s">
        <v>1102</v>
      </c>
      <c r="F255" s="43" t="s">
        <v>1103</v>
      </c>
      <c r="G255" s="43" t="s">
        <v>1286</v>
      </c>
      <c r="H255" s="44">
        <v>4556961</v>
      </c>
      <c r="I255" s="45"/>
    </row>
    <row r="256" spans="1:9" x14ac:dyDescent="0.2">
      <c r="A256" s="43" t="s">
        <v>795</v>
      </c>
      <c r="B256" s="43" t="s">
        <v>1101</v>
      </c>
      <c r="C256" s="43" t="s">
        <v>765</v>
      </c>
      <c r="D256" s="43" t="s">
        <v>766</v>
      </c>
      <c r="E256" s="43" t="s">
        <v>1102</v>
      </c>
      <c r="F256" s="43" t="s">
        <v>1103</v>
      </c>
      <c r="G256" s="43" t="s">
        <v>1288</v>
      </c>
      <c r="H256" s="44">
        <v>2336013</v>
      </c>
      <c r="I256" s="45"/>
    </row>
    <row r="257" spans="1:9" x14ac:dyDescent="0.2">
      <c r="A257" s="43" t="s">
        <v>795</v>
      </c>
      <c r="B257" s="43" t="s">
        <v>1101</v>
      </c>
      <c r="C257" s="43" t="s">
        <v>765</v>
      </c>
      <c r="D257" s="43" t="s">
        <v>766</v>
      </c>
      <c r="E257" s="43" t="s">
        <v>1102</v>
      </c>
      <c r="F257" s="43" t="s">
        <v>1103</v>
      </c>
      <c r="G257" s="43" t="s">
        <v>1289</v>
      </c>
      <c r="H257" s="44">
        <v>2100000</v>
      </c>
      <c r="I257" s="45"/>
    </row>
    <row r="258" spans="1:9" x14ac:dyDescent="0.2">
      <c r="A258" s="43" t="s">
        <v>795</v>
      </c>
      <c r="B258" s="43" t="s">
        <v>1101</v>
      </c>
      <c r="C258" s="43" t="s">
        <v>765</v>
      </c>
      <c r="D258" s="43" t="s">
        <v>766</v>
      </c>
      <c r="E258" s="43" t="s">
        <v>1102</v>
      </c>
      <c r="F258" s="43" t="s">
        <v>1103</v>
      </c>
      <c r="G258" s="43" t="s">
        <v>1290</v>
      </c>
      <c r="H258" s="44">
        <v>3547980</v>
      </c>
      <c r="I258" s="45"/>
    </row>
    <row r="259" spans="1:9" x14ac:dyDescent="0.2">
      <c r="A259" s="43" t="s">
        <v>795</v>
      </c>
      <c r="B259" s="43" t="s">
        <v>1101</v>
      </c>
      <c r="C259" s="43" t="s">
        <v>765</v>
      </c>
      <c r="D259" s="43" t="s">
        <v>766</v>
      </c>
      <c r="E259" s="43" t="s">
        <v>1102</v>
      </c>
      <c r="F259" s="43" t="s">
        <v>1103</v>
      </c>
      <c r="G259" s="43" t="s">
        <v>1290</v>
      </c>
      <c r="H259" s="44">
        <v>3547980</v>
      </c>
      <c r="I259" s="45"/>
    </row>
    <row r="260" spans="1:9" x14ac:dyDescent="0.2">
      <c r="A260" s="43" t="s">
        <v>795</v>
      </c>
      <c r="B260" s="43" t="s">
        <v>1101</v>
      </c>
      <c r="C260" s="43" t="s">
        <v>765</v>
      </c>
      <c r="D260" s="43" t="s">
        <v>766</v>
      </c>
      <c r="E260" s="43" t="s">
        <v>1102</v>
      </c>
      <c r="F260" s="43" t="s">
        <v>1103</v>
      </c>
      <c r="G260" s="43" t="s">
        <v>1289</v>
      </c>
      <c r="H260" s="44">
        <v>2100000</v>
      </c>
      <c r="I260" s="45"/>
    </row>
    <row r="261" spans="1:9" x14ac:dyDescent="0.2">
      <c r="A261" s="43" t="s">
        <v>795</v>
      </c>
      <c r="B261" s="43" t="s">
        <v>1101</v>
      </c>
      <c r="C261" s="43" t="s">
        <v>765</v>
      </c>
      <c r="D261" s="43" t="s">
        <v>766</v>
      </c>
      <c r="E261" s="43" t="s">
        <v>1102</v>
      </c>
      <c r="F261" s="43" t="s">
        <v>1103</v>
      </c>
      <c r="G261" s="43" t="s">
        <v>1286</v>
      </c>
      <c r="H261" s="44">
        <v>4556961</v>
      </c>
      <c r="I261" s="45"/>
    </row>
    <row r="262" spans="1:9" x14ac:dyDescent="0.2">
      <c r="A262" s="43" t="s">
        <v>795</v>
      </c>
      <c r="B262" s="43" t="s">
        <v>1101</v>
      </c>
      <c r="C262" s="43" t="s">
        <v>765</v>
      </c>
      <c r="D262" s="43" t="s">
        <v>766</v>
      </c>
      <c r="E262" s="43" t="s">
        <v>1102</v>
      </c>
      <c r="F262" s="43" t="s">
        <v>1103</v>
      </c>
      <c r="G262" s="43" t="s">
        <v>1288</v>
      </c>
      <c r="H262" s="44">
        <v>2336013</v>
      </c>
      <c r="I262" s="45"/>
    </row>
    <row r="263" spans="1:9" x14ac:dyDescent="0.2">
      <c r="A263" s="43" t="s">
        <v>795</v>
      </c>
      <c r="B263" s="43" t="s">
        <v>1084</v>
      </c>
      <c r="C263" s="43" t="s">
        <v>765</v>
      </c>
      <c r="D263" s="43" t="s">
        <v>766</v>
      </c>
      <c r="E263" s="43" t="s">
        <v>1085</v>
      </c>
      <c r="F263" s="43" t="s">
        <v>1086</v>
      </c>
      <c r="G263" s="43" t="s">
        <v>1293</v>
      </c>
      <c r="H263" s="44">
        <v>4500000</v>
      </c>
      <c r="I263" s="45"/>
    </row>
    <row r="264" spans="1:9" x14ac:dyDescent="0.2">
      <c r="A264" s="43" t="s">
        <v>795</v>
      </c>
      <c r="B264" s="43" t="s">
        <v>1084</v>
      </c>
      <c r="C264" s="43" t="s">
        <v>765</v>
      </c>
      <c r="D264" s="43" t="s">
        <v>766</v>
      </c>
      <c r="E264" s="43" t="s">
        <v>1085</v>
      </c>
      <c r="F264" s="43" t="s">
        <v>1086</v>
      </c>
      <c r="G264" s="43" t="s">
        <v>1294</v>
      </c>
      <c r="H264" s="44">
        <v>4500000</v>
      </c>
      <c r="I264" s="45"/>
    </row>
    <row r="265" spans="1:9" x14ac:dyDescent="0.2">
      <c r="A265" s="43" t="s">
        <v>795</v>
      </c>
      <c r="B265" s="43" t="s">
        <v>1084</v>
      </c>
      <c r="C265" s="43" t="s">
        <v>765</v>
      </c>
      <c r="D265" s="43" t="s">
        <v>766</v>
      </c>
      <c r="E265" s="43" t="s">
        <v>1085</v>
      </c>
      <c r="F265" s="43" t="s">
        <v>1086</v>
      </c>
      <c r="G265" s="43" t="s">
        <v>1293</v>
      </c>
      <c r="H265" s="44">
        <v>13500000</v>
      </c>
      <c r="I265" s="45"/>
    </row>
    <row r="266" spans="1:9" x14ac:dyDescent="0.2">
      <c r="A266" s="43" t="s">
        <v>795</v>
      </c>
      <c r="B266" s="43" t="s">
        <v>1084</v>
      </c>
      <c r="C266" s="43" t="s">
        <v>765</v>
      </c>
      <c r="D266" s="43" t="s">
        <v>766</v>
      </c>
      <c r="E266" s="43" t="s">
        <v>1085</v>
      </c>
      <c r="F266" s="43" t="s">
        <v>1086</v>
      </c>
      <c r="G266" s="43" t="s">
        <v>1294</v>
      </c>
      <c r="H266" s="44">
        <v>13500000</v>
      </c>
      <c r="I266" s="45"/>
    </row>
    <row r="267" spans="1:9" x14ac:dyDescent="0.2">
      <c r="A267" s="43" t="s">
        <v>795</v>
      </c>
      <c r="B267" s="43" t="s">
        <v>1096</v>
      </c>
      <c r="C267" s="43" t="s">
        <v>765</v>
      </c>
      <c r="D267" s="43" t="s">
        <v>766</v>
      </c>
      <c r="E267" s="43" t="s">
        <v>1097</v>
      </c>
      <c r="F267" s="43" t="s">
        <v>1098</v>
      </c>
      <c r="G267" s="43" t="s">
        <v>1295</v>
      </c>
      <c r="H267" s="44">
        <v>14400000</v>
      </c>
      <c r="I267" s="45"/>
    </row>
    <row r="268" spans="1:9" x14ac:dyDescent="0.2">
      <c r="A268" s="43" t="s">
        <v>795</v>
      </c>
      <c r="B268" s="43" t="s">
        <v>1096</v>
      </c>
      <c r="C268" s="43" t="s">
        <v>765</v>
      </c>
      <c r="D268" s="43" t="s">
        <v>766</v>
      </c>
      <c r="E268" s="43" t="s">
        <v>1097</v>
      </c>
      <c r="F268" s="43" t="s">
        <v>1098</v>
      </c>
      <c r="G268" s="43" t="s">
        <v>1296</v>
      </c>
      <c r="H268" s="44">
        <v>8400000</v>
      </c>
      <c r="I268" s="45"/>
    </row>
    <row r="269" spans="1:9" x14ac:dyDescent="0.2">
      <c r="A269" s="43" t="s">
        <v>795</v>
      </c>
      <c r="B269" s="43" t="s">
        <v>1096</v>
      </c>
      <c r="C269" s="43" t="s">
        <v>765</v>
      </c>
      <c r="D269" s="43" t="s">
        <v>766</v>
      </c>
      <c r="E269" s="43" t="s">
        <v>1097</v>
      </c>
      <c r="F269" s="43" t="s">
        <v>1098</v>
      </c>
      <c r="G269" s="43" t="s">
        <v>1297</v>
      </c>
      <c r="H269" s="44">
        <v>7200000</v>
      </c>
      <c r="I269" s="45"/>
    </row>
    <row r="270" spans="1:9" x14ac:dyDescent="0.2">
      <c r="A270" s="43" t="s">
        <v>795</v>
      </c>
      <c r="B270" s="43" t="s">
        <v>1096</v>
      </c>
      <c r="C270" s="43" t="s">
        <v>765</v>
      </c>
      <c r="D270" s="43" t="s">
        <v>766</v>
      </c>
      <c r="E270" s="43" t="s">
        <v>1097</v>
      </c>
      <c r="F270" s="43" t="s">
        <v>1098</v>
      </c>
      <c r="G270" s="43" t="s">
        <v>1298</v>
      </c>
      <c r="H270" s="44">
        <v>6000000</v>
      </c>
      <c r="I270" s="45"/>
    </row>
    <row r="271" spans="1:9" x14ac:dyDescent="0.2">
      <c r="A271" s="43" t="s">
        <v>795</v>
      </c>
      <c r="B271" s="43" t="s">
        <v>1081</v>
      </c>
      <c r="C271" s="43" t="s">
        <v>765</v>
      </c>
      <c r="D271" s="43" t="s">
        <v>766</v>
      </c>
      <c r="E271" s="43" t="s">
        <v>1082</v>
      </c>
      <c r="F271" s="43" t="s">
        <v>1083</v>
      </c>
      <c r="G271" s="43" t="s">
        <v>1299</v>
      </c>
      <c r="H271" s="44">
        <v>3000000</v>
      </c>
      <c r="I271" s="45"/>
    </row>
    <row r="272" spans="1:9" x14ac:dyDescent="0.2">
      <c r="A272" s="43" t="s">
        <v>795</v>
      </c>
      <c r="B272" s="43" t="s">
        <v>1081</v>
      </c>
      <c r="C272" s="43" t="s">
        <v>765</v>
      </c>
      <c r="D272" s="43" t="s">
        <v>766</v>
      </c>
      <c r="E272" s="43" t="s">
        <v>1082</v>
      </c>
      <c r="F272" s="43" t="s">
        <v>1083</v>
      </c>
      <c r="G272" s="43" t="s">
        <v>1300</v>
      </c>
      <c r="H272" s="44">
        <v>3000000</v>
      </c>
      <c r="I272" s="45"/>
    </row>
    <row r="273" spans="1:9" x14ac:dyDescent="0.2">
      <c r="A273" s="43" t="s">
        <v>795</v>
      </c>
      <c r="B273" s="43" t="s">
        <v>1081</v>
      </c>
      <c r="C273" s="43" t="s">
        <v>765</v>
      </c>
      <c r="D273" s="43" t="s">
        <v>766</v>
      </c>
      <c r="E273" s="43" t="s">
        <v>1082</v>
      </c>
      <c r="F273" s="43" t="s">
        <v>1083</v>
      </c>
      <c r="G273" s="43" t="s">
        <v>1301</v>
      </c>
      <c r="H273" s="44">
        <v>3000000</v>
      </c>
      <c r="I273" s="45"/>
    </row>
    <row r="274" spans="1:9" x14ac:dyDescent="0.2">
      <c r="A274" s="43" t="s">
        <v>795</v>
      </c>
      <c r="B274" s="43" t="s">
        <v>1081</v>
      </c>
      <c r="C274" s="43" t="s">
        <v>765</v>
      </c>
      <c r="D274" s="43" t="s">
        <v>766</v>
      </c>
      <c r="E274" s="43" t="s">
        <v>1082</v>
      </c>
      <c r="F274" s="43" t="s">
        <v>1083</v>
      </c>
      <c r="G274" s="43" t="s">
        <v>1301</v>
      </c>
      <c r="H274" s="44">
        <v>15000000</v>
      </c>
      <c r="I274" s="45"/>
    </row>
    <row r="275" spans="1:9" x14ac:dyDescent="0.2">
      <c r="A275" s="43" t="s">
        <v>795</v>
      </c>
      <c r="B275" s="43" t="s">
        <v>1081</v>
      </c>
      <c r="C275" s="43" t="s">
        <v>765</v>
      </c>
      <c r="D275" s="43" t="s">
        <v>766</v>
      </c>
      <c r="E275" s="43" t="s">
        <v>1082</v>
      </c>
      <c r="F275" s="43" t="s">
        <v>1083</v>
      </c>
      <c r="G275" s="43" t="s">
        <v>1302</v>
      </c>
      <c r="H275" s="44">
        <v>15000000</v>
      </c>
      <c r="I275" s="45"/>
    </row>
    <row r="276" spans="1:9" x14ac:dyDescent="0.2">
      <c r="A276" s="43" t="s">
        <v>795</v>
      </c>
      <c r="B276" s="43" t="s">
        <v>1081</v>
      </c>
      <c r="C276" s="43" t="s">
        <v>765</v>
      </c>
      <c r="D276" s="43" t="s">
        <v>766</v>
      </c>
      <c r="E276" s="43" t="s">
        <v>1082</v>
      </c>
      <c r="F276" s="43" t="s">
        <v>1083</v>
      </c>
      <c r="G276" s="43" t="s">
        <v>1300</v>
      </c>
      <c r="H276" s="44">
        <v>15000000</v>
      </c>
      <c r="I276" s="45"/>
    </row>
    <row r="277" spans="1:9" x14ac:dyDescent="0.2">
      <c r="A277" s="43" t="s">
        <v>795</v>
      </c>
      <c r="B277" s="43" t="s">
        <v>125</v>
      </c>
      <c r="C277" s="43" t="s">
        <v>765</v>
      </c>
      <c r="D277" s="43" t="s">
        <v>766</v>
      </c>
      <c r="E277" s="43" t="s">
        <v>1087</v>
      </c>
      <c r="F277" s="43" t="s">
        <v>1088</v>
      </c>
      <c r="G277" s="43" t="s">
        <v>1303</v>
      </c>
      <c r="H277" s="44">
        <v>6000000</v>
      </c>
      <c r="I277" s="45"/>
    </row>
    <row r="278" spans="1:9" x14ac:dyDescent="0.2">
      <c r="A278" s="43" t="s">
        <v>795</v>
      </c>
      <c r="B278" s="43" t="s">
        <v>125</v>
      </c>
      <c r="C278" s="43" t="s">
        <v>765</v>
      </c>
      <c r="D278" s="43" t="s">
        <v>766</v>
      </c>
      <c r="E278" s="43" t="s">
        <v>1087</v>
      </c>
      <c r="F278" s="43" t="s">
        <v>1088</v>
      </c>
      <c r="G278" s="43" t="s">
        <v>1304</v>
      </c>
      <c r="H278" s="44">
        <v>6000000</v>
      </c>
      <c r="I278" s="45"/>
    </row>
    <row r="279" spans="1:9" x14ac:dyDescent="0.2">
      <c r="A279" s="43" t="s">
        <v>795</v>
      </c>
      <c r="B279" s="43" t="s">
        <v>125</v>
      </c>
      <c r="C279" s="43" t="s">
        <v>765</v>
      </c>
      <c r="D279" s="43" t="s">
        <v>766</v>
      </c>
      <c r="E279" s="43" t="s">
        <v>1087</v>
      </c>
      <c r="F279" s="43" t="s">
        <v>1088</v>
      </c>
      <c r="G279" s="43" t="s">
        <v>1303</v>
      </c>
      <c r="H279" s="44">
        <v>12000000</v>
      </c>
      <c r="I279" s="45"/>
    </row>
    <row r="280" spans="1:9" x14ac:dyDescent="0.2">
      <c r="A280" s="43" t="s">
        <v>795</v>
      </c>
      <c r="B280" s="43" t="s">
        <v>125</v>
      </c>
      <c r="C280" s="43" t="s">
        <v>765</v>
      </c>
      <c r="D280" s="43" t="s">
        <v>766</v>
      </c>
      <c r="E280" s="43" t="s">
        <v>1087</v>
      </c>
      <c r="F280" s="43" t="s">
        <v>1088</v>
      </c>
      <c r="G280" s="43" t="s">
        <v>1304</v>
      </c>
      <c r="H280" s="44">
        <v>12000000</v>
      </c>
      <c r="I280" s="45"/>
    </row>
    <row r="281" spans="1:9" x14ac:dyDescent="0.2">
      <c r="A281" s="43" t="s">
        <v>795</v>
      </c>
      <c r="B281" s="43" t="s">
        <v>126</v>
      </c>
      <c r="C281" s="43" t="s">
        <v>777</v>
      </c>
      <c r="D281" s="43" t="s">
        <v>766</v>
      </c>
      <c r="E281" s="43" t="s">
        <v>79</v>
      </c>
      <c r="F281" s="43" t="s">
        <v>796</v>
      </c>
      <c r="G281" s="43" t="s">
        <v>797</v>
      </c>
      <c r="H281" s="44">
        <v>19500000</v>
      </c>
      <c r="I281" s="45"/>
    </row>
    <row r="282" spans="1:9" x14ac:dyDescent="0.2">
      <c r="A282" s="43" t="s">
        <v>795</v>
      </c>
      <c r="B282" s="43" t="s">
        <v>126</v>
      </c>
      <c r="C282" s="43" t="s">
        <v>777</v>
      </c>
      <c r="D282" s="43" t="s">
        <v>766</v>
      </c>
      <c r="E282" s="43" t="s">
        <v>79</v>
      </c>
      <c r="F282" s="43" t="s">
        <v>796</v>
      </c>
      <c r="G282" s="43" t="s">
        <v>798</v>
      </c>
      <c r="H282" s="44">
        <v>19500000</v>
      </c>
      <c r="I282" s="45"/>
    </row>
    <row r="283" spans="1:9" x14ac:dyDescent="0.2">
      <c r="A283" s="43" t="s">
        <v>795</v>
      </c>
      <c r="B283" s="43" t="s">
        <v>126</v>
      </c>
      <c r="C283" s="43" t="s">
        <v>777</v>
      </c>
      <c r="D283" s="43" t="s">
        <v>766</v>
      </c>
      <c r="E283" s="43" t="s">
        <v>79</v>
      </c>
      <c r="F283" s="43" t="s">
        <v>796</v>
      </c>
      <c r="G283" s="43" t="s">
        <v>799</v>
      </c>
      <c r="H283" s="44">
        <v>19500000</v>
      </c>
      <c r="I283" s="45"/>
    </row>
    <row r="284" spans="1:9" x14ac:dyDescent="0.2">
      <c r="A284" s="43" t="s">
        <v>795</v>
      </c>
      <c r="B284" s="43" t="s">
        <v>1305</v>
      </c>
      <c r="C284" s="43" t="s">
        <v>765</v>
      </c>
      <c r="D284" s="43" t="s">
        <v>766</v>
      </c>
      <c r="E284" s="43" t="s">
        <v>1077</v>
      </c>
      <c r="F284" s="43" t="s">
        <v>1078</v>
      </c>
      <c r="G284" s="43" t="s">
        <v>1306</v>
      </c>
      <c r="H284" s="44">
        <v>7500000</v>
      </c>
      <c r="I284" s="45"/>
    </row>
    <row r="285" spans="1:9" x14ac:dyDescent="0.2">
      <c r="A285" s="43" t="s">
        <v>795</v>
      </c>
      <c r="B285" s="43" t="s">
        <v>1305</v>
      </c>
      <c r="C285" s="43" t="s">
        <v>765</v>
      </c>
      <c r="D285" s="43" t="s">
        <v>766</v>
      </c>
      <c r="E285" s="43" t="s">
        <v>1077</v>
      </c>
      <c r="F285" s="43" t="s">
        <v>1078</v>
      </c>
      <c r="G285" s="43" t="s">
        <v>1307</v>
      </c>
      <c r="H285" s="44">
        <v>7700000</v>
      </c>
      <c r="I285" s="45"/>
    </row>
    <row r="286" spans="1:9" x14ac:dyDescent="0.2">
      <c r="A286" s="43" t="s">
        <v>795</v>
      </c>
      <c r="B286" s="43" t="s">
        <v>1305</v>
      </c>
      <c r="C286" s="43" t="s">
        <v>765</v>
      </c>
      <c r="D286" s="43" t="s">
        <v>766</v>
      </c>
      <c r="E286" s="43" t="s">
        <v>1077</v>
      </c>
      <c r="F286" s="43" t="s">
        <v>1078</v>
      </c>
      <c r="G286" s="43" t="s">
        <v>1308</v>
      </c>
      <c r="H286" s="44">
        <v>9900000</v>
      </c>
      <c r="I286" s="45"/>
    </row>
    <row r="287" spans="1:9" x14ac:dyDescent="0.2">
      <c r="A287" s="43" t="s">
        <v>795</v>
      </c>
      <c r="B287" s="43" t="s">
        <v>1305</v>
      </c>
      <c r="C287" s="43" t="s">
        <v>765</v>
      </c>
      <c r="D287" s="43" t="s">
        <v>766</v>
      </c>
      <c r="E287" s="43" t="s">
        <v>1077</v>
      </c>
      <c r="F287" s="43" t="s">
        <v>1078</v>
      </c>
      <c r="G287" s="43" t="s">
        <v>1309</v>
      </c>
      <c r="H287" s="44">
        <v>7500000</v>
      </c>
      <c r="I287" s="45"/>
    </row>
    <row r="288" spans="1:9" x14ac:dyDescent="0.2">
      <c r="A288" s="43" t="s">
        <v>795</v>
      </c>
      <c r="B288" s="43" t="s">
        <v>1305</v>
      </c>
      <c r="C288" s="43" t="s">
        <v>765</v>
      </c>
      <c r="D288" s="43" t="s">
        <v>766</v>
      </c>
      <c r="E288" s="43" t="s">
        <v>1077</v>
      </c>
      <c r="F288" s="43" t="s">
        <v>1078</v>
      </c>
      <c r="G288" s="43" t="s">
        <v>1310</v>
      </c>
      <c r="H288" s="44">
        <v>9450000</v>
      </c>
      <c r="I288" s="45"/>
    </row>
    <row r="289" spans="1:9" x14ac:dyDescent="0.2">
      <c r="A289" s="43" t="s">
        <v>795</v>
      </c>
      <c r="B289" s="43" t="s">
        <v>1305</v>
      </c>
      <c r="C289" s="43" t="s">
        <v>765</v>
      </c>
      <c r="D289" s="43" t="s">
        <v>766</v>
      </c>
      <c r="E289" s="43" t="s">
        <v>1077</v>
      </c>
      <c r="F289" s="43" t="s">
        <v>1078</v>
      </c>
      <c r="G289" s="43" t="s">
        <v>1311</v>
      </c>
      <c r="H289" s="44">
        <v>2250000</v>
      </c>
      <c r="I289" s="45"/>
    </row>
    <row r="290" spans="1:9" x14ac:dyDescent="0.2">
      <c r="A290" s="43" t="s">
        <v>795</v>
      </c>
      <c r="B290" s="43" t="s">
        <v>1305</v>
      </c>
      <c r="C290" s="43" t="s">
        <v>765</v>
      </c>
      <c r="D290" s="43" t="s">
        <v>766</v>
      </c>
      <c r="E290" s="43" t="s">
        <v>1077</v>
      </c>
      <c r="F290" s="43" t="s">
        <v>1078</v>
      </c>
      <c r="G290" s="43" t="s">
        <v>1312</v>
      </c>
      <c r="H290" s="44">
        <v>7200000</v>
      </c>
      <c r="I290" s="45"/>
    </row>
    <row r="291" spans="1:9" x14ac:dyDescent="0.2">
      <c r="A291" s="43" t="s">
        <v>795</v>
      </c>
      <c r="B291" s="43" t="s">
        <v>1305</v>
      </c>
      <c r="C291" s="43" t="s">
        <v>765</v>
      </c>
      <c r="D291" s="43" t="s">
        <v>766</v>
      </c>
      <c r="E291" s="43" t="s">
        <v>1077</v>
      </c>
      <c r="F291" s="43" t="s">
        <v>1078</v>
      </c>
      <c r="G291" s="43" t="s">
        <v>1311</v>
      </c>
      <c r="H291" s="44">
        <v>3000000</v>
      </c>
      <c r="I291" s="45"/>
    </row>
    <row r="292" spans="1:9" x14ac:dyDescent="0.2">
      <c r="A292" s="43" t="s">
        <v>795</v>
      </c>
      <c r="B292" s="43" t="s">
        <v>1305</v>
      </c>
      <c r="C292" s="43" t="s">
        <v>765</v>
      </c>
      <c r="D292" s="43" t="s">
        <v>766</v>
      </c>
      <c r="E292" s="43" t="s">
        <v>1077</v>
      </c>
      <c r="F292" s="43" t="s">
        <v>1078</v>
      </c>
      <c r="G292" s="43" t="s">
        <v>1313</v>
      </c>
      <c r="H292" s="44">
        <v>12800000</v>
      </c>
      <c r="I292" s="45"/>
    </row>
    <row r="293" spans="1:9" x14ac:dyDescent="0.2">
      <c r="A293" s="43" t="s">
        <v>795</v>
      </c>
      <c r="B293" s="43" t="s">
        <v>1305</v>
      </c>
      <c r="C293" s="43" t="s">
        <v>765</v>
      </c>
      <c r="D293" s="43" t="s">
        <v>766</v>
      </c>
      <c r="E293" s="43" t="s">
        <v>1077</v>
      </c>
      <c r="F293" s="43" t="s">
        <v>1078</v>
      </c>
      <c r="G293" s="43" t="s">
        <v>1314</v>
      </c>
      <c r="H293" s="44">
        <v>24000000</v>
      </c>
      <c r="I293" s="45"/>
    </row>
    <row r="294" spans="1:9" x14ac:dyDescent="0.2">
      <c r="A294" s="43" t="s">
        <v>795</v>
      </c>
      <c r="B294" s="43" t="s">
        <v>1305</v>
      </c>
      <c r="C294" s="43" t="s">
        <v>765</v>
      </c>
      <c r="D294" s="43" t="s">
        <v>766</v>
      </c>
      <c r="E294" s="43" t="s">
        <v>1077</v>
      </c>
      <c r="F294" s="43" t="s">
        <v>1078</v>
      </c>
      <c r="G294" s="43" t="s">
        <v>1311</v>
      </c>
      <c r="H294" s="44">
        <v>15000000</v>
      </c>
      <c r="I294" s="45"/>
    </row>
    <row r="295" spans="1:9" x14ac:dyDescent="0.2">
      <c r="A295" s="43" t="s">
        <v>795</v>
      </c>
      <c r="B295" s="43" t="s">
        <v>1305</v>
      </c>
      <c r="C295" s="43" t="s">
        <v>765</v>
      </c>
      <c r="D295" s="43" t="s">
        <v>766</v>
      </c>
      <c r="E295" s="43" t="s">
        <v>1077</v>
      </c>
      <c r="F295" s="43" t="s">
        <v>1078</v>
      </c>
      <c r="G295" s="43" t="s">
        <v>1306</v>
      </c>
      <c r="H295" s="44">
        <v>10500000</v>
      </c>
      <c r="I295" s="45"/>
    </row>
    <row r="296" spans="1:9" x14ac:dyDescent="0.2">
      <c r="A296" s="43" t="s">
        <v>795</v>
      </c>
      <c r="B296" s="43" t="s">
        <v>1305</v>
      </c>
      <c r="C296" s="43" t="s">
        <v>765</v>
      </c>
      <c r="D296" s="43" t="s">
        <v>766</v>
      </c>
      <c r="E296" s="43" t="s">
        <v>1077</v>
      </c>
      <c r="F296" s="43" t="s">
        <v>1078</v>
      </c>
      <c r="G296" s="43" t="s">
        <v>1307</v>
      </c>
      <c r="H296" s="44">
        <v>8400000</v>
      </c>
      <c r="I296" s="45"/>
    </row>
    <row r="297" spans="1:9" x14ac:dyDescent="0.2">
      <c r="A297" s="43" t="s">
        <v>795</v>
      </c>
      <c r="B297" s="43" t="s">
        <v>1305</v>
      </c>
      <c r="C297" s="43" t="s">
        <v>765</v>
      </c>
      <c r="D297" s="43" t="s">
        <v>766</v>
      </c>
      <c r="E297" s="43" t="s">
        <v>1077</v>
      </c>
      <c r="F297" s="43" t="s">
        <v>1078</v>
      </c>
      <c r="G297" s="43" t="s">
        <v>1308</v>
      </c>
      <c r="H297" s="44">
        <v>10800000</v>
      </c>
      <c r="I297" s="45"/>
    </row>
    <row r="298" spans="1:9" x14ac:dyDescent="0.2">
      <c r="A298" s="43" t="s">
        <v>795</v>
      </c>
      <c r="B298" s="43" t="s">
        <v>1305</v>
      </c>
      <c r="C298" s="43" t="s">
        <v>765</v>
      </c>
      <c r="D298" s="43" t="s">
        <v>766</v>
      </c>
      <c r="E298" s="43" t="s">
        <v>1077</v>
      </c>
      <c r="F298" s="43" t="s">
        <v>1078</v>
      </c>
      <c r="G298" s="43" t="s">
        <v>1309</v>
      </c>
      <c r="H298" s="44">
        <v>10500000</v>
      </c>
      <c r="I298" s="45"/>
    </row>
    <row r="299" spans="1:9" x14ac:dyDescent="0.2">
      <c r="A299" s="43" t="s">
        <v>795</v>
      </c>
      <c r="B299" s="43" t="s">
        <v>1305</v>
      </c>
      <c r="C299" s="43" t="s">
        <v>765</v>
      </c>
      <c r="D299" s="43" t="s">
        <v>766</v>
      </c>
      <c r="E299" s="43" t="s">
        <v>1077</v>
      </c>
      <c r="F299" s="43" t="s">
        <v>1078</v>
      </c>
      <c r="G299" s="43" t="s">
        <v>1310</v>
      </c>
      <c r="H299" s="44">
        <v>10800000</v>
      </c>
      <c r="I299" s="45"/>
    </row>
    <row r="300" spans="1:9" x14ac:dyDescent="0.2">
      <c r="A300" s="43" t="s">
        <v>795</v>
      </c>
      <c r="B300" s="43" t="s">
        <v>1315</v>
      </c>
      <c r="C300" s="43" t="s">
        <v>783</v>
      </c>
      <c r="D300" s="43" t="s">
        <v>766</v>
      </c>
      <c r="E300" s="43">
        <v>13904181005</v>
      </c>
      <c r="F300" s="43" t="s">
        <v>1080</v>
      </c>
      <c r="G300" s="43" t="s">
        <v>1316</v>
      </c>
      <c r="H300" s="44">
        <v>11000000</v>
      </c>
      <c r="I300" s="45"/>
    </row>
    <row r="301" spans="1:9" x14ac:dyDescent="0.2">
      <c r="A301" s="43" t="s">
        <v>795</v>
      </c>
      <c r="B301" s="43" t="s">
        <v>1315</v>
      </c>
      <c r="C301" s="43" t="s">
        <v>783</v>
      </c>
      <c r="D301" s="43" t="s">
        <v>766</v>
      </c>
      <c r="E301" s="43">
        <v>13904181005</v>
      </c>
      <c r="F301" s="43" t="s">
        <v>1080</v>
      </c>
      <c r="G301" s="43" t="s">
        <v>1317</v>
      </c>
      <c r="H301" s="44">
        <v>18000000</v>
      </c>
      <c r="I301" s="45"/>
    </row>
    <row r="302" spans="1:9" x14ac:dyDescent="0.2">
      <c r="A302" s="43" t="s">
        <v>795</v>
      </c>
      <c r="B302" s="43" t="s">
        <v>1315</v>
      </c>
      <c r="C302" s="43" t="s">
        <v>783</v>
      </c>
      <c r="D302" s="43" t="s">
        <v>766</v>
      </c>
      <c r="E302" s="43">
        <v>13904181005</v>
      </c>
      <c r="F302" s="43" t="s">
        <v>1080</v>
      </c>
      <c r="G302" s="43" t="s">
        <v>1318</v>
      </c>
      <c r="H302" s="44">
        <v>12000000</v>
      </c>
      <c r="I302" s="45"/>
    </row>
    <row r="303" spans="1:9" x14ac:dyDescent="0.2">
      <c r="A303" s="43" t="s">
        <v>795</v>
      </c>
      <c r="B303" s="43" t="s">
        <v>1315</v>
      </c>
      <c r="C303" s="43" t="s">
        <v>783</v>
      </c>
      <c r="D303" s="43" t="s">
        <v>766</v>
      </c>
      <c r="E303" s="43">
        <v>13904181005</v>
      </c>
      <c r="F303" s="43" t="s">
        <v>1080</v>
      </c>
      <c r="G303" s="43" t="s">
        <v>1318</v>
      </c>
      <c r="H303" s="44">
        <v>3400000</v>
      </c>
      <c r="I303" s="45"/>
    </row>
    <row r="304" spans="1:9" x14ac:dyDescent="0.2">
      <c r="A304" s="43" t="s">
        <v>800</v>
      </c>
      <c r="B304" s="43" t="s">
        <v>1108</v>
      </c>
      <c r="C304" s="43" t="s">
        <v>765</v>
      </c>
      <c r="D304" s="43" t="s">
        <v>766</v>
      </c>
      <c r="E304" s="43" t="s">
        <v>1109</v>
      </c>
      <c r="F304" s="43" t="s">
        <v>1110</v>
      </c>
      <c r="G304" s="43" t="s">
        <v>1319</v>
      </c>
      <c r="H304" s="44">
        <v>21600000</v>
      </c>
      <c r="I304" s="45"/>
    </row>
    <row r="305" spans="1:9" x14ac:dyDescent="0.2">
      <c r="A305" s="43" t="s">
        <v>800</v>
      </c>
      <c r="B305" s="43" t="s">
        <v>1108</v>
      </c>
      <c r="C305" s="43" t="s">
        <v>765</v>
      </c>
      <c r="D305" s="43" t="s">
        <v>766</v>
      </c>
      <c r="E305" s="43" t="s">
        <v>1109</v>
      </c>
      <c r="F305" s="43" t="s">
        <v>1110</v>
      </c>
      <c r="G305" s="43" t="s">
        <v>1320</v>
      </c>
      <c r="H305" s="44">
        <v>9000000</v>
      </c>
      <c r="I305" s="45"/>
    </row>
    <row r="306" spans="1:9" x14ac:dyDescent="0.2">
      <c r="A306" s="43" t="s">
        <v>800</v>
      </c>
      <c r="B306" s="43" t="s">
        <v>302</v>
      </c>
      <c r="C306" s="43" t="s">
        <v>777</v>
      </c>
      <c r="D306" s="43" t="s">
        <v>784</v>
      </c>
      <c r="E306" s="43">
        <v>14202140405</v>
      </c>
      <c r="F306" s="43" t="s">
        <v>654</v>
      </c>
      <c r="G306" s="43" t="s">
        <v>1321</v>
      </c>
      <c r="H306" s="44">
        <v>31700000</v>
      </c>
      <c r="I306" s="45"/>
    </row>
    <row r="307" spans="1:9" x14ac:dyDescent="0.2">
      <c r="A307" s="43" t="s">
        <v>800</v>
      </c>
      <c r="B307" s="43" t="s">
        <v>302</v>
      </c>
      <c r="C307" s="43" t="s">
        <v>777</v>
      </c>
      <c r="D307" s="43" t="s">
        <v>784</v>
      </c>
      <c r="E307" s="43" t="s">
        <v>1104</v>
      </c>
      <c r="F307" s="43" t="s">
        <v>1105</v>
      </c>
      <c r="G307" s="43" t="s">
        <v>1322</v>
      </c>
      <c r="H307" s="44">
        <v>53775000</v>
      </c>
      <c r="I307" s="45"/>
    </row>
    <row r="308" spans="1:9" x14ac:dyDescent="0.2">
      <c r="A308" s="43" t="s">
        <v>800</v>
      </c>
      <c r="B308" s="43" t="s">
        <v>302</v>
      </c>
      <c r="C308" s="43" t="s">
        <v>765</v>
      </c>
      <c r="D308" s="43" t="s">
        <v>766</v>
      </c>
      <c r="E308" s="43" t="s">
        <v>1106</v>
      </c>
      <c r="F308" s="43" t="s">
        <v>1107</v>
      </c>
      <c r="G308" s="43" t="s">
        <v>1323</v>
      </c>
      <c r="H308" s="44">
        <v>22464000</v>
      </c>
      <c r="I308" s="45"/>
    </row>
    <row r="309" spans="1:9" x14ac:dyDescent="0.2">
      <c r="A309" s="43" t="s">
        <v>800</v>
      </c>
      <c r="B309" s="43" t="s">
        <v>302</v>
      </c>
      <c r="C309" s="43" t="s">
        <v>765</v>
      </c>
      <c r="D309" s="43" t="s">
        <v>766</v>
      </c>
      <c r="E309" s="43" t="s">
        <v>1106</v>
      </c>
      <c r="F309" s="43" t="s">
        <v>1107</v>
      </c>
      <c r="G309" s="43" t="s">
        <v>1324</v>
      </c>
      <c r="H309" s="44">
        <v>21216000</v>
      </c>
      <c r="I309" s="45"/>
    </row>
    <row r="310" spans="1:9" x14ac:dyDescent="0.2">
      <c r="A310" s="43" t="s">
        <v>801</v>
      </c>
      <c r="B310" s="43" t="s">
        <v>1114</v>
      </c>
      <c r="C310" s="43" t="s">
        <v>765</v>
      </c>
      <c r="D310" s="43" t="s">
        <v>766</v>
      </c>
      <c r="E310" s="43" t="s">
        <v>1115</v>
      </c>
      <c r="F310" s="43" t="s">
        <v>1325</v>
      </c>
      <c r="G310" s="43" t="s">
        <v>1326</v>
      </c>
      <c r="H310" s="44">
        <v>4000000</v>
      </c>
      <c r="I310" s="45"/>
    </row>
    <row r="311" spans="1:9" x14ac:dyDescent="0.2">
      <c r="A311" s="43" t="s">
        <v>801</v>
      </c>
      <c r="B311" s="43" t="s">
        <v>1114</v>
      </c>
      <c r="C311" s="43" t="s">
        <v>765</v>
      </c>
      <c r="D311" s="43" t="s">
        <v>766</v>
      </c>
      <c r="E311" s="43" t="s">
        <v>1115</v>
      </c>
      <c r="F311" s="43" t="s">
        <v>1325</v>
      </c>
      <c r="G311" s="43" t="s">
        <v>1327</v>
      </c>
      <c r="H311" s="44">
        <v>9000000</v>
      </c>
      <c r="I311" s="45"/>
    </row>
    <row r="312" spans="1:9" x14ac:dyDescent="0.2">
      <c r="A312" s="43" t="s">
        <v>801</v>
      </c>
      <c r="B312" s="43" t="s">
        <v>1114</v>
      </c>
      <c r="C312" s="43" t="s">
        <v>765</v>
      </c>
      <c r="D312" s="43" t="s">
        <v>766</v>
      </c>
      <c r="E312" s="43" t="s">
        <v>1115</v>
      </c>
      <c r="F312" s="43" t="s">
        <v>1325</v>
      </c>
      <c r="G312" s="43" t="s">
        <v>1328</v>
      </c>
      <c r="H312" s="44">
        <v>3000000</v>
      </c>
      <c r="I312" s="45"/>
    </row>
    <row r="313" spans="1:9" x14ac:dyDescent="0.2">
      <c r="A313" s="43" t="s">
        <v>801</v>
      </c>
      <c r="B313" s="43" t="s">
        <v>1114</v>
      </c>
      <c r="C313" s="43" t="s">
        <v>765</v>
      </c>
      <c r="D313" s="43" t="s">
        <v>766</v>
      </c>
      <c r="E313" s="43" t="s">
        <v>1115</v>
      </c>
      <c r="F313" s="43" t="s">
        <v>1325</v>
      </c>
      <c r="G313" s="43" t="s">
        <v>1329</v>
      </c>
      <c r="H313" s="44">
        <v>9000000</v>
      </c>
      <c r="I313" s="45"/>
    </row>
    <row r="314" spans="1:9" x14ac:dyDescent="0.2">
      <c r="A314" s="43" t="s">
        <v>801</v>
      </c>
      <c r="B314" s="43" t="s">
        <v>1114</v>
      </c>
      <c r="C314" s="43" t="s">
        <v>765</v>
      </c>
      <c r="D314" s="43" t="s">
        <v>766</v>
      </c>
      <c r="E314" s="43" t="s">
        <v>1115</v>
      </c>
      <c r="F314" s="43" t="s">
        <v>1325</v>
      </c>
      <c r="G314" s="43" t="s">
        <v>1330</v>
      </c>
      <c r="H314" s="44">
        <v>7000000</v>
      </c>
      <c r="I314" s="45"/>
    </row>
    <row r="315" spans="1:9" x14ac:dyDescent="0.2">
      <c r="A315" s="43" t="s">
        <v>801</v>
      </c>
      <c r="B315" s="43" t="s">
        <v>339</v>
      </c>
      <c r="C315" s="43" t="s">
        <v>777</v>
      </c>
      <c r="D315" s="43" t="s">
        <v>766</v>
      </c>
      <c r="E315" s="43" t="s">
        <v>1122</v>
      </c>
      <c r="F315" s="43" t="s">
        <v>1123</v>
      </c>
      <c r="G315" s="43" t="s">
        <v>1331</v>
      </c>
      <c r="H315" s="44">
        <v>18000000</v>
      </c>
      <c r="I315" s="45"/>
    </row>
    <row r="316" spans="1:9" x14ac:dyDescent="0.2">
      <c r="A316" s="43" t="s">
        <v>801</v>
      </c>
      <c r="B316" s="43" t="s">
        <v>339</v>
      </c>
      <c r="C316" s="43" t="s">
        <v>777</v>
      </c>
      <c r="D316" s="43" t="s">
        <v>766</v>
      </c>
      <c r="E316" s="43" t="s">
        <v>1122</v>
      </c>
      <c r="F316" s="43" t="s">
        <v>1123</v>
      </c>
      <c r="G316" s="43" t="s">
        <v>1332</v>
      </c>
      <c r="H316" s="44">
        <v>18000000</v>
      </c>
      <c r="I316" s="45"/>
    </row>
    <row r="317" spans="1:9" x14ac:dyDescent="0.2">
      <c r="A317" s="43" t="s">
        <v>801</v>
      </c>
      <c r="B317" s="43" t="s">
        <v>339</v>
      </c>
      <c r="C317" s="43" t="s">
        <v>777</v>
      </c>
      <c r="D317" s="43" t="s">
        <v>766</v>
      </c>
      <c r="E317" s="43" t="s">
        <v>1122</v>
      </c>
      <c r="F317" s="43" t="s">
        <v>1123</v>
      </c>
      <c r="G317" s="43" t="s">
        <v>1333</v>
      </c>
      <c r="H317" s="44">
        <v>18000000</v>
      </c>
      <c r="I317" s="45"/>
    </row>
    <row r="318" spans="1:9" x14ac:dyDescent="0.2">
      <c r="A318" s="43" t="s">
        <v>801</v>
      </c>
      <c r="B318" s="43" t="s">
        <v>339</v>
      </c>
      <c r="C318" s="43" t="s">
        <v>777</v>
      </c>
      <c r="D318" s="43" t="s">
        <v>766</v>
      </c>
      <c r="E318" s="43" t="s">
        <v>1122</v>
      </c>
      <c r="F318" s="43" t="s">
        <v>1123</v>
      </c>
      <c r="G318" s="43" t="s">
        <v>1334</v>
      </c>
      <c r="H318" s="44">
        <v>18000000</v>
      </c>
      <c r="I318" s="45"/>
    </row>
    <row r="319" spans="1:9" x14ac:dyDescent="0.2">
      <c r="A319" s="43" t="s">
        <v>801</v>
      </c>
      <c r="B319" s="43" t="s">
        <v>136</v>
      </c>
      <c r="C319" s="43" t="s">
        <v>765</v>
      </c>
      <c r="D319" s="43" t="s">
        <v>766</v>
      </c>
      <c r="E319" s="43" t="s">
        <v>1126</v>
      </c>
      <c r="F319" s="43" t="s">
        <v>1127</v>
      </c>
      <c r="G319" s="43" t="s">
        <v>1335</v>
      </c>
      <c r="H319" s="44">
        <v>11200000</v>
      </c>
      <c r="I319" s="45"/>
    </row>
    <row r="320" spans="1:9" x14ac:dyDescent="0.2">
      <c r="A320" s="43" t="s">
        <v>801</v>
      </c>
      <c r="B320" s="43" t="s">
        <v>136</v>
      </c>
      <c r="C320" s="43" t="s">
        <v>765</v>
      </c>
      <c r="D320" s="43" t="s">
        <v>766</v>
      </c>
      <c r="E320" s="43" t="s">
        <v>1126</v>
      </c>
      <c r="F320" s="43" t="s">
        <v>1127</v>
      </c>
      <c r="G320" s="43" t="s">
        <v>1336</v>
      </c>
      <c r="H320" s="44">
        <v>19200000</v>
      </c>
      <c r="I320" s="45"/>
    </row>
    <row r="321" spans="1:9" x14ac:dyDescent="0.2">
      <c r="A321" s="43" t="s">
        <v>801</v>
      </c>
      <c r="B321" s="43" t="s">
        <v>136</v>
      </c>
      <c r="C321" s="43" t="s">
        <v>765</v>
      </c>
      <c r="D321" s="43" t="s">
        <v>766</v>
      </c>
      <c r="E321" s="43" t="s">
        <v>1126</v>
      </c>
      <c r="F321" s="43" t="s">
        <v>1127</v>
      </c>
      <c r="G321" s="43" t="s">
        <v>1337</v>
      </c>
      <c r="H321" s="44">
        <v>15600000</v>
      </c>
      <c r="I321" s="45"/>
    </row>
    <row r="322" spans="1:9" x14ac:dyDescent="0.2">
      <c r="A322" s="43" t="s">
        <v>801</v>
      </c>
      <c r="B322" s="43" t="s">
        <v>136</v>
      </c>
      <c r="C322" s="43" t="s">
        <v>765</v>
      </c>
      <c r="D322" s="43" t="s">
        <v>766</v>
      </c>
      <c r="E322" s="43" t="s">
        <v>1126</v>
      </c>
      <c r="F322" s="43" t="s">
        <v>1127</v>
      </c>
      <c r="G322" s="43" t="s">
        <v>1338</v>
      </c>
      <c r="H322" s="44">
        <v>1300000</v>
      </c>
      <c r="I322" s="45"/>
    </row>
    <row r="323" spans="1:9" x14ac:dyDescent="0.2">
      <c r="A323" s="43" t="s">
        <v>801</v>
      </c>
      <c r="B323" s="43" t="s">
        <v>136</v>
      </c>
      <c r="C323" s="43" t="s">
        <v>765</v>
      </c>
      <c r="D323" s="43" t="s">
        <v>766</v>
      </c>
      <c r="E323" s="43" t="s">
        <v>1126</v>
      </c>
      <c r="F323" s="43" t="s">
        <v>1127</v>
      </c>
      <c r="G323" s="43" t="s">
        <v>1339</v>
      </c>
      <c r="H323" s="44">
        <v>5200000</v>
      </c>
      <c r="I323" s="45"/>
    </row>
    <row r="324" spans="1:9" x14ac:dyDescent="0.2">
      <c r="A324" s="43" t="s">
        <v>801</v>
      </c>
      <c r="B324" s="43" t="s">
        <v>136</v>
      </c>
      <c r="C324" s="43" t="s">
        <v>765</v>
      </c>
      <c r="D324" s="43" t="s">
        <v>766</v>
      </c>
      <c r="E324" s="43" t="s">
        <v>1126</v>
      </c>
      <c r="F324" s="43" t="s">
        <v>1127</v>
      </c>
      <c r="G324" s="43" t="s">
        <v>1340</v>
      </c>
      <c r="H324" s="44">
        <v>9100000</v>
      </c>
      <c r="I324" s="45"/>
    </row>
    <row r="325" spans="1:9" x14ac:dyDescent="0.2">
      <c r="A325" s="43" t="s">
        <v>801</v>
      </c>
      <c r="B325" s="43" t="s">
        <v>136</v>
      </c>
      <c r="C325" s="43" t="s">
        <v>765</v>
      </c>
      <c r="D325" s="43" t="s">
        <v>766</v>
      </c>
      <c r="E325" s="43" t="s">
        <v>1126</v>
      </c>
      <c r="F325" s="43" t="s">
        <v>1127</v>
      </c>
      <c r="G325" s="43" t="s">
        <v>1341</v>
      </c>
      <c r="H325" s="44">
        <v>4800000</v>
      </c>
      <c r="I325" s="45"/>
    </row>
    <row r="326" spans="1:9" x14ac:dyDescent="0.2">
      <c r="A326" s="43" t="s">
        <v>801</v>
      </c>
      <c r="B326" s="43" t="s">
        <v>134</v>
      </c>
      <c r="C326" s="43" t="s">
        <v>777</v>
      </c>
      <c r="D326" s="43" t="s">
        <v>766</v>
      </c>
      <c r="E326" s="43" t="s">
        <v>86</v>
      </c>
      <c r="F326" s="43" t="s">
        <v>1342</v>
      </c>
      <c r="G326" s="43" t="s">
        <v>1343</v>
      </c>
      <c r="H326" s="44">
        <v>15600000</v>
      </c>
      <c r="I326" s="45"/>
    </row>
    <row r="327" spans="1:9" x14ac:dyDescent="0.2">
      <c r="A327" s="43" t="s">
        <v>801</v>
      </c>
      <c r="B327" s="43" t="s">
        <v>134</v>
      </c>
      <c r="C327" s="43" t="s">
        <v>777</v>
      </c>
      <c r="D327" s="43" t="s">
        <v>766</v>
      </c>
      <c r="E327" s="43" t="s">
        <v>86</v>
      </c>
      <c r="F327" s="43" t="s">
        <v>1342</v>
      </c>
      <c r="G327" s="43" t="s">
        <v>1344</v>
      </c>
      <c r="H327" s="44">
        <v>20400000</v>
      </c>
      <c r="I327" s="45"/>
    </row>
    <row r="328" spans="1:9" x14ac:dyDescent="0.2">
      <c r="A328" s="43" t="s">
        <v>801</v>
      </c>
      <c r="B328" s="43" t="s">
        <v>134</v>
      </c>
      <c r="C328" s="43" t="s">
        <v>777</v>
      </c>
      <c r="D328" s="43" t="s">
        <v>766</v>
      </c>
      <c r="E328" s="43" t="s">
        <v>86</v>
      </c>
      <c r="F328" s="43" t="s">
        <v>1342</v>
      </c>
      <c r="G328" s="43" t="s">
        <v>1345</v>
      </c>
      <c r="H328" s="44">
        <v>4500000</v>
      </c>
      <c r="I328" s="45"/>
    </row>
    <row r="329" spans="1:9" x14ac:dyDescent="0.2">
      <c r="A329" s="43" t="s">
        <v>801</v>
      </c>
      <c r="B329" s="43" t="s">
        <v>134</v>
      </c>
      <c r="C329" s="43" t="s">
        <v>777</v>
      </c>
      <c r="D329" s="43" t="s">
        <v>766</v>
      </c>
      <c r="E329" s="43" t="s">
        <v>86</v>
      </c>
      <c r="F329" s="43" t="s">
        <v>1342</v>
      </c>
      <c r="G329" s="43" t="s">
        <v>802</v>
      </c>
      <c r="H329" s="44">
        <v>19200000</v>
      </c>
      <c r="I329" s="45"/>
    </row>
    <row r="330" spans="1:9" x14ac:dyDescent="0.2">
      <c r="A330" s="43" t="s">
        <v>801</v>
      </c>
      <c r="B330" s="43" t="s">
        <v>134</v>
      </c>
      <c r="C330" s="43" t="s">
        <v>777</v>
      </c>
      <c r="D330" s="43" t="s">
        <v>766</v>
      </c>
      <c r="E330" s="43" t="s">
        <v>86</v>
      </c>
      <c r="F330" s="43" t="s">
        <v>1342</v>
      </c>
      <c r="G330" s="43" t="s">
        <v>1346</v>
      </c>
      <c r="H330" s="44">
        <v>3000000</v>
      </c>
      <c r="I330" s="45"/>
    </row>
    <row r="331" spans="1:9" x14ac:dyDescent="0.2">
      <c r="A331" s="43" t="s">
        <v>801</v>
      </c>
      <c r="B331" s="43" t="s">
        <v>134</v>
      </c>
      <c r="C331" s="43" t="s">
        <v>777</v>
      </c>
      <c r="D331" s="43" t="s">
        <v>766</v>
      </c>
      <c r="E331" s="43" t="s">
        <v>86</v>
      </c>
      <c r="F331" s="43" t="s">
        <v>1342</v>
      </c>
      <c r="G331" s="43" t="s">
        <v>1347</v>
      </c>
      <c r="H331" s="44">
        <v>3000000</v>
      </c>
      <c r="I331" s="45"/>
    </row>
    <row r="332" spans="1:9" x14ac:dyDescent="0.2">
      <c r="A332" s="43" t="s">
        <v>801</v>
      </c>
      <c r="B332" s="43" t="s">
        <v>255</v>
      </c>
      <c r="C332" s="43" t="s">
        <v>765</v>
      </c>
      <c r="D332" s="43" t="s">
        <v>766</v>
      </c>
      <c r="E332" s="43" t="s">
        <v>505</v>
      </c>
      <c r="F332" s="43" t="s">
        <v>704</v>
      </c>
      <c r="G332" s="43" t="s">
        <v>1348</v>
      </c>
      <c r="H332" s="44">
        <v>13800000</v>
      </c>
      <c r="I332" s="45"/>
    </row>
    <row r="333" spans="1:9" x14ac:dyDescent="0.2">
      <c r="A333" s="43" t="s">
        <v>801</v>
      </c>
      <c r="B333" s="43" t="s">
        <v>255</v>
      </c>
      <c r="C333" s="43" t="s">
        <v>765</v>
      </c>
      <c r="D333" s="43" t="s">
        <v>766</v>
      </c>
      <c r="E333" s="43" t="s">
        <v>505</v>
      </c>
      <c r="F333" s="43" t="s">
        <v>704</v>
      </c>
      <c r="G333" s="43" t="s">
        <v>1349</v>
      </c>
      <c r="H333" s="44">
        <v>10000000</v>
      </c>
      <c r="I333" s="45"/>
    </row>
    <row r="334" spans="1:9" x14ac:dyDescent="0.2">
      <c r="A334" s="43" t="s">
        <v>801</v>
      </c>
      <c r="B334" s="43" t="s">
        <v>255</v>
      </c>
      <c r="C334" s="43" t="s">
        <v>765</v>
      </c>
      <c r="D334" s="43" t="s">
        <v>766</v>
      </c>
      <c r="E334" s="43" t="s">
        <v>505</v>
      </c>
      <c r="F334" s="43" t="s">
        <v>704</v>
      </c>
      <c r="G334" s="43" t="s">
        <v>1350</v>
      </c>
      <c r="H334" s="44">
        <v>9000000</v>
      </c>
      <c r="I334" s="45"/>
    </row>
    <row r="335" spans="1:9" x14ac:dyDescent="0.2">
      <c r="A335" s="43" t="s">
        <v>801</v>
      </c>
      <c r="B335" s="43" t="s">
        <v>255</v>
      </c>
      <c r="C335" s="43" t="s">
        <v>765</v>
      </c>
      <c r="D335" s="43" t="s">
        <v>766</v>
      </c>
      <c r="E335" s="43" t="s">
        <v>505</v>
      </c>
      <c r="F335" s="43" t="s">
        <v>704</v>
      </c>
      <c r="G335" s="43" t="s">
        <v>1351</v>
      </c>
      <c r="H335" s="44">
        <v>13800000</v>
      </c>
      <c r="I335" s="45"/>
    </row>
    <row r="336" spans="1:9" x14ac:dyDescent="0.2">
      <c r="A336" s="43" t="s">
        <v>801</v>
      </c>
      <c r="B336" s="43" t="s">
        <v>255</v>
      </c>
      <c r="C336" s="43" t="s">
        <v>765</v>
      </c>
      <c r="D336" s="43" t="s">
        <v>766</v>
      </c>
      <c r="E336" s="43" t="s">
        <v>505</v>
      </c>
      <c r="F336" s="43" t="s">
        <v>704</v>
      </c>
      <c r="G336" s="43" t="s">
        <v>1352</v>
      </c>
      <c r="H336" s="44">
        <v>3300000</v>
      </c>
      <c r="I336" s="45"/>
    </row>
    <row r="337" spans="1:9" x14ac:dyDescent="0.2">
      <c r="A337" s="43" t="s">
        <v>801</v>
      </c>
      <c r="B337" s="43" t="s">
        <v>332</v>
      </c>
      <c r="C337" s="43" t="s">
        <v>777</v>
      </c>
      <c r="D337" s="43" t="s">
        <v>766</v>
      </c>
      <c r="E337" s="43" t="s">
        <v>514</v>
      </c>
      <c r="F337" s="43" t="s">
        <v>1353</v>
      </c>
      <c r="G337" s="43" t="s">
        <v>1354</v>
      </c>
      <c r="H337" s="44">
        <v>16800000</v>
      </c>
      <c r="I337" s="45"/>
    </row>
    <row r="338" spans="1:9" x14ac:dyDescent="0.2">
      <c r="A338" s="43" t="s">
        <v>801</v>
      </c>
      <c r="B338" s="43" t="s">
        <v>332</v>
      </c>
      <c r="C338" s="43" t="s">
        <v>777</v>
      </c>
      <c r="D338" s="43" t="s">
        <v>766</v>
      </c>
      <c r="E338" s="43" t="s">
        <v>514</v>
      </c>
      <c r="F338" s="43" t="s">
        <v>1353</v>
      </c>
      <c r="G338" s="43" t="s">
        <v>1355</v>
      </c>
      <c r="H338" s="44">
        <v>20400000</v>
      </c>
      <c r="I338" s="45"/>
    </row>
    <row r="339" spans="1:9" x14ac:dyDescent="0.2">
      <c r="A339" s="43" t="s">
        <v>801</v>
      </c>
      <c r="B339" s="43" t="s">
        <v>332</v>
      </c>
      <c r="C339" s="43" t="s">
        <v>777</v>
      </c>
      <c r="D339" s="43" t="s">
        <v>766</v>
      </c>
      <c r="E339" s="43" t="s">
        <v>514</v>
      </c>
      <c r="F339" s="43" t="s">
        <v>1353</v>
      </c>
      <c r="G339" s="43" t="s">
        <v>1356</v>
      </c>
      <c r="H339" s="44">
        <v>16800000</v>
      </c>
      <c r="I339" s="45"/>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3"/>
      <c r="E1" s="16"/>
      <c r="F1" s="16"/>
      <c r="G1" s="16"/>
      <c r="H1" s="16"/>
      <c r="I1" s="16"/>
      <c r="J1" s="16"/>
      <c r="K1" s="16"/>
    </row>
    <row r="2" spans="1:11" x14ac:dyDescent="0.2">
      <c r="D2" s="23"/>
      <c r="E2" s="16"/>
      <c r="F2" s="16"/>
      <c r="G2" s="16"/>
      <c r="H2" s="16"/>
      <c r="I2" s="16"/>
      <c r="J2" s="16"/>
      <c r="K2" s="16"/>
    </row>
    <row r="3" spans="1:11" x14ac:dyDescent="0.2">
      <c r="D3" s="23"/>
      <c r="E3" s="16"/>
      <c r="F3" s="16"/>
      <c r="G3" s="16"/>
      <c r="H3" s="16"/>
      <c r="I3" s="16"/>
      <c r="J3" s="16"/>
      <c r="K3" s="16"/>
    </row>
    <row r="4" spans="1:11" x14ac:dyDescent="0.2">
      <c r="D4" s="23"/>
      <c r="E4" s="16"/>
      <c r="F4" s="16"/>
      <c r="G4" s="16"/>
      <c r="H4" s="16"/>
      <c r="I4" s="16"/>
      <c r="J4" s="16"/>
      <c r="K4" s="16"/>
    </row>
    <row r="5" spans="1:11" x14ac:dyDescent="0.2">
      <c r="D5" s="23"/>
      <c r="E5" s="16"/>
      <c r="F5" s="16"/>
      <c r="G5" s="16"/>
      <c r="H5" s="16"/>
      <c r="I5" s="16"/>
      <c r="J5" s="16"/>
      <c r="K5" s="16"/>
    </row>
    <row r="6" spans="1:11" x14ac:dyDescent="0.2">
      <c r="D6" s="23"/>
      <c r="E6" s="16"/>
      <c r="F6" s="16"/>
      <c r="G6" s="16"/>
      <c r="H6" s="16"/>
      <c r="I6" s="16"/>
      <c r="J6" s="16"/>
      <c r="K6" s="16"/>
    </row>
    <row r="7" spans="1:11" x14ac:dyDescent="0.2">
      <c r="A7" s="22" t="s">
        <v>38</v>
      </c>
      <c r="D7" s="23"/>
      <c r="E7" s="16"/>
      <c r="F7" s="16"/>
      <c r="G7" s="16"/>
      <c r="H7" s="16"/>
      <c r="I7" s="16"/>
      <c r="J7" s="16"/>
      <c r="K7" s="16"/>
    </row>
    <row r="8" spans="1:11" x14ac:dyDescent="0.2">
      <c r="A8" s="17" t="s">
        <v>40</v>
      </c>
      <c r="B8" s="17"/>
      <c r="C8" s="23"/>
      <c r="D8" s="16"/>
      <c r="E8" s="16"/>
      <c r="F8" s="16"/>
      <c r="G8" s="16"/>
      <c r="H8" s="16"/>
      <c r="I8" s="16"/>
      <c r="J8" s="16"/>
      <c r="K8" s="16"/>
    </row>
    <row r="9" spans="1:11" x14ac:dyDescent="0.2">
      <c r="A9" s="17" t="s">
        <v>0</v>
      </c>
      <c r="B9" s="17"/>
      <c r="C9" s="23"/>
      <c r="D9" s="16"/>
      <c r="F9" s="16"/>
      <c r="G9" s="16"/>
      <c r="H9" s="16"/>
      <c r="I9" s="16"/>
      <c r="J9" s="16"/>
      <c r="K9" s="16"/>
    </row>
    <row r="10" spans="1:11" x14ac:dyDescent="0.2">
      <c r="A10" s="80" t="s">
        <v>41</v>
      </c>
      <c r="B10" s="80"/>
      <c r="C10" s="80"/>
      <c r="D10" s="80"/>
      <c r="F10" s="16"/>
      <c r="G10" s="16"/>
      <c r="H10" s="16"/>
      <c r="I10" s="16"/>
      <c r="J10" s="16"/>
      <c r="K10" s="16"/>
    </row>
    <row r="11" spans="1:11" ht="12.75" customHeight="1" x14ac:dyDescent="0.2">
      <c r="F11" s="16"/>
      <c r="G11" s="16"/>
      <c r="H11" s="16"/>
      <c r="I11" s="16"/>
      <c r="J11" s="16"/>
      <c r="K11" s="16"/>
    </row>
    <row r="12" spans="1:11" x14ac:dyDescent="0.2">
      <c r="B12" s="18"/>
      <c r="C12" s="18"/>
      <c r="D12" s="13"/>
      <c r="E12" s="16"/>
      <c r="F12" s="16"/>
      <c r="G12" s="16"/>
      <c r="H12" s="16"/>
      <c r="I12" s="16"/>
      <c r="J12" s="16"/>
      <c r="K12" s="16"/>
    </row>
    <row r="13" spans="1:11" ht="13.5" thickBot="1" x14ac:dyDescent="0.25">
      <c r="B13" s="24"/>
      <c r="C13" s="24"/>
      <c r="D13" s="23"/>
      <c r="E13" s="16"/>
      <c r="F13" s="16"/>
      <c r="G13" s="16"/>
      <c r="H13" s="16"/>
      <c r="I13" s="16"/>
      <c r="J13" s="16"/>
      <c r="K13" s="16"/>
    </row>
    <row r="14" spans="1:11" ht="115.5" customHeight="1" thickBot="1" x14ac:dyDescent="0.25">
      <c r="A14" s="25" t="s">
        <v>29</v>
      </c>
      <c r="B14" s="77" t="s">
        <v>42</v>
      </c>
      <c r="C14" s="78"/>
      <c r="D14" s="78"/>
      <c r="E14" s="79"/>
      <c r="F14" s="16"/>
      <c r="G14" s="16"/>
      <c r="H14" s="16"/>
      <c r="I14" s="16"/>
      <c r="J14" s="16"/>
      <c r="K14" s="16"/>
    </row>
    <row r="15" spans="1:11" x14ac:dyDescent="0.2">
      <c r="B15" s="24"/>
      <c r="C15" s="13"/>
      <c r="D15" s="26"/>
      <c r="E15" s="16"/>
      <c r="F15" s="16"/>
      <c r="G15" s="16"/>
      <c r="H15" s="16"/>
      <c r="I15" s="16"/>
      <c r="J15" s="16"/>
      <c r="K15" s="16"/>
    </row>
    <row r="16" spans="1:11" ht="13.5" thickBot="1" x14ac:dyDescent="0.25">
      <c r="B16" s="24"/>
      <c r="C16" s="13"/>
      <c r="D16" s="26"/>
      <c r="E16" s="16"/>
      <c r="F16" s="16"/>
      <c r="G16" s="16"/>
      <c r="H16" s="16"/>
      <c r="I16" s="16"/>
      <c r="J16" s="16"/>
      <c r="K16" s="16"/>
    </row>
    <row r="17" spans="1:11" ht="54" customHeight="1" thickBot="1" x14ac:dyDescent="0.25">
      <c r="A17" s="25" t="s">
        <v>2</v>
      </c>
      <c r="B17" s="77" t="s">
        <v>30</v>
      </c>
      <c r="C17" s="78"/>
      <c r="D17" s="78"/>
      <c r="E17" s="79"/>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karinandrea.nazal</cp:lastModifiedBy>
  <cp:lastPrinted>2020-08-13T18:55:05Z</cp:lastPrinted>
  <dcterms:created xsi:type="dcterms:W3CDTF">2008-06-24T19:42:15Z</dcterms:created>
  <dcterms:modified xsi:type="dcterms:W3CDTF">2020-08-13T18:55:18Z</dcterms:modified>
</cp:coreProperties>
</file>