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uque\Downloads\"/>
    </mc:Choice>
  </mc:AlternateContent>
  <bookViews>
    <workbookView xWindow="0" yWindow="0" windowWidth="28800" windowHeight="8610" activeTab="1"/>
  </bookViews>
  <sheets>
    <sheet name="Glosa 10 - 1er. Trimestre 2024" sheetId="20" r:id="rId1"/>
    <sheet name="Glosa 10 - 2do. Trimestre 2024" sheetId="21" r:id="rId2"/>
  </sheets>
  <calcPr calcId="162913"/>
</workbook>
</file>

<file path=xl/calcChain.xml><?xml version="1.0" encoding="utf-8"?>
<calcChain xmlns="http://schemas.openxmlformats.org/spreadsheetml/2006/main">
  <c r="G55" i="21" l="1"/>
  <c r="G52" i="21" l="1"/>
  <c r="G43" i="21"/>
  <c r="G35" i="21"/>
  <c r="G23" i="21"/>
  <c r="F52" i="21" l="1"/>
  <c r="C52" i="21"/>
  <c r="C43" i="21"/>
  <c r="F38" i="21"/>
  <c r="F43" i="21" s="1"/>
  <c r="F35" i="21"/>
  <c r="C35" i="21"/>
  <c r="F23" i="21"/>
  <c r="F55" i="21" s="1"/>
  <c r="C23" i="21"/>
  <c r="C55" i="21" s="1"/>
  <c r="C52" i="20" l="1"/>
  <c r="C43" i="20"/>
  <c r="C35" i="20"/>
  <c r="C23" i="20"/>
  <c r="C55" i="20" s="1"/>
  <c r="F23" i="20"/>
  <c r="F35" i="20"/>
  <c r="F38" i="20"/>
  <c r="F43" i="20" s="1"/>
  <c r="G52" i="20" l="1"/>
  <c r="F52" i="20"/>
  <c r="F55" i="20" s="1"/>
  <c r="G43" i="20"/>
  <c r="G23" i="20"/>
  <c r="G55" i="20" l="1"/>
</calcChain>
</file>

<file path=xl/sharedStrings.xml><?xml version="1.0" encoding="utf-8"?>
<sst xmlns="http://schemas.openxmlformats.org/spreadsheetml/2006/main" count="180" uniqueCount="56">
  <si>
    <t>Requerimiento:</t>
  </si>
  <si>
    <t>Periodicidad:</t>
  </si>
  <si>
    <t>Trimestralmente</t>
  </si>
  <si>
    <t>Región</t>
  </si>
  <si>
    <t>Cartera de Proyectos</t>
  </si>
  <si>
    <t>Glosas Gobiernos Regionales</t>
  </si>
  <si>
    <t>CONSTRUCCION MUSEO ANTROPOLOGICO SAN MIGUEL DE AZAPA, REG. A Y P.</t>
  </si>
  <si>
    <t>CONSTRUCCIÓN OBRAS DE RELOCALIZACIÓN CALETA PESQUERA ARICA</t>
  </si>
  <si>
    <t>CONSTRUCCION COMPLEJO DEPORTIVO COMUNAL DE PUTRE, ETAPA I</t>
  </si>
  <si>
    <t xml:space="preserve">Código </t>
  </si>
  <si>
    <t>ARICA Y PARINACOTA</t>
  </si>
  <si>
    <t>Subtotal M$</t>
  </si>
  <si>
    <t>AYSÉN</t>
  </si>
  <si>
    <t>CONSTRUCCION ALCANTARILLADO Y CASETAS SANITARIAS PUERTO BERTRAND</t>
  </si>
  <si>
    <t>REPOSICION POSTA SALUD RURAL DE CALETA ANDRADE, AYSEN</t>
  </si>
  <si>
    <t>CONSTRUCCION INFRAESTRUCTURA DE USO PUBLICO PARQUE NACIONAL QUEULAT</t>
  </si>
  <si>
    <t>REPOSICION POSTA SALUD RURAL CERRO CASTILLO, RIO IBÁNEZ</t>
  </si>
  <si>
    <t>SEREMI DE MEDIO AMBIENTE - TRANSFERENCIA RECAMBIO ARTEFACTOS A LEÑA EN ZONA SATURADA COYHAIQUE (30356377-0)</t>
  </si>
  <si>
    <t>ANALISIS ESTUDIO PLAN REGULADOR COMUNAL DE FUTALEUFÚ</t>
  </si>
  <si>
    <t>CONSTRUCCION PARQUE MUNICIPAL DE FUTALEUFÚ</t>
  </si>
  <si>
    <t>CONSTRUCCION SISTEMA DE APR PUNTILLA PICHICOLO, HUALAIHUE</t>
  </si>
  <si>
    <t>REPOSICION BODEGA Y GALPON MUNICIPAL, PALENA</t>
  </si>
  <si>
    <t>LOS LAGOS</t>
  </si>
  <si>
    <t>MAGALLANES</t>
  </si>
  <si>
    <t>,</t>
  </si>
  <si>
    <t xml:space="preserve">Observaciones </t>
  </si>
  <si>
    <t>30342673</t>
  </si>
  <si>
    <t>CONSTRUCCION CAMINO RUTA W-807,SECTOR:PTE.NEGRO-PTE.AQUELLAS,CHAITEN</t>
  </si>
  <si>
    <t>MEJORAMIENTO HOSPITAL DE  CHAITEN.</t>
  </si>
  <si>
    <t>CONSTRUCCION CONEXIÓN VIAL SECTOR:PALENA - LAGO PALENA,COMUNA PALENA</t>
  </si>
  <si>
    <t>MEJORAMIENTO RUTA COSTERA VILLA UKIKA AEROPUERTO, PTO WILLIAM</t>
  </si>
  <si>
    <t xml:space="preserve"> 1era Distribución (M$)</t>
  </si>
  <si>
    <t>Primer Trimestre 2024</t>
  </si>
  <si>
    <t>La SUBDERE deberá publicar trimestralmente en su página web,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t>
  </si>
  <si>
    <t>Glosa 10</t>
  </si>
  <si>
    <t>Ejecución Presupuestaria  (M$)</t>
  </si>
  <si>
    <t>Costo Proyecto (M$)</t>
  </si>
  <si>
    <t>MEJORAMIENTO PARQUE CENTENARIO ETAPA 2 -SKATE PARK, ARICA</t>
  </si>
  <si>
    <t>PROGRAMA HABITACIONAL Y LA ADQUISICIÓN DE TERRENOS EN LA REGIÓN DE ARICA Y PARINACOTA</t>
  </si>
  <si>
    <t>REPOSICION GIMNASIO MUNICIPAL DE FUTALEUFÚ</t>
  </si>
  <si>
    <t>TRANSFERENCIA PROG. REGULARIZACIÓN DERECHOS APROVECHAMIENTO AGUA</t>
  </si>
  <si>
    <t>TRANSFERENCIA PROGRAMA RECUPERACION SUELOS DEGRADADOS EN TPV</t>
  </si>
  <si>
    <t>TRANSFERENCIA TECNOLOGICA PARA EL FORTALECIMIENTO DE LA AFC DEL TPV</t>
  </si>
  <si>
    <t>REPOSICION POSTA DE SALUD RURAL LA TAPERA, LAGO VERDE</t>
  </si>
  <si>
    <t>CONSTRUCCION MIRADORES  DE LA REGIÓN DE AYSEN</t>
  </si>
  <si>
    <t>MEJORAMIENTO RUTA Y-71, PORVENIR-ONAISSIN, XIIR</t>
  </si>
  <si>
    <r>
      <rPr>
        <sz val="10"/>
        <rFont val="Verdana"/>
        <family val="2"/>
      </rPr>
      <t>CONSTRUCCION INFRAESTRUCTURA PORTUARIA
MULTIPROPOSITO, PUERTO WILLIAMS</t>
    </r>
  </si>
  <si>
    <r>
      <rPr>
        <sz val="10"/>
        <rFont val="Verdana"/>
        <family val="2"/>
      </rPr>
      <t>MEJORAMIENTO RUTA Y-65, PORVENIR-MANANTIALES, ETAPA I,
T.DEL FUEGO</t>
    </r>
  </si>
  <si>
    <r>
      <rPr>
        <sz val="10"/>
        <rFont val="Verdana"/>
        <family val="2"/>
      </rPr>
      <t>CONSTRUCCION CENTRO DE GESTIÓN DE RESIDUOS SÓLIDOS A.
TIERRA DEL FUEGO</t>
    </r>
  </si>
  <si>
    <r>
      <rPr>
        <sz val="10"/>
        <rFont val="Verdana"/>
        <family val="2"/>
      </rPr>
      <t>CONSTRUCCION RIO HOLLEMBERG - RIO PEREZ ETAPA II, XII
REGION</t>
    </r>
  </si>
  <si>
    <r>
      <rPr>
        <sz val="10"/>
        <rFont val="Verdana"/>
        <family val="2"/>
      </rPr>
      <t>CONSTRUCCIÓN CENTRO DE GESTIÓN RESIDUOS SÓLIDOS,
MAGALLANES</t>
    </r>
  </si>
  <si>
    <r>
      <rPr>
        <sz val="10"/>
        <rFont val="Verdana"/>
        <family val="2"/>
      </rPr>
      <t>CONSTRUCCIÓN SISTEMA DE AGUA POTABLE RURAL LOTEO
VRSALOVIC Y OJO BUENO, PUNTA ARENAS</t>
    </r>
  </si>
  <si>
    <t>Nota: Al 30 de junio de 2024.</t>
  </si>
  <si>
    <t>- Fuente SIGFE</t>
  </si>
  <si>
    <t>Segundo Trimestre 2024</t>
  </si>
  <si>
    <t xml:space="preserve"> 1era. Distribución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</si>
</sst>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0_ ;[Red]\-#,##0\ "/>
  </numFmts>
  <fonts count="10" x14ac:knownFonts="1">
    <font>
      <sz val="10"/>
      <name val="Arial"/>
      <family val="2"/>
    </font>
    <font>
      <sz val="11"/>
      <name val="Calibri"/>
      <family val="2"/>
    </font>
    <font>
      <sz val="11"/>
      <color theme="1"/>
      <name val="Calibri"/>
      <family val="2"/>
      <scheme val="minor"/>
    </font>
    <font>
      <sz val="10"/>
      <color theme="1"/>
      <name val="Verdana"/>
      <family val="2"/>
    </font>
    <font>
      <b/>
      <sz val="10"/>
      <color theme="1"/>
      <name val="Verdana"/>
      <family val="2"/>
    </font>
    <font>
      <sz val="10"/>
      <name val="Verdana"/>
      <family val="2"/>
    </font>
    <font>
      <b/>
      <sz val="10"/>
      <name val="Verdana"/>
      <family val="2"/>
    </font>
    <font>
      <sz val="10"/>
      <color rgb="FF000000"/>
      <name val="Verdana"/>
      <family val="2"/>
    </font>
    <font>
      <sz val="10"/>
      <color theme="1"/>
      <name val="Arial"/>
      <family val="2"/>
    </font>
    <font>
      <b/>
      <sz val="10"/>
      <color rgb="FFFF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2" fillId="0" borderId="0"/>
  </cellStyleXfs>
  <cellXfs count="71">
    <xf numFmtId="0" fontId="0" fillId="0" borderId="0" xfId="0"/>
    <xf numFmtId="164" fontId="3" fillId="0" borderId="0" xfId="0" applyNumberFormat="1" applyFont="1"/>
    <xf numFmtId="0" fontId="4" fillId="0" borderId="0" xfId="0" applyFont="1" applyAlignment="1">
      <alignment horizontal="center" vertical="center"/>
    </xf>
    <xf numFmtId="0" fontId="3" fillId="0" borderId="0" xfId="0" applyFont="1" applyAlignment="1">
      <alignment horizontal="left" vertical="justify"/>
    </xf>
    <xf numFmtId="164" fontId="3" fillId="0" borderId="0" xfId="0" applyNumberFormat="1" applyFont="1" applyAlignment="1">
      <alignment horizontal="left" vertical="justify"/>
    </xf>
    <xf numFmtId="0" fontId="4" fillId="0" borderId="0" xfId="0" applyFont="1" applyFill="1" applyBorder="1" applyAlignment="1">
      <alignment horizontal="left" vertical="justify"/>
    </xf>
    <xf numFmtId="0" fontId="3" fillId="0" borderId="0" xfId="0" applyFont="1" applyFill="1" applyBorder="1" applyAlignment="1">
      <alignment horizontal="left" vertical="justify"/>
    </xf>
    <xf numFmtId="0" fontId="3" fillId="2" borderId="0" xfId="0" applyFont="1" applyFill="1" applyBorder="1"/>
    <xf numFmtId="0" fontId="4" fillId="0" borderId="0" xfId="0" applyFont="1" applyAlignment="1">
      <alignment horizontal="right" vertical="center"/>
    </xf>
    <xf numFmtId="0" fontId="3" fillId="0" borderId="0" xfId="0" applyFont="1" applyAlignment="1">
      <alignment horizontal="right" vertical="justify"/>
    </xf>
    <xf numFmtId="0" fontId="3" fillId="0" borderId="0" xfId="0" applyFont="1" applyFill="1" applyBorder="1" applyAlignment="1">
      <alignment horizontal="right" vertical="justify"/>
    </xf>
    <xf numFmtId="0" fontId="3" fillId="2" borderId="0" xfId="0" applyFont="1" applyFill="1" applyBorder="1" applyAlignment="1">
      <alignment horizontal="right"/>
    </xf>
    <xf numFmtId="49" fontId="4" fillId="0" borderId="0" xfId="0" applyNumberFormat="1" applyFont="1" applyAlignment="1">
      <alignment horizontal="left" vertical="center"/>
    </xf>
    <xf numFmtId="0" fontId="4" fillId="0" borderId="0" xfId="0" applyFont="1" applyAlignment="1">
      <alignment horizontal="left" vertical="center"/>
    </xf>
    <xf numFmtId="0" fontId="3" fillId="0" borderId="0" xfId="0" applyFont="1" applyAlignment="1">
      <alignment vertical="justify" wrapText="1"/>
    </xf>
    <xf numFmtId="0" fontId="4" fillId="0" borderId="0" xfId="0" applyFont="1" applyAlignment="1">
      <alignment vertical="justify" wrapText="1"/>
    </xf>
    <xf numFmtId="0" fontId="3" fillId="0" borderId="0" xfId="0" applyFont="1"/>
    <xf numFmtId="0" fontId="3" fillId="0" borderId="0" xfId="0" applyFont="1" applyAlignment="1">
      <alignment wrapText="1"/>
    </xf>
    <xf numFmtId="0" fontId="3" fillId="0" borderId="1" xfId="0" applyFont="1" applyBorder="1" applyAlignment="1">
      <alignment horizontal="center"/>
    </xf>
    <xf numFmtId="0" fontId="5" fillId="0" borderId="1" xfId="0" applyFont="1" applyBorder="1" applyAlignment="1">
      <alignment vertical="center" wrapText="1"/>
    </xf>
    <xf numFmtId="3" fontId="4" fillId="4" borderId="1" xfId="0" applyNumberFormat="1" applyFont="1" applyFill="1" applyBorder="1" applyAlignment="1">
      <alignment vertical="center"/>
    </xf>
    <xf numFmtId="0" fontId="3" fillId="0" borderId="0" xfId="0" applyFont="1" applyAlignment="1">
      <alignment horizontal="right"/>
    </xf>
    <xf numFmtId="0" fontId="4" fillId="4" borderId="1" xfId="0" applyFont="1" applyFill="1" applyBorder="1" applyAlignment="1">
      <alignment horizontal="right"/>
    </xf>
    <xf numFmtId="3" fontId="4" fillId="0" borderId="0" xfId="0" applyNumberFormat="1" applyFont="1" applyFill="1" applyBorder="1" applyAlignment="1">
      <alignment vertical="center"/>
    </xf>
    <xf numFmtId="0" fontId="5" fillId="3" borderId="1" xfId="0" applyFont="1" applyFill="1" applyBorder="1" applyAlignment="1">
      <alignment horizontal="left" vertical="center" wrapText="1"/>
    </xf>
    <xf numFmtId="3" fontId="5" fillId="0" borderId="1" xfId="0" applyNumberFormat="1" applyFont="1" applyFill="1" applyBorder="1" applyAlignment="1">
      <alignment vertical="center" wrapText="1"/>
    </xf>
    <xf numFmtId="3" fontId="5"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0" fontId="5" fillId="2" borderId="1" xfId="2" applyFont="1" applyFill="1" applyBorder="1" applyAlignment="1">
      <alignment horizontal="center"/>
    </xf>
    <xf numFmtId="0" fontId="5" fillId="2" borderId="1" xfId="0" applyFont="1" applyFill="1" applyBorder="1" applyAlignment="1">
      <alignment horizontal="left" vertical="center" wrapText="1"/>
    </xf>
    <xf numFmtId="0" fontId="5" fillId="2" borderId="1" xfId="2" applyFont="1" applyFill="1" applyBorder="1" applyAlignment="1">
      <alignment horizontal="left" vertical="top"/>
    </xf>
    <xf numFmtId="0" fontId="3" fillId="2" borderId="1" xfId="0" applyFont="1" applyFill="1" applyBorder="1" applyAlignment="1">
      <alignment horizontal="center"/>
    </xf>
    <xf numFmtId="0" fontId="5" fillId="2" borderId="1" xfId="0" applyFont="1" applyFill="1" applyBorder="1" applyAlignment="1">
      <alignment vertical="center" wrapText="1"/>
    </xf>
    <xf numFmtId="0" fontId="5" fillId="2" borderId="1" xfId="2" applyFont="1" applyFill="1" applyBorder="1" applyAlignment="1">
      <alignment horizontal="left"/>
    </xf>
    <xf numFmtId="0" fontId="3" fillId="5" borderId="1" xfId="0" applyFont="1" applyFill="1" applyBorder="1" applyAlignment="1">
      <alignment horizont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right" vertical="center" wrapText="1"/>
    </xf>
    <xf numFmtId="0" fontId="4" fillId="5" borderId="1" xfId="0" applyFont="1" applyFill="1" applyBorder="1" applyAlignment="1">
      <alignment horizontal="right"/>
    </xf>
    <xf numFmtId="3" fontId="4" fillId="5" borderId="1" xfId="0" applyNumberFormat="1" applyFont="1" applyFill="1" applyBorder="1" applyAlignment="1">
      <alignment vertical="center"/>
    </xf>
    <xf numFmtId="3" fontId="9" fillId="2" borderId="1" xfId="0" applyNumberFormat="1" applyFont="1" applyFill="1" applyBorder="1" applyAlignment="1">
      <alignment vertical="center" wrapText="1"/>
    </xf>
    <xf numFmtId="3" fontId="9" fillId="0" borderId="1" xfId="0" applyNumberFormat="1" applyFont="1" applyFill="1" applyBorder="1" applyAlignment="1">
      <alignment vertical="center" wrapText="1"/>
    </xf>
    <xf numFmtId="3" fontId="6" fillId="0" borderId="1" xfId="0" applyNumberFormat="1" applyFont="1" applyFill="1" applyBorder="1" applyAlignment="1">
      <alignment horizontal="center" vertical="center" wrapText="1"/>
    </xf>
    <xf numFmtId="0" fontId="8" fillId="2" borderId="1" xfId="0" applyFont="1" applyFill="1" applyBorder="1" applyAlignment="1">
      <alignment vertical="center"/>
    </xf>
    <xf numFmtId="0" fontId="5" fillId="2" borderId="1" xfId="0" applyFont="1" applyFill="1" applyBorder="1" applyAlignment="1">
      <alignment horizontal="left" vertical="top"/>
    </xf>
    <xf numFmtId="3" fontId="7" fillId="2" borderId="1" xfId="0" applyNumberFormat="1" applyFont="1" applyFill="1" applyBorder="1" applyAlignment="1">
      <alignment horizontal="right" vertical="top" shrinkToFit="1"/>
    </xf>
    <xf numFmtId="0" fontId="3" fillId="2" borderId="1" xfId="0" applyFont="1" applyFill="1" applyBorder="1" applyAlignment="1">
      <alignment horizontal="left" vertical="top"/>
    </xf>
    <xf numFmtId="41" fontId="5" fillId="2" borderId="1" xfId="3" applyNumberFormat="1" applyFont="1" applyFill="1" applyBorder="1" applyAlignment="1">
      <alignment wrapText="1"/>
    </xf>
    <xf numFmtId="41" fontId="5" fillId="2" borderId="1" xfId="2" applyNumberFormat="1" applyFont="1" applyFill="1" applyBorder="1" applyAlignment="1">
      <alignment horizontal="right"/>
    </xf>
    <xf numFmtId="41" fontId="5" fillId="2" borderId="1" xfId="2" applyNumberFormat="1" applyFont="1" applyFill="1" applyBorder="1" applyAlignment="1">
      <alignment horizontal="center" vertical="center"/>
    </xf>
    <xf numFmtId="3" fontId="8" fillId="2" borderId="1" xfId="0" applyNumberFormat="1" applyFont="1" applyFill="1" applyBorder="1" applyAlignment="1">
      <alignment vertical="center"/>
    </xf>
    <xf numFmtId="3" fontId="6" fillId="5" borderId="1" xfId="0" applyNumberFormat="1" applyFont="1" applyFill="1" applyBorder="1" applyAlignment="1">
      <alignmen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 fontId="3" fillId="2" borderId="1" xfId="0" applyNumberFormat="1" applyFont="1" applyFill="1" applyBorder="1" applyAlignment="1">
      <alignment horizontal="center" vertical="center"/>
    </xf>
    <xf numFmtId="49" fontId="3" fillId="0" borderId="0" xfId="0" applyNumberFormat="1" applyFont="1"/>
    <xf numFmtId="0" fontId="4" fillId="5" borderId="1" xfId="0" applyFont="1" applyFill="1" applyBorder="1" applyAlignment="1">
      <alignment horizontal="center" wrapText="1"/>
    </xf>
    <xf numFmtId="0" fontId="4" fillId="5" borderId="4" xfId="0" applyFont="1" applyFill="1" applyBorder="1" applyAlignment="1">
      <alignment horizontal="right"/>
    </xf>
    <xf numFmtId="0" fontId="4" fillId="5" borderId="2" xfId="0" applyFont="1" applyFill="1" applyBorder="1" applyAlignment="1">
      <alignment horizontal="right"/>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49" fontId="4" fillId="0" borderId="0" xfId="0" applyNumberFormat="1" applyFont="1" applyAlignment="1">
      <alignment horizontal="left" vertical="center"/>
    </xf>
    <xf numFmtId="0" fontId="4" fillId="0" borderId="0" xfId="0" applyFont="1" applyAlignment="1">
      <alignment horizontal="left" vertical="center"/>
    </xf>
    <xf numFmtId="0" fontId="4" fillId="5" borderId="1" xfId="0" applyFont="1" applyFill="1" applyBorder="1" applyAlignment="1">
      <alignment horizontal="left" vertical="center"/>
    </xf>
    <xf numFmtId="0" fontId="3" fillId="0" borderId="1" xfId="0" applyFont="1" applyBorder="1" applyAlignment="1">
      <alignment horizontal="left" vertical="center" wrapText="1"/>
    </xf>
    <xf numFmtId="0" fontId="4" fillId="5" borderId="4" xfId="0" applyFont="1" applyFill="1" applyBorder="1" applyAlignment="1">
      <alignment horizontal="right" wrapText="1"/>
    </xf>
    <xf numFmtId="0" fontId="4" fillId="5" borderId="2" xfId="0" applyFont="1" applyFill="1" applyBorder="1" applyAlignment="1">
      <alignment horizontal="right" wrapText="1"/>
    </xf>
  </cellXfs>
  <cellStyles count="4">
    <cellStyle name="Normal" xfId="0" builtinId="0"/>
    <cellStyle name="Normal 2" xfId="1"/>
    <cellStyle name="Normal 3" xfId="3"/>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xdr:rowOff>
    </xdr:from>
    <xdr:to>
      <xdr:col>1</xdr:col>
      <xdr:colOff>962025</xdr:colOff>
      <xdr:row>5</xdr:row>
      <xdr:rowOff>152400</xdr:rowOff>
    </xdr:to>
    <xdr:pic>
      <xdr:nvPicPr>
        <xdr:cNvPr id="2362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9525"/>
          <a:ext cx="9429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9525</xdr:rowOff>
    </xdr:from>
    <xdr:to>
      <xdr:col>1</xdr:col>
      <xdr:colOff>962025</xdr:colOff>
      <xdr:row>5</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9525"/>
          <a:ext cx="9429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7:H55"/>
  <sheetViews>
    <sheetView showGridLines="0" topLeftCell="A19" zoomScaleNormal="100" workbookViewId="0">
      <selection activeCell="G19" sqref="G19"/>
    </sheetView>
  </sheetViews>
  <sheetFormatPr baseColWidth="10" defaultRowHeight="12.75" x14ac:dyDescent="0.2"/>
  <cols>
    <col min="1" max="1" width="11.42578125" style="16"/>
    <col min="2" max="2" width="24.85546875" style="16" bestFit="1" customWidth="1"/>
    <col min="3" max="3" width="22.140625" style="21" bestFit="1" customWidth="1"/>
    <col min="4" max="4" width="11.28515625" style="16" bestFit="1" customWidth="1"/>
    <col min="5" max="5" width="113" style="16" bestFit="1" customWidth="1"/>
    <col min="6" max="6" width="25.140625" style="16" bestFit="1" customWidth="1"/>
    <col min="7" max="7" width="19.140625" style="16" bestFit="1" customWidth="1"/>
    <col min="8" max="8" width="31.42578125" style="16" customWidth="1"/>
    <col min="9" max="16384" width="11.42578125" style="16"/>
  </cols>
  <sheetData>
    <row r="7" spans="2:8" x14ac:dyDescent="0.2">
      <c r="B7" s="65" t="s">
        <v>32</v>
      </c>
      <c r="C7" s="65"/>
      <c r="D7" s="12"/>
      <c r="E7" s="1"/>
      <c r="F7" s="1"/>
    </row>
    <row r="8" spans="2:8" x14ac:dyDescent="0.2">
      <c r="B8" s="66" t="s">
        <v>5</v>
      </c>
      <c r="C8" s="66"/>
      <c r="D8" s="13"/>
      <c r="E8" s="1"/>
      <c r="F8" s="1"/>
    </row>
    <row r="9" spans="2:8" x14ac:dyDescent="0.2">
      <c r="B9" s="13" t="s">
        <v>34</v>
      </c>
      <c r="C9" s="8"/>
      <c r="D9" s="13"/>
      <c r="E9" s="1"/>
      <c r="F9" s="1"/>
    </row>
    <row r="10" spans="2:8" x14ac:dyDescent="0.2">
      <c r="B10" s="15"/>
      <c r="C10" s="15"/>
      <c r="D10" s="15"/>
      <c r="E10" s="14"/>
      <c r="F10" s="14"/>
      <c r="G10" s="17"/>
      <c r="H10" s="17"/>
    </row>
    <row r="11" spans="2:8" ht="34.5" customHeight="1" x14ac:dyDescent="0.2">
      <c r="B11" s="35" t="s">
        <v>0</v>
      </c>
      <c r="C11" s="68" t="s">
        <v>33</v>
      </c>
      <c r="D11" s="68"/>
      <c r="E11" s="68"/>
      <c r="F11" s="68"/>
      <c r="G11" s="68"/>
      <c r="H11" s="68"/>
    </row>
    <row r="12" spans="2:8" x14ac:dyDescent="0.2">
      <c r="B12" s="2"/>
      <c r="C12" s="9"/>
      <c r="D12" s="3"/>
      <c r="E12" s="4"/>
      <c r="F12" s="4"/>
    </row>
    <row r="13" spans="2:8" x14ac:dyDescent="0.2">
      <c r="B13" s="67" t="s">
        <v>1</v>
      </c>
      <c r="C13" s="59" t="s">
        <v>2</v>
      </c>
      <c r="D13" s="60"/>
      <c r="E13" s="60"/>
      <c r="F13" s="60"/>
      <c r="G13" s="60"/>
      <c r="H13" s="61"/>
    </row>
    <row r="14" spans="2:8" x14ac:dyDescent="0.2">
      <c r="B14" s="67"/>
      <c r="C14" s="62"/>
      <c r="D14" s="63"/>
      <c r="E14" s="63"/>
      <c r="F14" s="63"/>
      <c r="G14" s="63"/>
      <c r="H14" s="64"/>
    </row>
    <row r="15" spans="2:8" x14ac:dyDescent="0.2">
      <c r="B15" s="5"/>
      <c r="C15" s="10"/>
      <c r="D15" s="6"/>
      <c r="E15" s="6"/>
      <c r="F15" s="6"/>
    </row>
    <row r="16" spans="2:8" x14ac:dyDescent="0.2">
      <c r="B16" s="7"/>
      <c r="C16" s="11"/>
      <c r="D16" s="7"/>
      <c r="E16" s="1"/>
      <c r="F16" s="1"/>
    </row>
    <row r="17" spans="2:8" ht="38.25" x14ac:dyDescent="0.2">
      <c r="B17" s="36" t="s">
        <v>3</v>
      </c>
      <c r="C17" s="37" t="s">
        <v>31</v>
      </c>
      <c r="D17" s="35" t="s">
        <v>9</v>
      </c>
      <c r="E17" s="36" t="s">
        <v>4</v>
      </c>
      <c r="F17" s="35" t="s">
        <v>36</v>
      </c>
      <c r="G17" s="35" t="s">
        <v>35</v>
      </c>
      <c r="H17" s="35" t="s">
        <v>25</v>
      </c>
    </row>
    <row r="18" spans="2:8" x14ac:dyDescent="0.2">
      <c r="B18" s="29" t="s">
        <v>10</v>
      </c>
      <c r="C18" s="47">
        <v>71000</v>
      </c>
      <c r="D18" s="30">
        <v>30476884</v>
      </c>
      <c r="E18" s="30" t="s">
        <v>6</v>
      </c>
      <c r="F18" s="26">
        <v>19244501</v>
      </c>
      <c r="G18" s="26">
        <v>0</v>
      </c>
      <c r="H18" s="31"/>
    </row>
    <row r="19" spans="2:8" x14ac:dyDescent="0.2">
      <c r="B19" s="29" t="s">
        <v>10</v>
      </c>
      <c r="C19" s="47">
        <v>104178</v>
      </c>
      <c r="D19" s="30">
        <v>30065797</v>
      </c>
      <c r="E19" s="30" t="s">
        <v>7</v>
      </c>
      <c r="F19" s="26">
        <v>1397075</v>
      </c>
      <c r="G19" s="26">
        <v>0</v>
      </c>
      <c r="H19" s="31"/>
    </row>
    <row r="20" spans="2:8" x14ac:dyDescent="0.2">
      <c r="B20" s="29" t="s">
        <v>10</v>
      </c>
      <c r="C20" s="47">
        <v>212000.6</v>
      </c>
      <c r="D20" s="30">
        <v>40003168</v>
      </c>
      <c r="E20" s="30" t="s">
        <v>8</v>
      </c>
      <c r="F20" s="26">
        <v>3743998</v>
      </c>
      <c r="G20" s="26">
        <v>0</v>
      </c>
      <c r="H20" s="31"/>
    </row>
    <row r="21" spans="2:8" x14ac:dyDescent="0.2">
      <c r="B21" s="29" t="s">
        <v>10</v>
      </c>
      <c r="C21" s="47">
        <v>754962</v>
      </c>
      <c r="D21" s="30">
        <v>30348429</v>
      </c>
      <c r="E21" s="30" t="s">
        <v>37</v>
      </c>
      <c r="F21" s="26">
        <v>5200971</v>
      </c>
      <c r="G21" s="26">
        <v>0</v>
      </c>
      <c r="H21" s="31"/>
    </row>
    <row r="22" spans="2:8" x14ac:dyDescent="0.2">
      <c r="B22" s="29" t="s">
        <v>10</v>
      </c>
      <c r="C22" s="47">
        <v>4678150</v>
      </c>
      <c r="D22" s="30">
        <v>3302025</v>
      </c>
      <c r="E22" s="30" t="s">
        <v>38</v>
      </c>
      <c r="F22" s="26">
        <v>21973000</v>
      </c>
      <c r="G22" s="26">
        <v>0</v>
      </c>
      <c r="H22" s="40"/>
    </row>
    <row r="23" spans="2:8" x14ac:dyDescent="0.2">
      <c r="B23" s="38" t="s">
        <v>11</v>
      </c>
      <c r="C23" s="39">
        <f>SUM(C18:C22)</f>
        <v>5820290.5999999996</v>
      </c>
      <c r="D23" s="57" t="s">
        <v>11</v>
      </c>
      <c r="E23" s="58"/>
      <c r="F23" s="39">
        <f>SUM(F18:F22)</f>
        <v>51559545</v>
      </c>
      <c r="G23" s="39">
        <f>SUM(G18:G22)</f>
        <v>0</v>
      </c>
      <c r="H23" s="34"/>
    </row>
    <row r="24" spans="2:8" x14ac:dyDescent="0.2">
      <c r="B24" s="32" t="s">
        <v>22</v>
      </c>
      <c r="C24" s="49">
        <v>12122</v>
      </c>
      <c r="D24" s="28">
        <v>30086361</v>
      </c>
      <c r="E24" s="33" t="s">
        <v>39</v>
      </c>
      <c r="F24" s="48">
        <v>3534360</v>
      </c>
      <c r="G24" s="26">
        <v>0</v>
      </c>
      <c r="H24" s="26"/>
    </row>
    <row r="25" spans="2:8" x14ac:dyDescent="0.2">
      <c r="B25" s="32" t="s">
        <v>22</v>
      </c>
      <c r="C25" s="49">
        <v>800000</v>
      </c>
      <c r="D25" s="28" t="s">
        <v>26</v>
      </c>
      <c r="E25" s="33" t="s">
        <v>27</v>
      </c>
      <c r="F25" s="48">
        <v>9776770</v>
      </c>
      <c r="G25" s="26">
        <v>0</v>
      </c>
      <c r="H25" s="26"/>
    </row>
    <row r="26" spans="2:8" x14ac:dyDescent="0.2">
      <c r="B26" s="32" t="s">
        <v>22</v>
      </c>
      <c r="C26" s="49">
        <v>3000000</v>
      </c>
      <c r="D26" s="28">
        <v>30060589</v>
      </c>
      <c r="E26" s="33" t="s">
        <v>28</v>
      </c>
      <c r="F26" s="48">
        <v>19292644</v>
      </c>
      <c r="G26" s="26">
        <v>0</v>
      </c>
      <c r="H26" s="26"/>
    </row>
    <row r="27" spans="2:8" x14ac:dyDescent="0.2">
      <c r="B27" s="32" t="s">
        <v>22</v>
      </c>
      <c r="C27" s="49">
        <v>84106</v>
      </c>
      <c r="D27" s="28">
        <v>30384235</v>
      </c>
      <c r="E27" s="33" t="s">
        <v>29</v>
      </c>
      <c r="F27" s="48">
        <v>585000</v>
      </c>
      <c r="G27" s="26">
        <v>0</v>
      </c>
      <c r="H27" s="40"/>
    </row>
    <row r="28" spans="2:8" x14ac:dyDescent="0.2">
      <c r="B28" s="32" t="s">
        <v>22</v>
      </c>
      <c r="C28" s="49">
        <v>2116</v>
      </c>
      <c r="D28" s="28">
        <v>30341275</v>
      </c>
      <c r="E28" s="33" t="s">
        <v>40</v>
      </c>
      <c r="F28" s="48">
        <v>203000</v>
      </c>
      <c r="G28" s="26">
        <v>0</v>
      </c>
      <c r="H28" s="40"/>
    </row>
    <row r="29" spans="2:8" x14ac:dyDescent="0.2">
      <c r="B29" s="32" t="s">
        <v>22</v>
      </c>
      <c r="C29" s="49">
        <v>164124</v>
      </c>
      <c r="D29" s="28">
        <v>30341439</v>
      </c>
      <c r="E29" s="33" t="s">
        <v>41</v>
      </c>
      <c r="F29" s="48">
        <v>210000</v>
      </c>
      <c r="G29" s="26">
        <v>0</v>
      </c>
      <c r="H29" s="26"/>
    </row>
    <row r="30" spans="2:8" x14ac:dyDescent="0.2">
      <c r="B30" s="32" t="s">
        <v>22</v>
      </c>
      <c r="C30" s="49">
        <v>90367</v>
      </c>
      <c r="D30" s="28">
        <v>30329922</v>
      </c>
      <c r="E30" s="33" t="s">
        <v>42</v>
      </c>
      <c r="F30" s="48">
        <v>530000</v>
      </c>
      <c r="G30" s="26">
        <v>0</v>
      </c>
      <c r="H30" s="26"/>
    </row>
    <row r="31" spans="2:8" x14ac:dyDescent="0.2">
      <c r="B31" s="32" t="s">
        <v>22</v>
      </c>
      <c r="C31" s="49">
        <v>64020</v>
      </c>
      <c r="D31" s="28">
        <v>30341678</v>
      </c>
      <c r="E31" s="33" t="s">
        <v>18</v>
      </c>
      <c r="F31" s="48">
        <v>116400</v>
      </c>
      <c r="G31" s="26">
        <v>0</v>
      </c>
      <c r="H31" s="40"/>
    </row>
    <row r="32" spans="2:8" x14ac:dyDescent="0.2">
      <c r="B32" s="32" t="s">
        <v>22</v>
      </c>
      <c r="C32" s="49">
        <v>13000</v>
      </c>
      <c r="D32" s="28">
        <v>30352430</v>
      </c>
      <c r="E32" s="33" t="s">
        <v>19</v>
      </c>
      <c r="F32" s="48">
        <v>113000</v>
      </c>
      <c r="G32" s="26">
        <v>0</v>
      </c>
      <c r="H32" s="26"/>
    </row>
    <row r="33" spans="2:8" x14ac:dyDescent="0.2">
      <c r="B33" s="32" t="s">
        <v>22</v>
      </c>
      <c r="C33" s="49">
        <v>23700</v>
      </c>
      <c r="D33" s="28">
        <v>30338024</v>
      </c>
      <c r="E33" s="33" t="s">
        <v>20</v>
      </c>
      <c r="F33" s="48">
        <v>33857</v>
      </c>
      <c r="G33" s="26">
        <v>0</v>
      </c>
      <c r="H33" s="26"/>
    </row>
    <row r="34" spans="2:8" x14ac:dyDescent="0.2">
      <c r="B34" s="32" t="s">
        <v>22</v>
      </c>
      <c r="C34" s="49">
        <v>8796</v>
      </c>
      <c r="D34" s="28">
        <v>30116040</v>
      </c>
      <c r="E34" s="33" t="s">
        <v>21</v>
      </c>
      <c r="F34" s="48">
        <v>42467</v>
      </c>
      <c r="G34" s="43">
        <v>0</v>
      </c>
      <c r="H34" s="26"/>
    </row>
    <row r="35" spans="2:8" x14ac:dyDescent="0.2">
      <c r="B35" s="38" t="s">
        <v>11</v>
      </c>
      <c r="C35" s="39">
        <f>SUM(C24:C34)</f>
        <v>4262351</v>
      </c>
      <c r="D35" s="57" t="s">
        <v>11</v>
      </c>
      <c r="E35" s="58"/>
      <c r="F35" s="39">
        <f>SUM(F24:F34)</f>
        <v>34437498</v>
      </c>
      <c r="G35" s="39">
        <v>0</v>
      </c>
      <c r="H35" s="18"/>
    </row>
    <row r="36" spans="2:8" x14ac:dyDescent="0.2">
      <c r="B36" s="24" t="s">
        <v>12</v>
      </c>
      <c r="C36" s="26">
        <v>1000000</v>
      </c>
      <c r="D36" s="28">
        <v>30124722</v>
      </c>
      <c r="E36" s="33" t="s">
        <v>13</v>
      </c>
      <c r="F36" s="26">
        <v>3166837</v>
      </c>
      <c r="G36" s="26">
        <v>0</v>
      </c>
      <c r="H36" s="25"/>
    </row>
    <row r="37" spans="2:8" x14ac:dyDescent="0.2">
      <c r="B37" s="24" t="s">
        <v>12</v>
      </c>
      <c r="C37" s="26">
        <v>4269</v>
      </c>
      <c r="D37" s="28">
        <v>30314372</v>
      </c>
      <c r="E37" s="33" t="s">
        <v>14</v>
      </c>
      <c r="F37" s="26">
        <v>1120768</v>
      </c>
      <c r="G37" s="26">
        <v>0</v>
      </c>
      <c r="H37" s="25"/>
    </row>
    <row r="38" spans="2:8" x14ac:dyDescent="0.2">
      <c r="B38" s="24" t="s">
        <v>12</v>
      </c>
      <c r="C38" s="26">
        <v>2600000</v>
      </c>
      <c r="D38" s="28">
        <v>30316123</v>
      </c>
      <c r="E38" s="33" t="s">
        <v>15</v>
      </c>
      <c r="F38" s="26">
        <f>6704272-32805</f>
        <v>6671467</v>
      </c>
      <c r="G38" s="26">
        <v>0</v>
      </c>
      <c r="H38" s="25"/>
    </row>
    <row r="39" spans="2:8" x14ac:dyDescent="0.2">
      <c r="B39" s="24" t="s">
        <v>12</v>
      </c>
      <c r="C39" s="26">
        <v>191056</v>
      </c>
      <c r="D39" s="28">
        <v>30385677</v>
      </c>
      <c r="E39" s="33" t="s">
        <v>43</v>
      </c>
      <c r="F39" s="26">
        <v>702603</v>
      </c>
      <c r="G39" s="26">
        <v>0</v>
      </c>
      <c r="H39" s="25"/>
    </row>
    <row r="40" spans="2:8" x14ac:dyDescent="0.2">
      <c r="B40" s="24" t="s">
        <v>12</v>
      </c>
      <c r="C40" s="26">
        <v>1219482</v>
      </c>
      <c r="D40" s="28">
        <v>30418427</v>
      </c>
      <c r="E40" s="33" t="s">
        <v>44</v>
      </c>
      <c r="F40" s="26">
        <v>1222482</v>
      </c>
      <c r="G40" s="26">
        <v>0</v>
      </c>
      <c r="H40" s="40"/>
    </row>
    <row r="41" spans="2:8" x14ac:dyDescent="0.2">
      <c r="B41" s="24" t="s">
        <v>12</v>
      </c>
      <c r="C41" s="26">
        <v>3465</v>
      </c>
      <c r="D41" s="28">
        <v>30424073</v>
      </c>
      <c r="E41" s="33" t="s">
        <v>16</v>
      </c>
      <c r="F41" s="26">
        <v>992566</v>
      </c>
      <c r="G41" s="26">
        <v>0</v>
      </c>
      <c r="H41" s="25"/>
    </row>
    <row r="42" spans="2:8" x14ac:dyDescent="0.2">
      <c r="B42" s="24" t="s">
        <v>12</v>
      </c>
      <c r="C42" s="26">
        <v>784387</v>
      </c>
      <c r="D42" s="28">
        <v>3303253</v>
      </c>
      <c r="E42" s="33" t="s">
        <v>17</v>
      </c>
      <c r="F42" s="26">
        <v>4490756</v>
      </c>
      <c r="G42" s="26">
        <v>0</v>
      </c>
      <c r="H42" s="40"/>
    </row>
    <row r="43" spans="2:8" ht="12.75" customHeight="1" x14ac:dyDescent="0.2">
      <c r="B43" s="38" t="s">
        <v>11</v>
      </c>
      <c r="C43" s="51">
        <f>SUM(C36:C42)</f>
        <v>5802659</v>
      </c>
      <c r="D43" s="69" t="s">
        <v>11</v>
      </c>
      <c r="E43" s="70"/>
      <c r="F43" s="39">
        <f>SUM(F36:F42)</f>
        <v>18367479</v>
      </c>
      <c r="G43" s="39">
        <f>SUM(G24:G34)</f>
        <v>0</v>
      </c>
      <c r="H43" s="20"/>
    </row>
    <row r="44" spans="2:8" x14ac:dyDescent="0.2">
      <c r="B44" s="19" t="s">
        <v>23</v>
      </c>
      <c r="C44" s="26">
        <v>314111</v>
      </c>
      <c r="D44" s="54">
        <v>30464641</v>
      </c>
      <c r="E44" s="44" t="s">
        <v>45</v>
      </c>
      <c r="F44" s="45">
        <v>76178367</v>
      </c>
      <c r="G44" s="26">
        <v>0</v>
      </c>
      <c r="H44" s="40"/>
    </row>
    <row r="45" spans="2:8" x14ac:dyDescent="0.2">
      <c r="B45" s="19" t="s">
        <v>23</v>
      </c>
      <c r="C45" s="26">
        <v>1056280</v>
      </c>
      <c r="D45" s="54">
        <v>30137224</v>
      </c>
      <c r="E45" s="46" t="s">
        <v>46</v>
      </c>
      <c r="F45" s="45">
        <v>18300000</v>
      </c>
      <c r="G45" s="26">
        <v>0</v>
      </c>
      <c r="H45" s="25"/>
    </row>
    <row r="46" spans="2:8" x14ac:dyDescent="0.2">
      <c r="B46" s="19" t="s">
        <v>23</v>
      </c>
      <c r="C46" s="26">
        <v>4000000</v>
      </c>
      <c r="D46" s="54">
        <v>30310124</v>
      </c>
      <c r="E46" s="46" t="s">
        <v>47</v>
      </c>
      <c r="F46" s="45">
        <v>80399202</v>
      </c>
      <c r="G46" s="26">
        <v>0</v>
      </c>
      <c r="H46" s="40"/>
    </row>
    <row r="47" spans="2:8" x14ac:dyDescent="0.2">
      <c r="B47" s="19" t="s">
        <v>23</v>
      </c>
      <c r="C47" s="26">
        <v>0</v>
      </c>
      <c r="D47" s="54">
        <v>30387773</v>
      </c>
      <c r="E47" s="46" t="s">
        <v>48</v>
      </c>
      <c r="F47" s="45">
        <v>1201480</v>
      </c>
      <c r="G47" s="26">
        <v>0</v>
      </c>
      <c r="H47" s="41"/>
    </row>
    <row r="48" spans="2:8" x14ac:dyDescent="0.2">
      <c r="B48" s="19" t="s">
        <v>23</v>
      </c>
      <c r="C48" s="26">
        <v>4500000</v>
      </c>
      <c r="D48" s="54">
        <v>30415423</v>
      </c>
      <c r="E48" s="46" t="s">
        <v>49</v>
      </c>
      <c r="F48" s="45">
        <v>18818530</v>
      </c>
      <c r="G48" s="26">
        <v>0</v>
      </c>
      <c r="H48" s="42"/>
    </row>
    <row r="49" spans="2:8" x14ac:dyDescent="0.2">
      <c r="B49" s="19" t="s">
        <v>23</v>
      </c>
      <c r="C49" s="26">
        <v>0</v>
      </c>
      <c r="D49" s="54">
        <v>30076653</v>
      </c>
      <c r="E49" s="44" t="s">
        <v>30</v>
      </c>
      <c r="F49" s="45">
        <v>458557</v>
      </c>
      <c r="G49" s="26">
        <v>0</v>
      </c>
      <c r="H49" s="41"/>
    </row>
    <row r="50" spans="2:8" x14ac:dyDescent="0.2">
      <c r="B50" s="19" t="s">
        <v>23</v>
      </c>
      <c r="C50" s="26">
        <v>274638</v>
      </c>
      <c r="D50" s="54">
        <v>30386072</v>
      </c>
      <c r="E50" s="46" t="s">
        <v>50</v>
      </c>
      <c r="F50" s="45">
        <v>2314807</v>
      </c>
      <c r="G50" s="26">
        <v>0</v>
      </c>
      <c r="H50" s="25"/>
    </row>
    <row r="51" spans="2:8" x14ac:dyDescent="0.2">
      <c r="B51" s="19" t="s">
        <v>23</v>
      </c>
      <c r="C51" s="26">
        <v>0</v>
      </c>
      <c r="D51" s="54">
        <v>40001293</v>
      </c>
      <c r="E51" s="46" t="s">
        <v>51</v>
      </c>
      <c r="F51" s="45">
        <v>8130432</v>
      </c>
      <c r="G51" s="26">
        <v>0</v>
      </c>
      <c r="H51" s="25"/>
    </row>
    <row r="52" spans="2:8" x14ac:dyDescent="0.2">
      <c r="B52" s="22" t="s">
        <v>11</v>
      </c>
      <c r="C52" s="51">
        <f>SUM(C44:C51)</f>
        <v>10145029</v>
      </c>
      <c r="D52" s="57" t="s">
        <v>11</v>
      </c>
      <c r="E52" s="58"/>
      <c r="F52" s="39">
        <f>SUM(F44:F51)</f>
        <v>205801375</v>
      </c>
      <c r="G52" s="39">
        <f>SUM(G44:G51)</f>
        <v>0</v>
      </c>
      <c r="H52" s="20"/>
    </row>
    <row r="53" spans="2:8" x14ac:dyDescent="0.2">
      <c r="C53" s="21" t="s">
        <v>24</v>
      </c>
      <c r="F53" s="16" t="s">
        <v>24</v>
      </c>
    </row>
    <row r="55" spans="2:8" x14ac:dyDescent="0.2">
      <c r="B55" s="22" t="s">
        <v>11</v>
      </c>
      <c r="C55" s="39">
        <f>+C23+C35+C43+C52</f>
        <v>26030329.600000001</v>
      </c>
      <c r="D55" s="57" t="s">
        <v>11</v>
      </c>
      <c r="E55" s="58"/>
      <c r="F55" s="39">
        <f>+F23+F35+F43+F52</f>
        <v>310165897</v>
      </c>
      <c r="G55" s="39">
        <f>+G23+G35+G43+G52</f>
        <v>0</v>
      </c>
      <c r="H55" s="23"/>
    </row>
  </sheetData>
  <mergeCells count="10">
    <mergeCell ref="D52:E52"/>
    <mergeCell ref="C13:H14"/>
    <mergeCell ref="D55:E55"/>
    <mergeCell ref="B7:C7"/>
    <mergeCell ref="B8:C8"/>
    <mergeCell ref="B13:B14"/>
    <mergeCell ref="C11:H11"/>
    <mergeCell ref="D43:E43"/>
    <mergeCell ref="D35:E35"/>
    <mergeCell ref="D23:E23"/>
  </mergeCells>
  <pageMargins left="0.7" right="0.7" top="0.75" bottom="0.75" header="0.3" footer="0.3"/>
  <pageSetup paperSize="5" fitToWidth="0" orientation="landscape" r:id="rId1"/>
  <ignoredErrors>
    <ignoredError sqref="D25" numberStoredAsText="1"/>
    <ignoredError sqref="F52:G52 G4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H58"/>
  <sheetViews>
    <sheetView tabSelected="1" topLeftCell="A35" workbookViewId="0">
      <selection sqref="A1:H60"/>
    </sheetView>
  </sheetViews>
  <sheetFormatPr baseColWidth="10" defaultRowHeight="12.75" x14ac:dyDescent="0.2"/>
  <cols>
    <col min="1" max="1" width="11.42578125" style="16"/>
    <col min="2" max="2" width="24.85546875" style="16" bestFit="1" customWidth="1"/>
    <col min="3" max="3" width="16.42578125" style="21" customWidth="1"/>
    <col min="4" max="4" width="11.28515625" style="16" bestFit="1" customWidth="1"/>
    <col min="5" max="5" width="100.7109375" style="16" customWidth="1"/>
    <col min="6" max="6" width="15.28515625" style="16" customWidth="1"/>
    <col min="7" max="7" width="17.42578125" style="16" customWidth="1"/>
    <col min="8" max="8" width="16.5703125" style="16" customWidth="1"/>
    <col min="9" max="16384" width="11.42578125" style="16"/>
  </cols>
  <sheetData>
    <row r="7" spans="2:8" x14ac:dyDescent="0.2">
      <c r="B7" s="65" t="s">
        <v>54</v>
      </c>
      <c r="C7" s="65"/>
      <c r="D7" s="52"/>
      <c r="E7" s="1"/>
      <c r="F7" s="1"/>
    </row>
    <row r="8" spans="2:8" x14ac:dyDescent="0.2">
      <c r="B8" s="66" t="s">
        <v>5</v>
      </c>
      <c r="C8" s="66"/>
      <c r="D8" s="53"/>
      <c r="E8" s="1"/>
      <c r="F8" s="1"/>
    </row>
    <row r="9" spans="2:8" x14ac:dyDescent="0.2">
      <c r="B9" s="53" t="s">
        <v>34</v>
      </c>
      <c r="C9" s="8"/>
      <c r="D9" s="53"/>
      <c r="E9" s="1"/>
      <c r="F9" s="1"/>
    </row>
    <row r="10" spans="2:8" x14ac:dyDescent="0.2">
      <c r="B10" s="15"/>
      <c r="C10" s="15"/>
      <c r="D10" s="15"/>
      <c r="E10" s="14"/>
      <c r="F10" s="14"/>
      <c r="G10" s="17"/>
      <c r="H10" s="17"/>
    </row>
    <row r="11" spans="2:8" ht="34.5" customHeight="1" x14ac:dyDescent="0.2">
      <c r="B11" s="35" t="s">
        <v>0</v>
      </c>
      <c r="C11" s="68" t="s">
        <v>33</v>
      </c>
      <c r="D11" s="68"/>
      <c r="E11" s="68"/>
      <c r="F11" s="68"/>
      <c r="G11" s="68"/>
      <c r="H11" s="68"/>
    </row>
    <row r="12" spans="2:8" x14ac:dyDescent="0.2">
      <c r="B12" s="2"/>
      <c r="C12" s="9"/>
      <c r="D12" s="3"/>
      <c r="E12" s="4"/>
      <c r="F12" s="4"/>
    </row>
    <row r="13" spans="2:8" x14ac:dyDescent="0.2">
      <c r="B13" s="67" t="s">
        <v>1</v>
      </c>
      <c r="C13" s="59" t="s">
        <v>2</v>
      </c>
      <c r="D13" s="60"/>
      <c r="E13" s="60"/>
      <c r="F13" s="60"/>
      <c r="G13" s="60"/>
      <c r="H13" s="61"/>
    </row>
    <row r="14" spans="2:8" x14ac:dyDescent="0.2">
      <c r="B14" s="67"/>
      <c r="C14" s="62"/>
      <c r="D14" s="63"/>
      <c r="E14" s="63"/>
      <c r="F14" s="63"/>
      <c r="G14" s="63"/>
      <c r="H14" s="64"/>
    </row>
    <row r="15" spans="2:8" x14ac:dyDescent="0.2">
      <c r="B15" s="5"/>
      <c r="C15" s="10"/>
      <c r="D15" s="6"/>
      <c r="E15" s="6"/>
      <c r="F15" s="6"/>
    </row>
    <row r="16" spans="2:8" x14ac:dyDescent="0.2">
      <c r="B16" s="7"/>
      <c r="C16" s="11"/>
      <c r="D16" s="7"/>
      <c r="E16" s="1"/>
      <c r="F16" s="1"/>
    </row>
    <row r="17" spans="2:8" ht="38.25" x14ac:dyDescent="0.2">
      <c r="B17" s="36" t="s">
        <v>3</v>
      </c>
      <c r="C17" s="56" t="s">
        <v>55</v>
      </c>
      <c r="D17" s="35" t="s">
        <v>9</v>
      </c>
      <c r="E17" s="36" t="s">
        <v>4</v>
      </c>
      <c r="F17" s="35" t="s">
        <v>36</v>
      </c>
      <c r="G17" s="35" t="s">
        <v>35</v>
      </c>
      <c r="H17" s="35" t="s">
        <v>25</v>
      </c>
    </row>
    <row r="18" spans="2:8" x14ac:dyDescent="0.2">
      <c r="B18" s="29" t="s">
        <v>10</v>
      </c>
      <c r="C18" s="47">
        <v>71000</v>
      </c>
      <c r="D18" s="30">
        <v>30476884</v>
      </c>
      <c r="E18" s="30" t="s">
        <v>6</v>
      </c>
      <c r="F18" s="26">
        <v>19244501</v>
      </c>
      <c r="G18" s="26">
        <v>0</v>
      </c>
      <c r="H18" s="42"/>
    </row>
    <row r="19" spans="2:8" x14ac:dyDescent="0.2">
      <c r="B19" s="29" t="s">
        <v>10</v>
      </c>
      <c r="C19" s="47">
        <v>104178</v>
      </c>
      <c r="D19" s="30">
        <v>30065797</v>
      </c>
      <c r="E19" s="30" t="s">
        <v>7</v>
      </c>
      <c r="F19" s="26">
        <v>1397075</v>
      </c>
      <c r="G19" s="26">
        <v>0</v>
      </c>
      <c r="H19" s="42"/>
    </row>
    <row r="20" spans="2:8" x14ac:dyDescent="0.2">
      <c r="B20" s="29" t="s">
        <v>10</v>
      </c>
      <c r="C20" s="47">
        <v>212000.6</v>
      </c>
      <c r="D20" s="30">
        <v>40003168</v>
      </c>
      <c r="E20" s="30" t="s">
        <v>8</v>
      </c>
      <c r="F20" s="26">
        <v>3743998</v>
      </c>
      <c r="G20" s="26">
        <v>0</v>
      </c>
      <c r="H20" s="42"/>
    </row>
    <row r="21" spans="2:8" x14ac:dyDescent="0.2">
      <c r="B21" s="29" t="s">
        <v>10</v>
      </c>
      <c r="C21" s="47">
        <v>754962</v>
      </c>
      <c r="D21" s="30">
        <v>30348429</v>
      </c>
      <c r="E21" s="30" t="s">
        <v>37</v>
      </c>
      <c r="F21" s="26">
        <v>5200971</v>
      </c>
      <c r="G21" s="26">
        <v>0</v>
      </c>
      <c r="H21" s="42"/>
    </row>
    <row r="22" spans="2:8" x14ac:dyDescent="0.2">
      <c r="B22" s="29" t="s">
        <v>10</v>
      </c>
      <c r="C22" s="47">
        <v>4678150</v>
      </c>
      <c r="D22" s="30">
        <v>3302025</v>
      </c>
      <c r="E22" s="30" t="s">
        <v>38</v>
      </c>
      <c r="F22" s="26">
        <v>21973000</v>
      </c>
      <c r="G22" s="26">
        <v>0</v>
      </c>
      <c r="H22" s="42"/>
    </row>
    <row r="23" spans="2:8" x14ac:dyDescent="0.2">
      <c r="B23" s="38" t="s">
        <v>11</v>
      </c>
      <c r="C23" s="39">
        <f>SUM(C18:C22)</f>
        <v>5820290.5999999996</v>
      </c>
      <c r="D23" s="57" t="s">
        <v>11</v>
      </c>
      <c r="E23" s="58"/>
      <c r="F23" s="39">
        <f>SUM(F18:F22)</f>
        <v>51559545</v>
      </c>
      <c r="G23" s="39">
        <f>SUM(G18:G22)</f>
        <v>0</v>
      </c>
      <c r="H23" s="34"/>
    </row>
    <row r="24" spans="2:8" x14ac:dyDescent="0.2">
      <c r="B24" s="32" t="s">
        <v>22</v>
      </c>
      <c r="C24" s="49">
        <v>12122</v>
      </c>
      <c r="D24" s="28">
        <v>30086361</v>
      </c>
      <c r="E24" s="33" t="s">
        <v>39</v>
      </c>
      <c r="F24" s="48">
        <v>3534360</v>
      </c>
      <c r="G24" s="26">
        <v>0</v>
      </c>
      <c r="H24" s="42"/>
    </row>
    <row r="25" spans="2:8" x14ac:dyDescent="0.2">
      <c r="B25" s="32" t="s">
        <v>22</v>
      </c>
      <c r="C25" s="49">
        <v>800000</v>
      </c>
      <c r="D25" s="28" t="s">
        <v>26</v>
      </c>
      <c r="E25" s="33" t="s">
        <v>27</v>
      </c>
      <c r="F25" s="48">
        <v>9776770</v>
      </c>
      <c r="G25" s="26">
        <v>808</v>
      </c>
      <c r="H25" s="42"/>
    </row>
    <row r="26" spans="2:8" x14ac:dyDescent="0.2">
      <c r="B26" s="32" t="s">
        <v>22</v>
      </c>
      <c r="C26" s="49">
        <v>3000000</v>
      </c>
      <c r="D26" s="28">
        <v>30060589</v>
      </c>
      <c r="E26" s="33" t="s">
        <v>28</v>
      </c>
      <c r="F26" s="48">
        <v>19292644</v>
      </c>
      <c r="G26" s="26">
        <v>11902</v>
      </c>
      <c r="H26" s="42"/>
    </row>
    <row r="27" spans="2:8" x14ac:dyDescent="0.2">
      <c r="B27" s="32" t="s">
        <v>22</v>
      </c>
      <c r="C27" s="49">
        <v>84106</v>
      </c>
      <c r="D27" s="28">
        <v>30384235</v>
      </c>
      <c r="E27" s="33" t="s">
        <v>29</v>
      </c>
      <c r="F27" s="48">
        <v>585000</v>
      </c>
      <c r="G27" s="26">
        <v>0</v>
      </c>
      <c r="H27" s="42"/>
    </row>
    <row r="28" spans="2:8" x14ac:dyDescent="0.2">
      <c r="B28" s="32" t="s">
        <v>22</v>
      </c>
      <c r="C28" s="49">
        <v>2116</v>
      </c>
      <c r="D28" s="28">
        <v>30341275</v>
      </c>
      <c r="E28" s="33" t="s">
        <v>40</v>
      </c>
      <c r="F28" s="48">
        <v>203000</v>
      </c>
      <c r="G28" s="26">
        <v>0</v>
      </c>
      <c r="H28" s="42"/>
    </row>
    <row r="29" spans="2:8" x14ac:dyDescent="0.2">
      <c r="B29" s="32" t="s">
        <v>22</v>
      </c>
      <c r="C29" s="49">
        <v>164124</v>
      </c>
      <c r="D29" s="28">
        <v>30341439</v>
      </c>
      <c r="E29" s="33" t="s">
        <v>41</v>
      </c>
      <c r="F29" s="48">
        <v>210000</v>
      </c>
      <c r="G29" s="26">
        <v>0</v>
      </c>
      <c r="H29" s="42"/>
    </row>
    <row r="30" spans="2:8" x14ac:dyDescent="0.2">
      <c r="B30" s="32" t="s">
        <v>22</v>
      </c>
      <c r="C30" s="49">
        <v>90367</v>
      </c>
      <c r="D30" s="28">
        <v>30329922</v>
      </c>
      <c r="E30" s="33" t="s">
        <v>42</v>
      </c>
      <c r="F30" s="48">
        <v>530000</v>
      </c>
      <c r="G30" s="26">
        <v>0</v>
      </c>
      <c r="H30" s="42"/>
    </row>
    <row r="31" spans="2:8" x14ac:dyDescent="0.2">
      <c r="B31" s="32" t="s">
        <v>22</v>
      </c>
      <c r="C31" s="49">
        <v>64020</v>
      </c>
      <c r="D31" s="28">
        <v>30341678</v>
      </c>
      <c r="E31" s="33" t="s">
        <v>18</v>
      </c>
      <c r="F31" s="48">
        <v>116400</v>
      </c>
      <c r="G31" s="50">
        <v>0</v>
      </c>
      <c r="H31" s="42"/>
    </row>
    <row r="32" spans="2:8" x14ac:dyDescent="0.2">
      <c r="B32" s="32" t="s">
        <v>22</v>
      </c>
      <c r="C32" s="49">
        <v>13000</v>
      </c>
      <c r="D32" s="28">
        <v>30352430</v>
      </c>
      <c r="E32" s="33" t="s">
        <v>19</v>
      </c>
      <c r="F32" s="48">
        <v>113000</v>
      </c>
      <c r="G32" s="43">
        <v>0</v>
      </c>
      <c r="H32" s="42"/>
    </row>
    <row r="33" spans="2:8" x14ac:dyDescent="0.2">
      <c r="B33" s="32" t="s">
        <v>22</v>
      </c>
      <c r="C33" s="49">
        <v>23700</v>
      </c>
      <c r="D33" s="28">
        <v>30338024</v>
      </c>
      <c r="E33" s="33" t="s">
        <v>20</v>
      </c>
      <c r="F33" s="48">
        <v>33857</v>
      </c>
      <c r="G33" s="43">
        <v>0</v>
      </c>
      <c r="H33" s="42"/>
    </row>
    <row r="34" spans="2:8" x14ac:dyDescent="0.2">
      <c r="B34" s="32" t="s">
        <v>22</v>
      </c>
      <c r="C34" s="49">
        <v>8796</v>
      </c>
      <c r="D34" s="28">
        <v>30116040</v>
      </c>
      <c r="E34" s="33" t="s">
        <v>21</v>
      </c>
      <c r="F34" s="48">
        <v>42467</v>
      </c>
      <c r="G34" s="43">
        <v>0</v>
      </c>
      <c r="H34" s="42"/>
    </row>
    <row r="35" spans="2:8" x14ac:dyDescent="0.2">
      <c r="B35" s="38" t="s">
        <v>11</v>
      </c>
      <c r="C35" s="39">
        <f>SUM(C24:C34)</f>
        <v>4262351</v>
      </c>
      <c r="D35" s="57" t="s">
        <v>11</v>
      </c>
      <c r="E35" s="58"/>
      <c r="F35" s="39">
        <f>SUM(F24:F34)</f>
        <v>34437498</v>
      </c>
      <c r="G35" s="39">
        <f>SUM(G24:G34)</f>
        <v>12710</v>
      </c>
      <c r="H35" s="34"/>
    </row>
    <row r="36" spans="2:8" x14ac:dyDescent="0.2">
      <c r="B36" s="24" t="s">
        <v>12</v>
      </c>
      <c r="C36" s="26">
        <v>1000000</v>
      </c>
      <c r="D36" s="28">
        <v>30124722</v>
      </c>
      <c r="E36" s="33" t="s">
        <v>13</v>
      </c>
      <c r="F36" s="26">
        <v>3166837</v>
      </c>
      <c r="G36" s="26">
        <v>861818</v>
      </c>
      <c r="H36" s="42"/>
    </row>
    <row r="37" spans="2:8" x14ac:dyDescent="0.2">
      <c r="B37" s="24" t="s">
        <v>12</v>
      </c>
      <c r="C37" s="26">
        <v>4269</v>
      </c>
      <c r="D37" s="28">
        <v>30314372</v>
      </c>
      <c r="E37" s="33" t="s">
        <v>14</v>
      </c>
      <c r="F37" s="26">
        <v>1120768</v>
      </c>
      <c r="G37" s="26">
        <v>0</v>
      </c>
      <c r="H37" s="42"/>
    </row>
    <row r="38" spans="2:8" x14ac:dyDescent="0.2">
      <c r="B38" s="24" t="s">
        <v>12</v>
      </c>
      <c r="C38" s="26">
        <v>2600000</v>
      </c>
      <c r="D38" s="28">
        <v>30316123</v>
      </c>
      <c r="E38" s="33" t="s">
        <v>15</v>
      </c>
      <c r="F38" s="26">
        <f>6704272-32805</f>
        <v>6671467</v>
      </c>
      <c r="G38" s="26">
        <v>403164</v>
      </c>
      <c r="H38" s="42"/>
    </row>
    <row r="39" spans="2:8" x14ac:dyDescent="0.2">
      <c r="B39" s="24" t="s">
        <v>12</v>
      </c>
      <c r="C39" s="26">
        <v>191056</v>
      </c>
      <c r="D39" s="28">
        <v>30385677</v>
      </c>
      <c r="E39" s="33" t="s">
        <v>43</v>
      </c>
      <c r="F39" s="26">
        <v>702603</v>
      </c>
      <c r="G39" s="26">
        <v>371693</v>
      </c>
      <c r="H39" s="42"/>
    </row>
    <row r="40" spans="2:8" x14ac:dyDescent="0.2">
      <c r="B40" s="24" t="s">
        <v>12</v>
      </c>
      <c r="C40" s="26">
        <v>1219482</v>
      </c>
      <c r="D40" s="28">
        <v>30418427</v>
      </c>
      <c r="E40" s="33" t="s">
        <v>44</v>
      </c>
      <c r="F40" s="26">
        <v>1222482</v>
      </c>
      <c r="G40" s="26">
        <v>0</v>
      </c>
      <c r="H40" s="42"/>
    </row>
    <row r="41" spans="2:8" x14ac:dyDescent="0.2">
      <c r="B41" s="24" t="s">
        <v>12</v>
      </c>
      <c r="C41" s="26">
        <v>3465</v>
      </c>
      <c r="D41" s="28">
        <v>30424073</v>
      </c>
      <c r="E41" s="33" t="s">
        <v>16</v>
      </c>
      <c r="F41" s="26">
        <v>992566</v>
      </c>
      <c r="G41" s="26">
        <v>24031</v>
      </c>
      <c r="H41" s="42"/>
    </row>
    <row r="42" spans="2:8" x14ac:dyDescent="0.2">
      <c r="B42" s="24" t="s">
        <v>12</v>
      </c>
      <c r="C42" s="26">
        <v>784387</v>
      </c>
      <c r="D42" s="28">
        <v>3303253</v>
      </c>
      <c r="E42" s="33" t="s">
        <v>17</v>
      </c>
      <c r="F42" s="26">
        <v>4490756</v>
      </c>
      <c r="G42" s="26">
        <v>0</v>
      </c>
      <c r="H42" s="42"/>
    </row>
    <row r="43" spans="2:8" ht="12.75" customHeight="1" x14ac:dyDescent="0.2">
      <c r="B43" s="38" t="s">
        <v>11</v>
      </c>
      <c r="C43" s="51">
        <f>SUM(C36:C42)</f>
        <v>5802659</v>
      </c>
      <c r="D43" s="69" t="s">
        <v>11</v>
      </c>
      <c r="E43" s="70"/>
      <c r="F43" s="39">
        <f>SUM(F36:F42)</f>
        <v>18367479</v>
      </c>
      <c r="G43" s="39">
        <f>SUM(G36:G42)</f>
        <v>1660706</v>
      </c>
      <c r="H43" s="34"/>
    </row>
    <row r="44" spans="2:8" x14ac:dyDescent="0.2">
      <c r="B44" s="19" t="s">
        <v>23</v>
      </c>
      <c r="C44" s="26">
        <v>314111</v>
      </c>
      <c r="D44" s="54">
        <v>30464641</v>
      </c>
      <c r="E44" s="44" t="s">
        <v>45</v>
      </c>
      <c r="F44" s="45">
        <v>76178367</v>
      </c>
      <c r="G44" s="26">
        <v>0</v>
      </c>
      <c r="H44" s="42"/>
    </row>
    <row r="45" spans="2:8" x14ac:dyDescent="0.2">
      <c r="B45" s="19" t="s">
        <v>23</v>
      </c>
      <c r="C45" s="26">
        <v>1056280</v>
      </c>
      <c r="D45" s="54">
        <v>30137224</v>
      </c>
      <c r="E45" s="46" t="s">
        <v>46</v>
      </c>
      <c r="F45" s="45">
        <v>18300000</v>
      </c>
      <c r="G45" s="27">
        <v>28220</v>
      </c>
      <c r="H45" s="42"/>
    </row>
    <row r="46" spans="2:8" x14ac:dyDescent="0.2">
      <c r="B46" s="19" t="s">
        <v>23</v>
      </c>
      <c r="C46" s="26">
        <v>4000000</v>
      </c>
      <c r="D46" s="54">
        <v>30310124</v>
      </c>
      <c r="E46" s="46" t="s">
        <v>47</v>
      </c>
      <c r="F46" s="45">
        <v>80399202</v>
      </c>
      <c r="G46" s="26">
        <v>0</v>
      </c>
      <c r="H46" s="42"/>
    </row>
    <row r="47" spans="2:8" x14ac:dyDescent="0.2">
      <c r="B47" s="19" t="s">
        <v>23</v>
      </c>
      <c r="C47" s="26">
        <v>0</v>
      </c>
      <c r="D47" s="54">
        <v>30387773</v>
      </c>
      <c r="E47" s="46" t="s">
        <v>48</v>
      </c>
      <c r="F47" s="45">
        <v>1201480</v>
      </c>
      <c r="G47" s="26">
        <v>58682</v>
      </c>
      <c r="H47" s="42"/>
    </row>
    <row r="48" spans="2:8" x14ac:dyDescent="0.2">
      <c r="B48" s="19" t="s">
        <v>23</v>
      </c>
      <c r="C48" s="26">
        <v>4500000</v>
      </c>
      <c r="D48" s="54">
        <v>30415423</v>
      </c>
      <c r="E48" s="46" t="s">
        <v>49</v>
      </c>
      <c r="F48" s="45">
        <v>18818530</v>
      </c>
      <c r="G48" s="45">
        <v>6338277</v>
      </c>
      <c r="H48" s="42"/>
    </row>
    <row r="49" spans="2:8" ht="31.5" customHeight="1" x14ac:dyDescent="0.2">
      <c r="B49" s="19" t="s">
        <v>23</v>
      </c>
      <c r="C49" s="26">
        <v>0</v>
      </c>
      <c r="D49" s="54">
        <v>30076653</v>
      </c>
      <c r="E49" s="44" t="s">
        <v>30</v>
      </c>
      <c r="F49" s="45">
        <v>458557</v>
      </c>
      <c r="G49" s="26">
        <v>0</v>
      </c>
      <c r="H49" s="42"/>
    </row>
    <row r="50" spans="2:8" x14ac:dyDescent="0.2">
      <c r="B50" s="19" t="s">
        <v>23</v>
      </c>
      <c r="C50" s="26">
        <v>274638</v>
      </c>
      <c r="D50" s="54">
        <v>30386072</v>
      </c>
      <c r="E50" s="46" t="s">
        <v>50</v>
      </c>
      <c r="F50" s="45">
        <v>2314807</v>
      </c>
      <c r="G50" s="26">
        <v>0</v>
      </c>
      <c r="H50" s="42"/>
    </row>
    <row r="51" spans="2:8" x14ac:dyDescent="0.2">
      <c r="B51" s="19" t="s">
        <v>23</v>
      </c>
      <c r="C51" s="26">
        <v>0</v>
      </c>
      <c r="D51" s="54">
        <v>40001293</v>
      </c>
      <c r="E51" s="46" t="s">
        <v>51</v>
      </c>
      <c r="F51" s="45">
        <v>8130432</v>
      </c>
      <c r="G51" s="26">
        <v>122811</v>
      </c>
      <c r="H51" s="42"/>
    </row>
    <row r="52" spans="2:8" x14ac:dyDescent="0.2">
      <c r="B52" s="22" t="s">
        <v>11</v>
      </c>
      <c r="C52" s="51">
        <f>SUM(C44:C51)</f>
        <v>10145029</v>
      </c>
      <c r="D52" s="57" t="s">
        <v>11</v>
      </c>
      <c r="E52" s="58"/>
      <c r="F52" s="39">
        <f>SUM(F44:F51)</f>
        <v>205801375</v>
      </c>
      <c r="G52" s="39">
        <f>SUM(G44:G51)</f>
        <v>6547990</v>
      </c>
      <c r="H52" s="20"/>
    </row>
    <row r="53" spans="2:8" x14ac:dyDescent="0.2">
      <c r="C53" s="21" t="s">
        <v>24</v>
      </c>
      <c r="F53" s="16" t="s">
        <v>24</v>
      </c>
    </row>
    <row r="55" spans="2:8" x14ac:dyDescent="0.2">
      <c r="B55" s="22" t="s">
        <v>11</v>
      </c>
      <c r="C55" s="39">
        <f>+C23+C35+C43+C52</f>
        <v>26030329.600000001</v>
      </c>
      <c r="D55" s="57" t="s">
        <v>11</v>
      </c>
      <c r="E55" s="58"/>
      <c r="F55" s="39">
        <f>+F23+F35+F43+F52</f>
        <v>310165897</v>
      </c>
      <c r="G55" s="39">
        <f>+G23+G35+G43+G52</f>
        <v>8221406</v>
      </c>
      <c r="H55" s="23"/>
    </row>
    <row r="57" spans="2:8" x14ac:dyDescent="0.2">
      <c r="B57" s="16" t="s">
        <v>52</v>
      </c>
    </row>
    <row r="58" spans="2:8" x14ac:dyDescent="0.2">
      <c r="B58" s="55" t="s">
        <v>53</v>
      </c>
    </row>
  </sheetData>
  <mergeCells count="10">
    <mergeCell ref="D35:E35"/>
    <mergeCell ref="D43:E43"/>
    <mergeCell ref="D52:E52"/>
    <mergeCell ref="D55:E55"/>
    <mergeCell ref="B7:C7"/>
    <mergeCell ref="B8:C8"/>
    <mergeCell ref="C11:H11"/>
    <mergeCell ref="B13:B14"/>
    <mergeCell ref="C13:H14"/>
    <mergeCell ref="D23:E23"/>
  </mergeCells>
  <pageMargins left="0.25" right="0.25" top="0.75" bottom="0.75" header="0.3" footer="0.3"/>
  <pageSetup paperSize="5"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Glosa 10 - 1er. Trimestre 2024</vt:lpstr>
      <vt:lpstr>Glosa 10 - 2do. Trimestre 2024</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2024-10-03T12:25:34Z</cp:lastPrinted>
  <dcterms:created xsi:type="dcterms:W3CDTF">2008-04-29T16:22:01Z</dcterms:created>
  <dcterms:modified xsi:type="dcterms:W3CDTF">2024-10-03T12:26:15Z</dcterms:modified>
</cp:coreProperties>
</file>